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avindra prasad\Desktop\WiproSDD\"/>
    </mc:Choice>
  </mc:AlternateContent>
  <xr:revisionPtr revIDLastSave="0" documentId="13_ncr:1_{60651A64-438A-4D76-911B-671FF199CF4B}" xr6:coauthVersionLast="47" xr6:coauthVersionMax="47" xr10:uidLastSave="{00000000-0000-0000-0000-000000000000}"/>
  <bookViews>
    <workbookView xWindow="-108" yWindow="-108" windowWidth="23256" windowHeight="12456" tabRatio="827" activeTab="1" xr2:uid="{00000000-000D-0000-FFFF-FFFF00000000}"/>
  </bookViews>
  <sheets>
    <sheet name="Calculation" sheetId="14" r:id="rId1"/>
    <sheet name="Feasibility Matrix" sheetId="19" r:id="rId2"/>
    <sheet name="Legends" sheetId="20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8" i="14" l="1"/>
  <c r="L7" i="14"/>
  <c r="L6" i="14"/>
  <c r="L5" i="14"/>
  <c r="L4" i="14"/>
  <c r="L3" i="14"/>
  <c r="L2" i="14"/>
  <c r="L9" i="14" l="1"/>
  <c r="E6" i="19" s="1"/>
  <c r="E7" i="19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Tapan Patel</author>
    <author>Asheesh K. Chopra</author>
    <author>Shenoy M, Narayana</author>
  </authors>
  <commentList>
    <comment ref="A6" authorId="0" shapeId="0" xr:uid="{00000000-0006-0000-0100-000001000000}">
      <text>
        <r>
          <rPr>
            <sz val="9"/>
            <color indexed="81"/>
            <rFont val="Tahoma"/>
            <family val="2"/>
          </rPr>
          <t>Total team size of which TPP is a part</t>
        </r>
      </text>
    </comment>
    <comment ref="C13" authorId="1" shapeId="0" xr:uid="{00000000-0006-0000-0100-000002000000}">
      <text>
        <r>
          <rPr>
            <sz val="9"/>
            <color indexed="81"/>
            <rFont val="Tahoma"/>
            <family val="2"/>
          </rPr>
          <t xml:space="preserve">Because scanned cannot be copied </t>
        </r>
      </text>
    </comment>
    <comment ref="C14" authorId="2" shapeId="0" xr:uid="{00000000-0006-0000-0100-000003000000}">
      <text>
        <r>
          <rPr>
            <sz val="9"/>
            <color indexed="81"/>
            <rFont val="Tahoma"/>
            <family val="2"/>
          </rPr>
          <t>Check this from upstream process owners.</t>
        </r>
      </text>
    </comment>
    <comment ref="C16" authorId="2" shapeId="0" xr:uid="{00000000-0006-0000-0100-000004000000}">
      <text>
        <r>
          <rPr>
            <sz val="9"/>
            <color indexed="81"/>
            <rFont val="Tahoma"/>
            <family val="2"/>
          </rPr>
          <t>Eg: Notes provided by customer, each request received with different format.</t>
        </r>
      </text>
    </comment>
    <comment ref="C18" authorId="0" shapeId="0" xr:uid="{00000000-0006-0000-0100-000005000000}">
      <text>
        <r>
          <rPr>
            <b/>
            <sz val="9"/>
            <color indexed="81"/>
            <rFont val="Tahoma"/>
            <family val="2"/>
          </rPr>
          <t>Tapan Patel:</t>
        </r>
        <r>
          <rPr>
            <sz val="9"/>
            <color indexed="81"/>
            <rFont val="Tahoma"/>
            <family val="2"/>
          </rPr>
          <t xml:space="preserve">
Layout changes</t>
        </r>
      </text>
    </comment>
    <comment ref="C23" authorId="2" shapeId="0" xr:uid="{00000000-0006-0000-0100-000006000000}">
      <text>
        <r>
          <rPr>
            <sz val="9"/>
            <color indexed="81"/>
            <rFont val="Tahoma"/>
            <family val="2"/>
          </rPr>
          <t>This may lead to pends.</t>
        </r>
      </text>
    </comment>
  </commentList>
</comments>
</file>

<file path=xl/sharedStrings.xml><?xml version="1.0" encoding="utf-8"?>
<sst xmlns="http://schemas.openxmlformats.org/spreadsheetml/2006/main" count="114" uniqueCount="69">
  <si>
    <t>0-15%</t>
  </si>
  <si>
    <t>16-30%</t>
  </si>
  <si>
    <t>31-50%</t>
  </si>
  <si>
    <t>51-80%</t>
  </si>
  <si>
    <t>81-100%</t>
  </si>
  <si>
    <t>1.1.1</t>
  </si>
  <si>
    <t>Yes</t>
  </si>
  <si>
    <t>No</t>
  </si>
  <si>
    <t>Total</t>
  </si>
  <si>
    <t>1.4.1</t>
  </si>
  <si>
    <t>Very Rare</t>
  </si>
  <si>
    <t>Yearly</t>
  </si>
  <si>
    <t>Quarterly</t>
  </si>
  <si>
    <t>Monthly</t>
  </si>
  <si>
    <t>Weekly</t>
  </si>
  <si>
    <t>2.1.1</t>
  </si>
  <si>
    <t>2.1.1.1</t>
  </si>
  <si>
    <t xml:space="preserve">Yes </t>
  </si>
  <si>
    <t>Score Band</t>
  </si>
  <si>
    <t>0-7</t>
  </si>
  <si>
    <t>8-14</t>
  </si>
  <si>
    <t>15-21</t>
  </si>
  <si>
    <t>22-28</t>
  </si>
  <si>
    <t>29-35</t>
  </si>
  <si>
    <t>Rating</t>
  </si>
  <si>
    <t>Low</t>
  </si>
  <si>
    <t>Medium</t>
  </si>
  <si>
    <t>High</t>
  </si>
  <si>
    <t>Feasibility Index</t>
  </si>
  <si>
    <t>Process Name</t>
  </si>
  <si>
    <t>Team Size in "As Is" Process</t>
  </si>
  <si>
    <t>Sr. No.</t>
  </si>
  <si>
    <t>Question</t>
  </si>
  <si>
    <t>Operations Response</t>
  </si>
  <si>
    <t>Process Input</t>
  </si>
  <si>
    <r>
      <t xml:space="preserve">What percentage of your input is in scanned format? 
</t>
    </r>
    <r>
      <rPr>
        <sz val="8"/>
        <color theme="1"/>
        <rFont val="Verdana"/>
        <family val="2"/>
      </rPr>
      <t>(e.g TIFF, PDF, TIFF mail attachment  etc)</t>
    </r>
  </si>
  <si>
    <t>Do you have access to the scanned data in electronic format?</t>
  </si>
  <si>
    <r>
      <t xml:space="preserve">What percentage of your input is unstructered i.e. free flow text? 
</t>
    </r>
    <r>
      <rPr>
        <sz val="8"/>
        <color theme="1"/>
        <rFont val="Verdana"/>
        <family val="2"/>
      </rPr>
      <t>(e.g. email body, notes)</t>
    </r>
  </si>
  <si>
    <t xml:space="preserve">Are there frequent updates in template? </t>
  </si>
  <si>
    <t>Technical Feasibility</t>
  </si>
  <si>
    <r>
      <t xml:space="preserve">If 'Yes' : 
</t>
    </r>
    <r>
      <rPr>
        <sz val="9"/>
        <color theme="1"/>
        <rFont val="Verdana"/>
        <family val="2"/>
      </rPr>
      <t>Can you do Ctrl+C  of the data field you want to read and do Ctrl+V on the application you want to move the data?</t>
    </r>
  </si>
  <si>
    <r>
      <rPr>
        <i/>
        <sz val="9"/>
        <color theme="1"/>
        <rFont val="Verdana"/>
        <family val="2"/>
      </rPr>
      <t>If 'No':</t>
    </r>
    <r>
      <rPr>
        <sz val="9"/>
        <color theme="1"/>
        <rFont val="Verdana"/>
        <family val="2"/>
      </rPr>
      <t xml:space="preserve"> 
Can the data be extracted from any other system?</t>
    </r>
  </si>
  <si>
    <t>Does the process include judgemental decision making, considering multiple criteria? (e.g. Invoice re-conciliation)</t>
  </si>
  <si>
    <t>What Percentage of Volume has dependency on clarification from customer through calls/emails?</t>
  </si>
  <si>
    <t>Volumetric</t>
  </si>
  <si>
    <t>Window of operation in a day? (in hours)</t>
  </si>
  <si>
    <t>Daily</t>
  </si>
  <si>
    <t>Notes</t>
  </si>
  <si>
    <t>Comments:</t>
  </si>
  <si>
    <t>Score</t>
  </si>
  <si>
    <t>Automation Comments</t>
  </si>
  <si>
    <t>15-28</t>
  </si>
  <si>
    <t>Automation is possible but with some challenges</t>
  </si>
  <si>
    <t>0-14</t>
  </si>
  <si>
    <t>It is not a good candidate for Automation</t>
  </si>
  <si>
    <t xml:space="preserve">Note: Please respond to the following questions in the context of you identified process </t>
  </si>
  <si>
    <r>
      <t xml:space="preserve">What percentage of your input is electronic format which allows Ctrl C and Ctrl V? 
</t>
    </r>
    <r>
      <rPr>
        <sz val="8"/>
        <color theme="1"/>
        <rFont val="Verdana"/>
        <family val="2"/>
      </rPr>
      <t>(e.g.  Workflow Tool, Database, Excel, Email using standard template in mail body or as an attachment etc.)</t>
    </r>
  </si>
  <si>
    <t xml:space="preserve">In case of structured data do you have standard Template/layout? (e.g. Excel, email template, PDFs..) </t>
  </si>
  <si>
    <t>Does Process involve working in Citrix/RDP?</t>
  </si>
  <si>
    <t>How many FTEs are involved in the process?</t>
  </si>
  <si>
    <t xml:space="preserve">What is the avg. daily volume flowing through the process? </t>
  </si>
  <si>
    <t>What is the Average Handling Time? (in Minutes)</t>
  </si>
  <si>
    <t>What is the SLA? (in hours)</t>
  </si>
  <si>
    <t>What is the frequency of the process? (Daily, weekly, monthly, yearly)</t>
  </si>
  <si>
    <t>Google Search</t>
  </si>
  <si>
    <t>RPA  FEASIBILITY ASSESSMENT</t>
  </si>
  <si>
    <t>Matrix #</t>
  </si>
  <si>
    <t>Point</t>
  </si>
  <si>
    <t>Good candidate for RPA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</si>
</sst>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0"/>
      <color theme="1"/>
      <name val="Verdana"/>
      <family val="2"/>
    </font>
    <font>
      <b/>
      <sz val="9"/>
      <name val="Verdan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Verdana"/>
      <family val="2"/>
    </font>
    <font>
      <sz val="9"/>
      <color theme="1"/>
      <name val="Verdana"/>
      <family val="2"/>
    </font>
    <font>
      <b/>
      <u/>
      <sz val="11"/>
      <color theme="1"/>
      <name val="Verdana"/>
      <family val="2"/>
    </font>
    <font>
      <b/>
      <sz val="11"/>
      <color theme="1"/>
      <name val="Verdana"/>
      <family val="2"/>
    </font>
    <font>
      <b/>
      <sz val="10"/>
      <color rgb="FFFFFF00"/>
      <name val="Verdana"/>
      <family val="2"/>
    </font>
    <font>
      <b/>
      <sz val="20"/>
      <color theme="1"/>
      <name val="Verdana"/>
      <family val="2"/>
    </font>
    <font>
      <sz val="10"/>
      <color rgb="FF0070C0"/>
      <name val="Verdana"/>
      <family val="2"/>
    </font>
    <font>
      <sz val="9"/>
      <name val="Verdana"/>
      <family val="2"/>
    </font>
    <font>
      <sz val="8"/>
      <color theme="1"/>
      <name val="Verdana"/>
      <family val="2"/>
    </font>
    <font>
      <i/>
      <sz val="9"/>
      <color theme="1"/>
      <name val="Verdana"/>
      <family val="2"/>
    </font>
    <font>
      <b/>
      <sz val="20"/>
      <color theme="4" tint="-0.499984740745262"/>
      <name val="Verdana"/>
      <family val="2"/>
    </font>
    <font>
      <b/>
      <sz val="11"/>
      <color theme="0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Border="1"/>
    <xf numFmtId="0" fontId="6" fillId="0" borderId="0" xfId="0" applyFont="1"/>
    <xf numFmtId="0" fontId="8" fillId="0" borderId="0" xfId="0" applyFont="1" applyFill="1" applyBorder="1" applyProtection="1">
      <protection hidden="1"/>
    </xf>
    <xf numFmtId="0" fontId="2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6" fillId="4" borderId="14" xfId="0" applyFont="1" applyFill="1" applyBorder="1" applyProtection="1">
      <protection hidden="1"/>
    </xf>
    <xf numFmtId="0" fontId="5" fillId="4" borderId="14" xfId="0" applyFont="1" applyFill="1" applyBorder="1" applyAlignment="1">
      <alignment horizontal="left" vertical="center" wrapText="1"/>
    </xf>
    <xf numFmtId="0" fontId="5" fillId="4" borderId="14" xfId="0" applyFont="1" applyFill="1" applyBorder="1" applyAlignment="1">
      <alignment horizontal="center" vertical="center" wrapText="1"/>
    </xf>
    <xf numFmtId="0" fontId="13" fillId="0" borderId="0" xfId="0" applyFont="1" applyAlignment="1">
      <alignment vertical="center"/>
    </xf>
    <xf numFmtId="0" fontId="0" fillId="0" borderId="0" xfId="0" applyAlignment="1">
      <alignment horizontal="left"/>
    </xf>
    <xf numFmtId="0" fontId="6" fillId="0" borderId="18" xfId="0" applyFont="1" applyBorder="1" applyAlignment="1">
      <alignment horizontal="center" vertical="center"/>
    </xf>
    <xf numFmtId="16" fontId="6" fillId="0" borderId="18" xfId="0" applyNumberFormat="1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0" fillId="0" borderId="20" xfId="0" applyBorder="1" applyAlignment="1">
      <alignment horizontal="left" vertical="center"/>
    </xf>
    <xf numFmtId="0" fontId="6" fillId="0" borderId="1" xfId="0" applyFont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6" fillId="5" borderId="21" xfId="0" applyFont="1" applyFill="1" applyBorder="1" applyAlignment="1">
      <alignment horizontal="center" vertical="center"/>
    </xf>
    <xf numFmtId="0" fontId="0" fillId="0" borderId="22" xfId="0" applyBorder="1" applyAlignment="1">
      <alignment horizontal="left" vertical="center"/>
    </xf>
    <xf numFmtId="0" fontId="6" fillId="0" borderId="23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0" fillId="0" borderId="25" xfId="0" applyBorder="1" applyAlignment="1">
      <alignment horizontal="left" vertical="center"/>
    </xf>
    <xf numFmtId="0" fontId="6" fillId="0" borderId="26" xfId="0" applyFont="1" applyBorder="1" applyAlignment="1">
      <alignment horizontal="center" vertical="center"/>
    </xf>
    <xf numFmtId="0" fontId="6" fillId="0" borderId="27" xfId="0" applyFont="1" applyBorder="1" applyAlignment="1">
      <alignment horizontal="center" vertical="center"/>
    </xf>
    <xf numFmtId="0" fontId="0" fillId="0" borderId="0" xfId="0" applyAlignment="1">
      <alignment horizontal="right"/>
    </xf>
    <xf numFmtId="0" fontId="6" fillId="0" borderId="21" xfId="0" applyFont="1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6" fillId="5" borderId="19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left" vertical="center"/>
    </xf>
    <xf numFmtId="0" fontId="0" fillId="0" borderId="18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6" fillId="6" borderId="23" xfId="0" applyFont="1" applyFill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0" fillId="0" borderId="0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8" xfId="0" applyBorder="1" applyAlignment="1">
      <alignment horizontal="left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49" fontId="0" fillId="0" borderId="0" xfId="0" applyNumberFormat="1" applyBorder="1"/>
    <xf numFmtId="0" fontId="1" fillId="0" borderId="0" xfId="0" applyFont="1" applyProtection="1">
      <protection hidden="1"/>
    </xf>
    <xf numFmtId="0" fontId="1" fillId="0" borderId="0" xfId="0" applyFont="1" applyFill="1" applyBorder="1" applyAlignment="1" applyProtection="1">
      <protection hidden="1"/>
    </xf>
    <xf numFmtId="0" fontId="1" fillId="0" borderId="0" xfId="0" applyFont="1" applyFill="1" applyBorder="1" applyAlignment="1" applyProtection="1">
      <alignment vertical="center" wrapText="1"/>
      <protection hidden="1"/>
    </xf>
    <xf numFmtId="0" fontId="1" fillId="0" borderId="0" xfId="0" applyFont="1" applyFill="1" applyBorder="1" applyAlignment="1" applyProtection="1">
      <alignment horizontal="center" vertical="center" wrapText="1"/>
      <protection hidden="1"/>
    </xf>
    <xf numFmtId="0" fontId="1" fillId="0" borderId="0" xfId="0" applyFont="1" applyAlignment="1">
      <alignment textRotation="90"/>
    </xf>
    <xf numFmtId="0" fontId="1" fillId="0" borderId="0" xfId="0" applyFont="1" applyFill="1" applyAlignment="1"/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0" borderId="0" xfId="0" applyFont="1" applyFill="1" applyProtection="1">
      <protection hidden="1"/>
    </xf>
    <xf numFmtId="0" fontId="1" fillId="0" borderId="0" xfId="0" applyFont="1" applyFill="1" applyBorder="1" applyProtection="1">
      <protection hidden="1"/>
    </xf>
    <xf numFmtId="0" fontId="13" fillId="0" borderId="0" xfId="0" applyFont="1" applyAlignment="1">
      <alignment horizontal="center" vertical="center"/>
    </xf>
    <xf numFmtId="0" fontId="6" fillId="0" borderId="0" xfId="0" applyFont="1" applyFill="1"/>
    <xf numFmtId="49" fontId="0" fillId="7" borderId="18" xfId="0" applyNumberFormat="1" applyFill="1" applyBorder="1" applyAlignment="1">
      <alignment horizontal="center"/>
    </xf>
    <xf numFmtId="49" fontId="0" fillId="7" borderId="19" xfId="0" applyNumberFormat="1" applyFill="1" applyBorder="1" applyAlignment="1">
      <alignment horizontal="center"/>
    </xf>
    <xf numFmtId="0" fontId="0" fillId="7" borderId="24" xfId="0" applyFill="1" applyBorder="1" applyAlignment="1">
      <alignment horizontal="center"/>
    </xf>
    <xf numFmtId="0" fontId="0" fillId="2" borderId="17" xfId="0" applyFill="1" applyBorder="1" applyAlignment="1">
      <alignment horizontal="left" vertical="center"/>
    </xf>
    <xf numFmtId="0" fontId="0" fillId="2" borderId="20" xfId="0" applyFill="1" applyBorder="1" applyAlignment="1">
      <alignment horizontal="left" vertical="center"/>
    </xf>
    <xf numFmtId="0" fontId="6" fillId="2" borderId="17" xfId="0" applyFont="1" applyFill="1" applyBorder="1" applyAlignment="1">
      <alignment horizontal="left" vertical="center"/>
    </xf>
    <xf numFmtId="0" fontId="6" fillId="2" borderId="20" xfId="0" applyFont="1" applyFill="1" applyBorder="1" applyAlignment="1">
      <alignment horizontal="left" vertical="center"/>
    </xf>
    <xf numFmtId="0" fontId="6" fillId="2" borderId="22" xfId="0" applyFont="1" applyFill="1" applyBorder="1" applyAlignment="1">
      <alignment horizontal="left" vertical="center"/>
    </xf>
    <xf numFmtId="0" fontId="0" fillId="2" borderId="2" xfId="0" applyFill="1" applyBorder="1" applyAlignment="1">
      <alignment horizontal="left" vertical="center"/>
    </xf>
    <xf numFmtId="0" fontId="0" fillId="0" borderId="1" xfId="0" applyBorder="1" applyAlignment="1">
      <alignment wrapText="1"/>
    </xf>
    <xf numFmtId="0" fontId="17" fillId="0" borderId="0" xfId="0" applyFont="1"/>
    <xf numFmtId="0" fontId="16" fillId="8" borderId="1" xfId="0" applyFont="1" applyFill="1" applyBorder="1" applyAlignment="1">
      <alignment horizontal="center" vertical="center"/>
    </xf>
    <xf numFmtId="0" fontId="16" fillId="8" borderId="1" xfId="0" applyFont="1" applyFill="1" applyBorder="1"/>
    <xf numFmtId="164" fontId="5" fillId="9" borderId="14" xfId="0" applyNumberFormat="1" applyFont="1" applyFill="1" applyBorder="1" applyAlignment="1" applyProtection="1">
      <alignment horizontal="left" vertical="center" wrapText="1"/>
      <protection hidden="1"/>
    </xf>
    <xf numFmtId="0" fontId="6" fillId="9" borderId="14" xfId="0" applyFont="1" applyFill="1" applyBorder="1" applyAlignment="1">
      <alignment vertical="center" wrapText="1"/>
    </xf>
    <xf numFmtId="9" fontId="6" fillId="9" borderId="14" xfId="0" applyNumberFormat="1" applyFont="1" applyFill="1" applyBorder="1" applyAlignment="1">
      <alignment horizontal="center"/>
    </xf>
    <xf numFmtId="164" fontId="5" fillId="9" borderId="14" xfId="0" applyNumberFormat="1" applyFont="1" applyFill="1" applyBorder="1" applyAlignment="1" applyProtection="1">
      <alignment horizontal="right" vertical="center" wrapText="1"/>
      <protection hidden="1"/>
    </xf>
    <xf numFmtId="0" fontId="6" fillId="9" borderId="14" xfId="0" applyFont="1" applyFill="1" applyBorder="1" applyAlignment="1">
      <alignment horizontal="left" vertical="top" wrapText="1" indent="5"/>
    </xf>
    <xf numFmtId="0" fontId="5" fillId="10" borderId="14" xfId="0" applyFont="1" applyFill="1" applyBorder="1" applyAlignment="1" applyProtection="1">
      <alignment horizontal="left" vertical="center" wrapText="1"/>
      <protection hidden="1"/>
    </xf>
    <xf numFmtId="0" fontId="6" fillId="10" borderId="14" xfId="0" applyFont="1" applyFill="1" applyBorder="1" applyAlignment="1">
      <alignment vertical="center" wrapText="1"/>
    </xf>
    <xf numFmtId="0" fontId="6" fillId="10" borderId="14" xfId="0" applyFont="1" applyFill="1" applyBorder="1" applyAlignment="1">
      <alignment horizontal="center"/>
    </xf>
    <xf numFmtId="0" fontId="5" fillId="10" borderId="14" xfId="0" applyFont="1" applyFill="1" applyBorder="1" applyAlignment="1" applyProtection="1">
      <alignment horizontal="right" vertical="center" wrapText="1"/>
      <protection hidden="1"/>
    </xf>
    <xf numFmtId="0" fontId="14" fillId="10" borderId="14" xfId="0" applyFont="1" applyFill="1" applyBorder="1" applyAlignment="1">
      <alignment horizontal="left" vertical="center" wrapText="1" indent="4"/>
    </xf>
    <xf numFmtId="0" fontId="6" fillId="10" borderId="14" xfId="0" applyFont="1" applyFill="1" applyBorder="1" applyAlignment="1">
      <alignment horizontal="left" vertical="center" wrapText="1" indent="6"/>
    </xf>
    <xf numFmtId="0" fontId="6" fillId="10" borderId="14" xfId="0" applyFont="1" applyFill="1" applyBorder="1" applyAlignment="1">
      <alignment horizontal="left" vertical="center" wrapText="1"/>
    </xf>
    <xf numFmtId="0" fontId="5" fillId="11" borderId="14" xfId="0" applyFont="1" applyFill="1" applyBorder="1" applyAlignment="1" applyProtection="1">
      <alignment horizontal="left" vertical="center" wrapText="1"/>
      <protection hidden="1"/>
    </xf>
    <xf numFmtId="0" fontId="6" fillId="11" borderId="14" xfId="0" applyFont="1" applyFill="1" applyBorder="1" applyAlignment="1">
      <alignment horizontal="left" vertical="center" wrapText="1"/>
    </xf>
    <xf numFmtId="0" fontId="5" fillId="11" borderId="14" xfId="0" applyFont="1" applyFill="1" applyBorder="1" applyAlignment="1" applyProtection="1">
      <alignment horizontal="center" vertical="center" wrapText="1"/>
      <protection hidden="1"/>
    </xf>
    <xf numFmtId="0" fontId="1" fillId="7" borderId="1" xfId="0" applyFont="1" applyFill="1" applyBorder="1" applyProtection="1">
      <protection hidden="1"/>
    </xf>
    <xf numFmtId="0" fontId="2" fillId="7" borderId="1" xfId="0" applyFont="1" applyFill="1" applyBorder="1" applyAlignment="1">
      <alignment horizontal="left" vertical="center"/>
    </xf>
    <xf numFmtId="0" fontId="11" fillId="7" borderId="1" xfId="0" applyFont="1" applyFill="1" applyBorder="1" applyAlignment="1" applyProtection="1">
      <protection hidden="1"/>
    </xf>
    <xf numFmtId="0" fontId="11" fillId="7" borderId="1" xfId="0" applyFont="1" applyFill="1" applyBorder="1" applyProtection="1">
      <protection hidden="1"/>
    </xf>
    <xf numFmtId="0" fontId="1" fillId="7" borderId="1" xfId="0" applyFont="1" applyFill="1" applyBorder="1" applyAlignment="1" applyProtection="1">
      <alignment horizontal="center"/>
      <protection hidden="1"/>
    </xf>
    <xf numFmtId="0" fontId="0" fillId="7" borderId="23" xfId="0" applyFill="1" applyBorder="1" applyAlignment="1">
      <alignment horizontal="center"/>
    </xf>
    <xf numFmtId="0" fontId="0" fillId="2" borderId="31" xfId="0" applyFill="1" applyBorder="1" applyAlignment="1">
      <alignment horizontal="left" vertical="center"/>
    </xf>
    <xf numFmtId="0" fontId="0" fillId="2" borderId="28" xfId="0" applyFill="1" applyBorder="1" applyAlignment="1">
      <alignment horizontal="left" vertical="center"/>
    </xf>
    <xf numFmtId="0" fontId="0" fillId="2" borderId="17" xfId="0" applyFill="1" applyBorder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3" xfId="0" applyFill="1" applyBorder="1" applyAlignment="1">
      <alignment horizontal="center"/>
    </xf>
    <xf numFmtId="0" fontId="5" fillId="4" borderId="8" xfId="0" applyFont="1" applyFill="1" applyBorder="1" applyAlignment="1" applyProtection="1">
      <alignment horizontal="center" vertical="center" wrapText="1"/>
      <protection hidden="1"/>
    </xf>
    <xf numFmtId="0" fontId="5" fillId="4" borderId="9" xfId="0" applyFont="1" applyFill="1" applyBorder="1" applyAlignment="1" applyProtection="1">
      <alignment horizontal="center" vertical="center" wrapText="1"/>
      <protection hidden="1"/>
    </xf>
    <xf numFmtId="0" fontId="5" fillId="4" borderId="12" xfId="0" applyFont="1" applyFill="1" applyBorder="1" applyAlignment="1" applyProtection="1">
      <alignment horizontal="center" vertical="center" wrapText="1"/>
      <protection hidden="1"/>
    </xf>
    <xf numFmtId="0" fontId="5" fillId="4" borderId="13" xfId="0" applyFont="1" applyFill="1" applyBorder="1" applyAlignment="1" applyProtection="1">
      <alignment horizontal="center" vertical="center" wrapText="1"/>
      <protection hidden="1"/>
    </xf>
    <xf numFmtId="0" fontId="5" fillId="4" borderId="8" xfId="0" applyFont="1" applyFill="1" applyBorder="1" applyAlignment="1">
      <alignment horizontal="left" vertical="top" wrapText="1"/>
    </xf>
    <xf numFmtId="0" fontId="5" fillId="4" borderId="9" xfId="0" applyFont="1" applyFill="1" applyBorder="1" applyAlignment="1">
      <alignment horizontal="left" vertical="top" wrapText="1"/>
    </xf>
    <xf numFmtId="0" fontId="5" fillId="4" borderId="12" xfId="0" applyFont="1" applyFill="1" applyBorder="1" applyAlignment="1">
      <alignment horizontal="left" vertical="top" wrapText="1"/>
    </xf>
    <xf numFmtId="0" fontId="5" fillId="4" borderId="13" xfId="0" applyFont="1" applyFill="1" applyBorder="1" applyAlignment="1">
      <alignment horizontal="left" vertical="top" wrapText="1"/>
    </xf>
    <xf numFmtId="0" fontId="7" fillId="7" borderId="0" xfId="0" applyFont="1" applyFill="1" applyBorder="1" applyAlignment="1" applyProtection="1">
      <alignment horizontal="center"/>
      <protection hidden="1"/>
    </xf>
    <xf numFmtId="0" fontId="9" fillId="3" borderId="0" xfId="0" applyFont="1" applyFill="1" applyAlignment="1" applyProtection="1">
      <alignment horizontal="center" vertical="center"/>
      <protection hidden="1"/>
    </xf>
    <xf numFmtId="0" fontId="9" fillId="3" borderId="7" xfId="0" applyFont="1" applyFill="1" applyBorder="1" applyAlignment="1" applyProtection="1">
      <alignment horizontal="center" vertical="center"/>
      <protection hidden="1"/>
    </xf>
    <xf numFmtId="0" fontId="15" fillId="7" borderId="8" xfId="0" applyFont="1" applyFill="1" applyBorder="1" applyAlignment="1">
      <alignment horizontal="center" vertical="center" wrapText="1"/>
    </xf>
    <xf numFmtId="0" fontId="15" fillId="7" borderId="9" xfId="0" applyFont="1" applyFill="1" applyBorder="1" applyAlignment="1">
      <alignment horizontal="center" vertical="center" wrapText="1"/>
    </xf>
    <xf numFmtId="0" fontId="10" fillId="4" borderId="8" xfId="0" applyFont="1" applyFill="1" applyBorder="1" applyAlignment="1">
      <alignment horizontal="center" vertical="center" wrapText="1"/>
    </xf>
    <xf numFmtId="0" fontId="10" fillId="4" borderId="9" xfId="0" applyFont="1" applyFill="1" applyBorder="1" applyAlignment="1">
      <alignment horizontal="center" vertical="center" wrapText="1"/>
    </xf>
    <xf numFmtId="0" fontId="10" fillId="4" borderId="10" xfId="0" applyFont="1" applyFill="1" applyBorder="1" applyAlignment="1">
      <alignment horizontal="center" vertical="center" wrapText="1"/>
    </xf>
    <xf numFmtId="0" fontId="10" fillId="4" borderId="11" xfId="0" applyFont="1" applyFill="1" applyBorder="1" applyAlignment="1">
      <alignment horizontal="center" vertical="center" wrapText="1"/>
    </xf>
    <xf numFmtId="0" fontId="10" fillId="4" borderId="12" xfId="0" applyFont="1" applyFill="1" applyBorder="1" applyAlignment="1">
      <alignment horizontal="center" vertical="center" wrapText="1"/>
    </xf>
    <xf numFmtId="0" fontId="10" fillId="4" borderId="13" xfId="0" applyFont="1" applyFill="1" applyBorder="1" applyAlignment="1">
      <alignment horizontal="center" vertical="center" wrapText="1"/>
    </xf>
    <xf numFmtId="0" fontId="5" fillId="4" borderId="15" xfId="0" applyFont="1" applyFill="1" applyBorder="1" applyAlignment="1" applyProtection="1">
      <alignment horizontal="center" vertical="center" textRotation="90" wrapText="1"/>
      <protection hidden="1"/>
    </xf>
    <xf numFmtId="0" fontId="5" fillId="4" borderId="16" xfId="0" applyFont="1" applyFill="1" applyBorder="1" applyAlignment="1" applyProtection="1">
      <alignment horizontal="center" vertical="center" textRotation="90" wrapText="1"/>
      <protection hidden="1"/>
    </xf>
    <xf numFmtId="0" fontId="5" fillId="7" borderId="5" xfId="0" applyFont="1" applyFill="1" applyBorder="1" applyAlignment="1">
      <alignment horizontal="left" vertical="center"/>
    </xf>
    <xf numFmtId="0" fontId="5" fillId="7" borderId="6" xfId="0" applyFont="1" applyFill="1" applyBorder="1" applyAlignment="1">
      <alignment horizontal="left" vertical="center"/>
    </xf>
    <xf numFmtId="0" fontId="5" fillId="7" borderId="5" xfId="0" applyFont="1" applyFill="1" applyBorder="1" applyAlignment="1">
      <alignment horizontal="left" vertical="center" wrapText="1"/>
    </xf>
    <xf numFmtId="0" fontId="5" fillId="7" borderId="6" xfId="0" applyFont="1" applyFill="1" applyBorder="1" applyAlignment="1">
      <alignment horizontal="left" vertical="center" wrapText="1"/>
    </xf>
    <xf numFmtId="0" fontId="5" fillId="7" borderId="32" xfId="0" applyFont="1" applyFill="1" applyBorder="1" applyAlignment="1">
      <alignment horizontal="center" vertical="center"/>
    </xf>
    <xf numFmtId="0" fontId="5" fillId="7" borderId="33" xfId="0" applyFont="1" applyFill="1" applyBorder="1" applyAlignment="1">
      <alignment horizontal="center" vertical="center"/>
    </xf>
    <xf numFmtId="0" fontId="5" fillId="7" borderId="34" xfId="0" applyFont="1" applyFill="1" applyBorder="1" applyAlignment="1">
      <alignment horizontal="center" vertical="center"/>
    </xf>
    <xf numFmtId="0" fontId="5" fillId="7" borderId="35" xfId="0" applyFont="1" applyFill="1" applyBorder="1" applyAlignment="1">
      <alignment horizontal="center" vertical="center"/>
    </xf>
    <xf numFmtId="0" fontId="5" fillId="7" borderId="36" xfId="0" applyFont="1" applyFill="1" applyBorder="1" applyAlignment="1">
      <alignment horizontal="center" vertical="center"/>
    </xf>
    <xf numFmtId="0" fontId="5" fillId="7" borderId="37" xfId="0" applyFont="1" applyFill="1" applyBorder="1" applyAlignment="1">
      <alignment horizontal="center" vertical="center"/>
    </xf>
  </cellXfs>
  <cellStyles count="1">
    <cellStyle name="Normal" xfId="0" builtinId="0"/>
  </cellStyles>
  <dxfs count="5"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4"/>
      <tableStyleElement type="headerRow" dxfId="3"/>
    </tableStyle>
  </tableStyles>
  <colors>
    <mruColors>
      <color rgb="FFF2F2F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0.59999389629810485"/>
  </sheetPr>
  <dimension ref="A1:L29"/>
  <sheetViews>
    <sheetView workbookViewId="0">
      <selection activeCell="H3" sqref="H3"/>
    </sheetView>
  </sheetViews>
  <sheetFormatPr defaultRowHeight="14.4" x14ac:dyDescent="0.3"/>
  <sheetData>
    <row r="1" spans="1:12" ht="15" thickBot="1" x14ac:dyDescent="0.35">
      <c r="A1" s="10"/>
      <c r="K1" t="s">
        <v>66</v>
      </c>
      <c r="L1" t="s">
        <v>67</v>
      </c>
    </row>
    <row r="2" spans="1:12" x14ac:dyDescent="0.3">
      <c r="A2" s="63">
        <v>1.1000000000000001</v>
      </c>
      <c r="B2" s="11"/>
      <c r="C2" s="12" t="s">
        <v>0</v>
      </c>
      <c r="D2" s="11" t="s">
        <v>1</v>
      </c>
      <c r="E2" s="11" t="s">
        <v>2</v>
      </c>
      <c r="F2" s="11" t="s">
        <v>3</v>
      </c>
      <c r="G2" s="13" t="s">
        <v>4</v>
      </c>
      <c r="K2">
        <v>1.1000000000000001</v>
      </c>
      <c r="L2">
        <f>IF('Feasibility Matrix'!D14="Yes",IF(MATCH('Feasibility Matrix'!D13,C2:G2,0)=1,C3,IF(MATCH('Feasibility Matrix'!D13,C2:G2,0)=2,D3,IF(MATCH('Feasibility Matrix'!D13,C2:G2,0)=3,E3,IF(MATCH('Feasibility Matrix'!D13,C2:G2,0)=4,F3,IF(MATCH('Feasibility Matrix'!D13,C2:G2,0)=5,G3))))),
IF(MATCH('Feasibility Matrix'!D13,C2:G2,2)=1,C4,IF(MATCH('Feasibility Matrix'!D13,C2:G2,2)=2,D4,IF(MATCH('Feasibility Matrix'!D13,C2:G2,2)=3,E4,IF(MATCH('Feasibility Matrix'!D13,C2:G2,2)=4,F4,IF(MATCH('Feasibility Matrix'!D13,C2:G2,2)=5,G4))))))</f>
        <v>5</v>
      </c>
    </row>
    <row r="3" spans="1:12" x14ac:dyDescent="0.3">
      <c r="A3" s="94" t="s">
        <v>5</v>
      </c>
      <c r="B3" s="15" t="s">
        <v>6</v>
      </c>
      <c r="C3" s="16">
        <v>5</v>
      </c>
      <c r="D3" s="16">
        <v>4</v>
      </c>
      <c r="E3" s="16">
        <v>4</v>
      </c>
      <c r="F3" s="16">
        <v>3</v>
      </c>
      <c r="G3" s="17">
        <v>2</v>
      </c>
      <c r="K3">
        <v>1.2</v>
      </c>
      <c r="L3">
        <f>IF(MATCH('Feasibility Matrix'!D15,C6:G6,0)=1,C7,IF(MATCH('Feasibility Matrix'!D15,C6:G6,0)=2,D7,IF(MATCH('Feasibility Matrix'!D15,C6:G6,0)=3,E7,IF(MATCH('Feasibility Matrix'!D15,C6:G6,0)=4,F7,IF(MATCH('Feasibility Matrix'!D15,C6:G6,0)=5,G7)))))</f>
        <v>5</v>
      </c>
    </row>
    <row r="4" spans="1:12" ht="15" thickBot="1" x14ac:dyDescent="0.35">
      <c r="A4" s="95"/>
      <c r="B4" s="19" t="s">
        <v>7</v>
      </c>
      <c r="C4" s="19">
        <v>5</v>
      </c>
      <c r="D4" s="19">
        <v>4</v>
      </c>
      <c r="E4" s="19">
        <v>1</v>
      </c>
      <c r="F4" s="19">
        <v>1</v>
      </c>
      <c r="G4" s="20">
        <v>1</v>
      </c>
      <c r="K4">
        <v>1.3</v>
      </c>
      <c r="L4">
        <f>IF(MATCH('Feasibility Matrix'!D16,C9:G9,0)=1,C10,IF(MATCH('Feasibility Matrix'!D16,C9:G9,0)=2,D10,IF(MATCH('Feasibility Matrix'!D16,C9:G9,0)=3,E10,IF(MATCH('Feasibility Matrix'!D16,C9:G9,0)=4,F10,IF(MATCH('Feasibility Matrix'!D16,C9:G9,0)=5,G10)))))</f>
        <v>5</v>
      </c>
    </row>
    <row r="5" spans="1:12" ht="15" thickBot="1" x14ac:dyDescent="0.35">
      <c r="A5" s="21"/>
      <c r="B5" s="22"/>
      <c r="C5" s="22"/>
      <c r="D5" s="22"/>
      <c r="E5" s="22"/>
      <c r="F5" s="22"/>
      <c r="G5" s="23"/>
      <c r="H5" s="1"/>
      <c r="K5">
        <v>1.4</v>
      </c>
      <c r="L5">
        <f>IF('Feasibility Matrix'!D17="Yes",IF(MATCH('Feasibility Matrix'!D18,C12:G12,0)=1,C13,IF(MATCH('Feasibility Matrix'!D18,C12:G12,0)=2,D13,IF(MATCH('Feasibility Matrix'!D18,C12:G12,0)=3,E13,IF(MATCH('Feasibility Matrix'!D18,C12:G12,0)=4,F13,IF(MATCH('Feasibility Matrix'!D18,C12:G12,0)=5,G13))))), 1)</f>
        <v>5</v>
      </c>
    </row>
    <row r="6" spans="1:12" x14ac:dyDescent="0.3">
      <c r="A6" s="63">
        <v>1.2</v>
      </c>
      <c r="B6" s="11"/>
      <c r="C6" s="12" t="s">
        <v>0</v>
      </c>
      <c r="D6" s="11" t="s">
        <v>1</v>
      </c>
      <c r="E6" s="11" t="s">
        <v>2</v>
      </c>
      <c r="F6" s="11" t="s">
        <v>3</v>
      </c>
      <c r="G6" s="13" t="s">
        <v>4</v>
      </c>
      <c r="K6" s="24">
        <v>2.1</v>
      </c>
      <c r="L6">
        <f>IF('Feasibility Matrix'!D19="No",5,IF('Feasibility Matrix'!D20="Yes",5,IF('Feasibility Matrix'!D21="Yes",3,1)))</f>
        <v>5</v>
      </c>
    </row>
    <row r="7" spans="1:12" x14ac:dyDescent="0.3">
      <c r="A7" s="14"/>
      <c r="B7" s="15" t="s">
        <v>6</v>
      </c>
      <c r="C7" s="15">
        <v>1</v>
      </c>
      <c r="D7" s="15">
        <v>2</v>
      </c>
      <c r="E7" s="15">
        <v>3</v>
      </c>
      <c r="F7" s="15">
        <v>4</v>
      </c>
      <c r="G7" s="25">
        <v>5</v>
      </c>
      <c r="K7">
        <v>2.2000000000000002</v>
      </c>
      <c r="L7" s="24">
        <f>IF('Feasibility Matrix'!D22="yes",1,5)</f>
        <v>5</v>
      </c>
    </row>
    <row r="8" spans="1:12" ht="15" thickBot="1" x14ac:dyDescent="0.35">
      <c r="A8" s="21"/>
      <c r="B8" s="22"/>
      <c r="C8" s="22"/>
      <c r="D8" s="22"/>
      <c r="E8" s="22"/>
      <c r="F8" s="22"/>
      <c r="G8" s="23"/>
      <c r="I8" s="1"/>
      <c r="K8">
        <v>2.2999999999999998</v>
      </c>
      <c r="L8" s="24">
        <f>IF(MATCH('Feasibility Matrix'!D23,D23:H23)=1,D24,IF(MATCH('Feasibility Matrix'!D23,D23:H23)=2,E24, IF(MATCH('Feasibility Matrix'!D23,D23:H23)=3,F24, IF(MATCH('Feasibility Matrix'!D23,D23:H23)=4,G24, IF(MATCH('Feasibility Matrix'!D23,D23:H23)=5,H24)))))</f>
        <v>5</v>
      </c>
    </row>
    <row r="9" spans="1:12" x14ac:dyDescent="0.3">
      <c r="A9" s="63">
        <v>1.3</v>
      </c>
      <c r="B9" s="11"/>
      <c r="C9" s="12" t="s">
        <v>0</v>
      </c>
      <c r="D9" s="11" t="s">
        <v>1</v>
      </c>
      <c r="E9" s="11" t="s">
        <v>2</v>
      </c>
      <c r="F9" s="11" t="s">
        <v>3</v>
      </c>
      <c r="G9" s="13" t="s">
        <v>4</v>
      </c>
      <c r="K9" t="s">
        <v>8</v>
      </c>
      <c r="L9">
        <f>SUM(L2:L8)</f>
        <v>35</v>
      </c>
    </row>
    <row r="10" spans="1:12" x14ac:dyDescent="0.3">
      <c r="A10" s="14"/>
      <c r="B10" s="15" t="s">
        <v>6</v>
      </c>
      <c r="C10" s="15">
        <v>5</v>
      </c>
      <c r="D10" s="15">
        <v>5</v>
      </c>
      <c r="E10" s="15">
        <v>4</v>
      </c>
      <c r="F10" s="15">
        <v>1</v>
      </c>
      <c r="G10" s="25">
        <v>1</v>
      </c>
      <c r="H10" s="23"/>
    </row>
    <row r="11" spans="1:12" ht="15" thickBot="1" x14ac:dyDescent="0.35">
      <c r="A11" s="21"/>
      <c r="B11" s="26"/>
      <c r="C11" s="26"/>
      <c r="D11" s="26"/>
      <c r="E11" s="26"/>
      <c r="F11" s="26"/>
      <c r="G11" s="26"/>
      <c r="H11" s="27"/>
    </row>
    <row r="12" spans="1:12" x14ac:dyDescent="0.3">
      <c r="A12" s="63" t="s">
        <v>9</v>
      </c>
      <c r="B12" s="11"/>
      <c r="C12" s="28" t="s">
        <v>10</v>
      </c>
      <c r="D12" s="29" t="s">
        <v>11</v>
      </c>
      <c r="E12" s="29" t="s">
        <v>12</v>
      </c>
      <c r="F12" s="29" t="s">
        <v>13</v>
      </c>
      <c r="G12" s="29" t="s">
        <v>14</v>
      </c>
      <c r="H12" s="30"/>
      <c r="I12" s="1"/>
    </row>
    <row r="13" spans="1:12" x14ac:dyDescent="0.3">
      <c r="A13" s="64">
        <v>1.4</v>
      </c>
      <c r="B13" s="15" t="s">
        <v>6</v>
      </c>
      <c r="C13" s="15">
        <v>5</v>
      </c>
      <c r="D13" s="15">
        <v>5</v>
      </c>
      <c r="E13" s="15">
        <v>3</v>
      </c>
      <c r="F13" s="15">
        <v>1</v>
      </c>
      <c r="G13" s="15">
        <v>1</v>
      </c>
      <c r="H13" s="31"/>
      <c r="I13" s="1"/>
    </row>
    <row r="14" spans="1:12" ht="15" thickBot="1" x14ac:dyDescent="0.35">
      <c r="A14" s="18"/>
      <c r="B14" s="19" t="s">
        <v>7</v>
      </c>
      <c r="C14" s="19">
        <v>1</v>
      </c>
      <c r="D14" s="19">
        <v>1</v>
      </c>
      <c r="E14" s="19">
        <v>1</v>
      </c>
      <c r="F14" s="19">
        <v>1</v>
      </c>
      <c r="G14" s="19">
        <v>1</v>
      </c>
      <c r="H14" s="32"/>
    </row>
    <row r="15" spans="1:12" ht="15" thickBot="1" x14ac:dyDescent="0.35">
      <c r="A15" s="33"/>
      <c r="B15" s="26"/>
      <c r="C15" s="26"/>
      <c r="D15" s="26"/>
      <c r="E15" s="26"/>
      <c r="F15" s="26"/>
      <c r="G15" s="26"/>
      <c r="H15" s="27"/>
    </row>
    <row r="16" spans="1:12" x14ac:dyDescent="0.3">
      <c r="A16" s="65">
        <v>2.1</v>
      </c>
      <c r="B16" s="11" t="s">
        <v>6</v>
      </c>
      <c r="C16" s="11" t="s">
        <v>7</v>
      </c>
      <c r="D16" s="11">
        <v>5</v>
      </c>
      <c r="E16" s="34"/>
      <c r="F16" s="34"/>
      <c r="G16" s="34"/>
      <c r="H16" s="30"/>
    </row>
    <row r="17" spans="1:8" x14ac:dyDescent="0.3">
      <c r="A17" s="66" t="s">
        <v>15</v>
      </c>
      <c r="B17" s="15">
        <v>5</v>
      </c>
      <c r="C17" s="35"/>
      <c r="D17" s="15"/>
      <c r="E17" s="36"/>
      <c r="F17" s="36"/>
      <c r="G17" s="36"/>
      <c r="H17" s="31"/>
    </row>
    <row r="18" spans="1:8" ht="15" thickBot="1" x14ac:dyDescent="0.35">
      <c r="A18" s="67" t="s">
        <v>16</v>
      </c>
      <c r="B18" s="37">
        <v>3</v>
      </c>
      <c r="C18" s="37">
        <v>1</v>
      </c>
      <c r="D18" s="19"/>
      <c r="E18" s="38"/>
      <c r="F18" s="38"/>
      <c r="G18" s="38"/>
      <c r="H18" s="32"/>
    </row>
    <row r="19" spans="1:8" x14ac:dyDescent="0.3">
      <c r="A19" s="39"/>
      <c r="B19" s="40"/>
      <c r="C19" s="40"/>
      <c r="D19" s="40"/>
      <c r="E19" s="40"/>
      <c r="F19" s="40"/>
      <c r="G19" s="40"/>
      <c r="H19" s="40"/>
    </row>
    <row r="20" spans="1:8" ht="15" thickBot="1" x14ac:dyDescent="0.35">
      <c r="A20" s="39"/>
      <c r="B20" s="40"/>
      <c r="C20" s="40"/>
      <c r="D20" s="40"/>
      <c r="E20" s="40"/>
      <c r="F20" s="40"/>
      <c r="G20" s="40"/>
      <c r="H20" s="40"/>
    </row>
    <row r="21" spans="1:8" ht="15" thickBot="1" x14ac:dyDescent="0.35">
      <c r="A21" s="68">
        <v>2.2000000000000002</v>
      </c>
      <c r="B21" s="41" t="s">
        <v>17</v>
      </c>
      <c r="C21" s="41" t="s">
        <v>7</v>
      </c>
      <c r="D21" s="41"/>
      <c r="E21" s="41"/>
      <c r="F21" s="41"/>
      <c r="G21" s="41"/>
      <c r="H21" s="42"/>
    </row>
    <row r="22" spans="1:8" ht="15" thickBot="1" x14ac:dyDescent="0.35">
      <c r="A22" s="43"/>
      <c r="B22" s="44">
        <v>1</v>
      </c>
      <c r="C22" s="44">
        <v>5</v>
      </c>
      <c r="D22" s="44"/>
      <c r="E22" s="44"/>
      <c r="F22" s="44"/>
      <c r="G22" s="44"/>
      <c r="H22" s="45"/>
    </row>
    <row r="23" spans="1:8" x14ac:dyDescent="0.3">
      <c r="A23" s="63">
        <v>2.2999999999999998</v>
      </c>
      <c r="B23" s="11"/>
      <c r="C23" s="11"/>
      <c r="D23" s="12" t="s">
        <v>0</v>
      </c>
      <c r="E23" s="11" t="s">
        <v>1</v>
      </c>
      <c r="F23" s="11" t="s">
        <v>2</v>
      </c>
      <c r="G23" s="11" t="s">
        <v>3</v>
      </c>
      <c r="H23" s="13" t="s">
        <v>4</v>
      </c>
    </row>
    <row r="24" spans="1:8" x14ac:dyDescent="0.3">
      <c r="A24" s="14"/>
      <c r="B24" s="15" t="s">
        <v>6</v>
      </c>
      <c r="C24" s="15"/>
      <c r="D24" s="15">
        <v>5</v>
      </c>
      <c r="E24" s="15">
        <v>4</v>
      </c>
      <c r="F24" s="15">
        <v>3</v>
      </c>
      <c r="G24" s="15">
        <v>2</v>
      </c>
      <c r="H24" s="25">
        <v>1</v>
      </c>
    </row>
    <row r="25" spans="1:8" ht="15" thickBot="1" x14ac:dyDescent="0.35">
      <c r="A25" s="46"/>
      <c r="B25" s="1"/>
      <c r="C25" s="1"/>
      <c r="D25" s="1"/>
      <c r="E25" s="1"/>
      <c r="F25" s="1"/>
      <c r="G25" s="1"/>
      <c r="H25" s="1"/>
    </row>
    <row r="26" spans="1:8" x14ac:dyDescent="0.3">
      <c r="A26" s="96" t="s">
        <v>18</v>
      </c>
      <c r="B26" s="97"/>
      <c r="C26" s="60" t="s">
        <v>19</v>
      </c>
      <c r="D26" s="60" t="s">
        <v>20</v>
      </c>
      <c r="E26" s="60" t="s">
        <v>21</v>
      </c>
      <c r="F26" s="60" t="s">
        <v>22</v>
      </c>
      <c r="G26" s="61" t="s">
        <v>23</v>
      </c>
      <c r="H26" s="47"/>
    </row>
    <row r="27" spans="1:8" ht="15" thickBot="1" x14ac:dyDescent="0.35">
      <c r="A27" s="98" t="s">
        <v>24</v>
      </c>
      <c r="B27" s="99"/>
      <c r="C27" s="93" t="s">
        <v>25</v>
      </c>
      <c r="D27" s="93"/>
      <c r="E27" s="93" t="s">
        <v>26</v>
      </c>
      <c r="F27" s="93"/>
      <c r="G27" s="62" t="s">
        <v>27</v>
      </c>
      <c r="H27" s="1"/>
    </row>
    <row r="28" spans="1:8" x14ac:dyDescent="0.3">
      <c r="A28" s="46"/>
      <c r="B28" s="1"/>
      <c r="C28" s="1"/>
      <c r="D28" s="1"/>
      <c r="E28" s="1"/>
      <c r="F28" s="1"/>
      <c r="G28" s="1"/>
      <c r="H28" s="1"/>
    </row>
    <row r="29" spans="1:8" x14ac:dyDescent="0.3">
      <c r="A29" s="10"/>
    </row>
  </sheetData>
  <mergeCells count="5">
    <mergeCell ref="C27:D27"/>
    <mergeCell ref="E27:F27"/>
    <mergeCell ref="A3:A4"/>
    <mergeCell ref="A26:B26"/>
    <mergeCell ref="A27:B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5"/>
  <sheetViews>
    <sheetView showGridLines="0" tabSelected="1" topLeftCell="A9" zoomScale="110" zoomScaleNormal="110" zoomScaleSheetLayoutView="100" workbookViewId="0">
      <selection activeCell="A19" sqref="A19:A23"/>
    </sheetView>
  </sheetViews>
  <sheetFormatPr defaultColWidth="9.109375" defaultRowHeight="12.6" x14ac:dyDescent="0.2"/>
  <cols>
    <col min="1" max="1" width="10" style="52" customWidth="1"/>
    <col min="2" max="2" width="13" style="53" customWidth="1"/>
    <col min="3" max="3" width="75.109375" style="54" customWidth="1"/>
    <col min="4" max="4" width="20.6640625" style="55" customWidth="1"/>
    <col min="5" max="5" width="9.109375" style="55"/>
    <col min="6" max="6" width="9.5546875" style="55" customWidth="1"/>
    <col min="7" max="7" width="9.109375" style="55"/>
    <col min="8" max="8" width="9.109375" style="55" customWidth="1"/>
    <col min="9" max="16384" width="9.109375" style="55"/>
  </cols>
  <sheetData>
    <row r="1" spans="1:6" s="48" customFormat="1" ht="13.8" x14ac:dyDescent="0.25">
      <c r="A1" s="108" t="s">
        <v>65</v>
      </c>
      <c r="B1" s="108"/>
      <c r="C1" s="108"/>
      <c r="D1" s="108"/>
    </row>
    <row r="2" spans="1:6" s="48" customFormat="1" ht="1.2" customHeight="1" x14ac:dyDescent="0.25">
      <c r="A2" s="3"/>
      <c r="B2" s="49"/>
      <c r="C2" s="50"/>
      <c r="D2" s="50"/>
    </row>
    <row r="3" spans="1:6" s="48" customFormat="1" hidden="1" x14ac:dyDescent="0.2">
      <c r="A3" s="125"/>
      <c r="B3" s="126"/>
      <c r="C3" s="127"/>
      <c r="D3" s="51"/>
      <c r="E3" s="109" t="s">
        <v>28</v>
      </c>
      <c r="F3" s="109"/>
    </row>
    <row r="4" spans="1:6" s="48" customFormat="1" hidden="1" x14ac:dyDescent="0.2">
      <c r="A4" s="128"/>
      <c r="B4" s="129"/>
      <c r="C4" s="130"/>
      <c r="D4" s="51"/>
      <c r="E4" s="109"/>
      <c r="F4" s="109"/>
    </row>
    <row r="5" spans="1:6" s="48" customFormat="1" ht="24" customHeight="1" x14ac:dyDescent="0.2">
      <c r="A5" s="121" t="s">
        <v>29</v>
      </c>
      <c r="B5" s="122"/>
      <c r="C5" s="88" t="s">
        <v>64</v>
      </c>
      <c r="D5" s="51"/>
      <c r="E5" s="110"/>
      <c r="F5" s="110"/>
    </row>
    <row r="6" spans="1:6" s="48" customFormat="1" ht="24.6" x14ac:dyDescent="0.2">
      <c r="A6" s="123" t="s">
        <v>30</v>
      </c>
      <c r="B6" s="124"/>
      <c r="C6" s="92">
        <v>1</v>
      </c>
      <c r="D6" s="51"/>
      <c r="E6" s="111">
        <f>Calculation!L9</f>
        <v>35</v>
      </c>
      <c r="F6" s="112"/>
    </row>
    <row r="7" spans="1:6" s="48" customFormat="1" x14ac:dyDescent="0.2">
      <c r="A7" s="89"/>
      <c r="B7" s="90"/>
      <c r="C7" s="91"/>
      <c r="D7" s="51"/>
      <c r="E7" s="113" t="str">
        <f>IF(AND(Calculation!L9&gt;=0,Calculation!L9&lt;=7)=TRUE,"Low",IF(AND(Calculation!L9&gt;=8,Calculation!L9&lt;=14)=TRUE,"Low",
IF(AND(Calculation!L9&gt;=15,Calculation!L9&lt;=21)=TRUE,"Low",IF(AND(Calculation!L9&gt;=22,Calculation!L9&lt;=29)=TRUE,"Medium",
IF(AND(Calculation!L9&gt;=30,Calculation!L9&lt;=35)=TRUE,"High")))))</f>
        <v>High</v>
      </c>
      <c r="F7" s="114"/>
    </row>
    <row r="8" spans="1:6" s="48" customFormat="1" x14ac:dyDescent="0.2">
      <c r="B8" s="49"/>
      <c r="D8" s="51"/>
      <c r="E8" s="115"/>
      <c r="F8" s="116"/>
    </row>
    <row r="9" spans="1:6" s="48" customFormat="1" x14ac:dyDescent="0.2">
      <c r="A9" s="4"/>
      <c r="B9" s="49"/>
      <c r="D9" s="51"/>
      <c r="E9" s="117"/>
      <c r="F9" s="118"/>
    </row>
    <row r="10" spans="1:6" s="48" customFormat="1" x14ac:dyDescent="0.2">
      <c r="A10" s="5" t="s">
        <v>55</v>
      </c>
      <c r="B10" s="49"/>
      <c r="D10" s="51"/>
      <c r="E10" s="56"/>
      <c r="F10" s="56"/>
    </row>
    <row r="11" spans="1:6" s="56" customFormat="1" ht="8.4" customHeight="1" x14ac:dyDescent="0.2">
      <c r="A11" s="57"/>
      <c r="B11" s="49"/>
      <c r="C11" s="50"/>
      <c r="D11" s="50"/>
      <c r="E11" s="2"/>
      <c r="F11" s="2"/>
    </row>
    <row r="12" spans="1:6" s="2" customFormat="1" ht="11.4" x14ac:dyDescent="0.2">
      <c r="A12" s="6"/>
      <c r="B12" s="8" t="s">
        <v>31</v>
      </c>
      <c r="C12" s="7" t="s">
        <v>32</v>
      </c>
      <c r="D12" s="8" t="s">
        <v>33</v>
      </c>
    </row>
    <row r="13" spans="1:6" s="2" customFormat="1" ht="21.6" x14ac:dyDescent="0.2">
      <c r="A13" s="119" t="s">
        <v>34</v>
      </c>
      <c r="B13" s="73">
        <v>1.1000000000000001</v>
      </c>
      <c r="C13" s="74" t="s">
        <v>35</v>
      </c>
      <c r="D13" s="75" t="s">
        <v>0</v>
      </c>
    </row>
    <row r="14" spans="1:6" s="2" customFormat="1" ht="11.4" x14ac:dyDescent="0.2">
      <c r="A14" s="120"/>
      <c r="B14" s="76" t="s">
        <v>5</v>
      </c>
      <c r="C14" s="77" t="s">
        <v>36</v>
      </c>
      <c r="D14" s="75" t="s">
        <v>7</v>
      </c>
    </row>
    <row r="15" spans="1:6" s="2" customFormat="1" ht="31.8" x14ac:dyDescent="0.2">
      <c r="A15" s="120"/>
      <c r="B15" s="73">
        <v>1.2</v>
      </c>
      <c r="C15" s="74" t="s">
        <v>56</v>
      </c>
      <c r="D15" s="75" t="s">
        <v>4</v>
      </c>
    </row>
    <row r="16" spans="1:6" s="2" customFormat="1" ht="21.6" x14ac:dyDescent="0.2">
      <c r="A16" s="120"/>
      <c r="B16" s="73">
        <v>1.3</v>
      </c>
      <c r="C16" s="74" t="s">
        <v>37</v>
      </c>
      <c r="D16" s="75" t="s">
        <v>0</v>
      </c>
    </row>
    <row r="17" spans="1:4" s="2" customFormat="1" ht="22.8" x14ac:dyDescent="0.2">
      <c r="A17" s="120"/>
      <c r="B17" s="73">
        <v>1.4</v>
      </c>
      <c r="C17" s="74" t="s">
        <v>57</v>
      </c>
      <c r="D17" s="75" t="s">
        <v>6</v>
      </c>
    </row>
    <row r="18" spans="1:4" s="2" customFormat="1" ht="11.4" x14ac:dyDescent="0.2">
      <c r="A18" s="120"/>
      <c r="B18" s="76" t="s">
        <v>9</v>
      </c>
      <c r="C18" s="74" t="s">
        <v>38</v>
      </c>
      <c r="D18" s="75" t="s">
        <v>10</v>
      </c>
    </row>
    <row r="19" spans="1:4" s="2" customFormat="1" ht="11.4" x14ac:dyDescent="0.2">
      <c r="A19" s="119" t="s">
        <v>39</v>
      </c>
      <c r="B19" s="78">
        <v>2.1</v>
      </c>
      <c r="C19" s="79" t="s">
        <v>58</v>
      </c>
      <c r="D19" s="80" t="s">
        <v>7</v>
      </c>
    </row>
    <row r="20" spans="1:4" s="2" customFormat="1" ht="34.200000000000003" x14ac:dyDescent="0.2">
      <c r="A20" s="120"/>
      <c r="B20" s="81" t="s">
        <v>15</v>
      </c>
      <c r="C20" s="82" t="s">
        <v>40</v>
      </c>
      <c r="D20" s="80" t="s">
        <v>7</v>
      </c>
    </row>
    <row r="21" spans="1:4" s="2" customFormat="1" ht="22.8" x14ac:dyDescent="0.2">
      <c r="A21" s="120"/>
      <c r="B21" s="81" t="s">
        <v>16</v>
      </c>
      <c r="C21" s="83" t="s">
        <v>41</v>
      </c>
      <c r="D21" s="80" t="s">
        <v>7</v>
      </c>
    </row>
    <row r="22" spans="1:4" s="2" customFormat="1" ht="22.8" x14ac:dyDescent="0.2">
      <c r="A22" s="120"/>
      <c r="B22" s="78">
        <v>2.2000000000000002</v>
      </c>
      <c r="C22" s="84" t="s">
        <v>42</v>
      </c>
      <c r="D22" s="80" t="s">
        <v>7</v>
      </c>
    </row>
    <row r="23" spans="1:4" s="2" customFormat="1" ht="22.8" x14ac:dyDescent="0.2">
      <c r="A23" s="120"/>
      <c r="B23" s="78">
        <v>2.2999999999999998</v>
      </c>
      <c r="C23" s="84" t="s">
        <v>43</v>
      </c>
      <c r="D23" s="80" t="s">
        <v>0</v>
      </c>
    </row>
    <row r="24" spans="1:4" s="59" customFormat="1" ht="11.4" x14ac:dyDescent="0.2">
      <c r="A24" s="119" t="s">
        <v>44</v>
      </c>
      <c r="B24" s="85">
        <v>3.1</v>
      </c>
      <c r="C24" s="86" t="s">
        <v>59</v>
      </c>
      <c r="D24" s="87">
        <v>1</v>
      </c>
    </row>
    <row r="25" spans="1:4" s="59" customFormat="1" ht="11.4" x14ac:dyDescent="0.2">
      <c r="A25" s="120"/>
      <c r="B25" s="85">
        <v>3.2</v>
      </c>
      <c r="C25" s="86" t="s">
        <v>60</v>
      </c>
      <c r="D25" s="87">
        <v>4</v>
      </c>
    </row>
    <row r="26" spans="1:4" s="59" customFormat="1" ht="11.4" x14ac:dyDescent="0.2">
      <c r="A26" s="120"/>
      <c r="B26" s="85">
        <v>3.3</v>
      </c>
      <c r="C26" s="86" t="s">
        <v>61</v>
      </c>
      <c r="D26" s="87">
        <v>0.15</v>
      </c>
    </row>
    <row r="27" spans="1:4" s="59" customFormat="1" ht="11.4" x14ac:dyDescent="0.2">
      <c r="A27" s="120"/>
      <c r="B27" s="85">
        <v>3.4</v>
      </c>
      <c r="C27" s="86" t="s">
        <v>62</v>
      </c>
      <c r="D27" s="87">
        <v>1</v>
      </c>
    </row>
    <row r="28" spans="1:4" s="59" customFormat="1" ht="11.4" x14ac:dyDescent="0.2">
      <c r="A28" s="120"/>
      <c r="B28" s="85">
        <v>3.5</v>
      </c>
      <c r="C28" s="86" t="s">
        <v>45</v>
      </c>
      <c r="D28" s="87">
        <v>1</v>
      </c>
    </row>
    <row r="29" spans="1:4" s="59" customFormat="1" ht="11.4" x14ac:dyDescent="0.2">
      <c r="A29" s="120"/>
      <c r="B29" s="85">
        <v>3.6</v>
      </c>
      <c r="C29" s="86" t="s">
        <v>63</v>
      </c>
      <c r="D29" s="87" t="s">
        <v>46</v>
      </c>
    </row>
    <row r="30" spans="1:4" s="2" customFormat="1" ht="11.4" x14ac:dyDescent="0.2">
      <c r="A30" s="100" t="s">
        <v>47</v>
      </c>
      <c r="B30" s="101"/>
      <c r="C30" s="104" t="s">
        <v>48</v>
      </c>
      <c r="D30" s="105"/>
    </row>
    <row r="31" spans="1:4" s="2" customFormat="1" ht="3.6" customHeight="1" x14ac:dyDescent="0.2">
      <c r="A31" s="102"/>
      <c r="B31" s="103"/>
      <c r="C31" s="106"/>
      <c r="D31" s="107"/>
    </row>
    <row r="33" spans="1:3" x14ac:dyDescent="0.2">
      <c r="A33" s="9"/>
      <c r="B33" s="55"/>
      <c r="C33" s="55"/>
    </row>
    <row r="35" spans="1:3" x14ac:dyDescent="0.2">
      <c r="A35" s="58"/>
    </row>
  </sheetData>
  <mergeCells count="12">
    <mergeCell ref="A30:B31"/>
    <mergeCell ref="C30:D31"/>
    <mergeCell ref="A1:D1"/>
    <mergeCell ref="E3:F5"/>
    <mergeCell ref="E6:F6"/>
    <mergeCell ref="E7:F9"/>
    <mergeCell ref="A13:A18"/>
    <mergeCell ref="A19:A23"/>
    <mergeCell ref="A24:A29"/>
    <mergeCell ref="A5:B5"/>
    <mergeCell ref="A6:B6"/>
    <mergeCell ref="A3:C4"/>
  </mergeCells>
  <conditionalFormatting sqref="E7:F9">
    <cfRule type="cellIs" dxfId="2" priority="1" stopIfTrue="1" operator="equal">
      <formula>"Low"</formula>
    </cfRule>
    <cfRule type="cellIs" dxfId="1" priority="2" stopIfTrue="1" operator="equal">
      <formula>"Medium"</formula>
    </cfRule>
    <cfRule type="cellIs" dxfId="0" priority="3" stopIfTrue="1" operator="equal">
      <formula>"High"</formula>
    </cfRule>
  </conditionalFormatting>
  <dataValidations count="5">
    <dataValidation type="list" allowBlank="1" showInputMessage="1" showErrorMessage="1" sqref="D14 D19:D22" xr:uid="{00000000-0002-0000-0100-000000000000}">
      <formula1>"Yes,No"</formula1>
    </dataValidation>
    <dataValidation type="list" showInputMessage="1" showErrorMessage="1" sqref="D13 D15:D16 D23" xr:uid="{00000000-0002-0000-0100-000001000000}">
      <formula1>"0-15%, 16-30%, 31-50%, 51-80%, 81-100%"</formula1>
    </dataValidation>
    <dataValidation type="list" showInputMessage="1" showErrorMessage="1" sqref="D18" xr:uid="{00000000-0002-0000-0100-000002000000}">
      <formula1>"NA,Yearly, Monthly, Quarterly,Weekly, Very Rare"</formula1>
    </dataValidation>
    <dataValidation type="list" showInputMessage="1" showErrorMessage="1" sqref="D17" xr:uid="{00000000-0002-0000-0100-000003000000}">
      <formula1>"Yes,No"</formula1>
    </dataValidation>
    <dataValidation showInputMessage="1" showErrorMessage="1" sqref="D24:D28" xr:uid="{00000000-0002-0000-0100-000004000000}"/>
  </dataValidations>
  <pageMargins left="0.7" right="0.7" top="0.75" bottom="0.75" header="0.3" footer="0.3"/>
  <pageSetup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E7"/>
  <sheetViews>
    <sheetView workbookViewId="0">
      <selection activeCell="E13" sqref="E13"/>
    </sheetView>
  </sheetViews>
  <sheetFormatPr defaultRowHeight="14.4" x14ac:dyDescent="0.3"/>
  <cols>
    <col min="2" max="2" width="9.44140625" customWidth="1"/>
    <col min="3" max="3" width="12" customWidth="1"/>
    <col min="5" max="5" width="39" customWidth="1"/>
  </cols>
  <sheetData>
    <row r="2" spans="2:5" ht="21" x14ac:dyDescent="0.4">
      <c r="C2" s="70" t="s">
        <v>28</v>
      </c>
    </row>
    <row r="4" spans="2:5" x14ac:dyDescent="0.3">
      <c r="B4" s="71" t="s">
        <v>31</v>
      </c>
      <c r="C4" s="71" t="s">
        <v>24</v>
      </c>
      <c r="D4" s="71" t="s">
        <v>49</v>
      </c>
      <c r="E4" s="72" t="s">
        <v>50</v>
      </c>
    </row>
    <row r="5" spans="2:5" x14ac:dyDescent="0.3">
      <c r="B5" s="36">
        <v>1</v>
      </c>
      <c r="C5" s="36" t="s">
        <v>27</v>
      </c>
      <c r="D5" s="36" t="s">
        <v>23</v>
      </c>
      <c r="E5" s="69" t="s">
        <v>68</v>
      </c>
    </row>
    <row r="6" spans="2:5" ht="28.8" x14ac:dyDescent="0.3">
      <c r="B6" s="36">
        <v>2</v>
      </c>
      <c r="C6" s="36" t="s">
        <v>26</v>
      </c>
      <c r="D6" s="36" t="s">
        <v>51</v>
      </c>
      <c r="E6" s="69" t="s">
        <v>52</v>
      </c>
    </row>
    <row r="7" spans="2:5" x14ac:dyDescent="0.3">
      <c r="B7" s="36">
        <v>3</v>
      </c>
      <c r="C7" s="36" t="s">
        <v>25</v>
      </c>
      <c r="D7" s="36" t="s">
        <v>53</v>
      </c>
      <c r="E7" s="69" t="s">
        <v>54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DC60E1018E62B448CB6A825CF4BCACC" ma:contentTypeVersion="2" ma:contentTypeDescription="Create a new document." ma:contentTypeScope="" ma:versionID="76b6ec70cd482a1c33a15c7215cb157a">
  <xsd:schema xmlns:xsd="http://www.w3.org/2001/XMLSchema" xmlns:xs="http://www.w3.org/2001/XMLSchema" xmlns:p="http://schemas.microsoft.com/office/2006/metadata/properties" xmlns:ns2="56604807-2e18-4927-aaab-ef06154e7cd6" targetNamespace="http://schemas.microsoft.com/office/2006/metadata/properties" ma:root="true" ma:fieldsID="3bbb329037f2e6a15802678e3a7bcd3d" ns2:_="">
    <xsd:import namespace="56604807-2e18-4927-aaab-ef06154e7cd6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604807-2e18-4927-aaab-ef06154e7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51E90F5-513A-4D4B-9806-BA56CD4CAE5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D5CB2ED-65EC-43C1-8BBB-E0BAE900E480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0FDAFF-2209-427B-AF2C-2850901B2EE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6604807-2e18-4927-aaab-ef06154e7cd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Calculation</vt:lpstr>
      <vt:lpstr>Feasibility Matrix</vt:lpstr>
      <vt:lpstr>Legends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Feasibility Matrix</dc:title>
  <dc:subject/>
  <dc:creator>Admin</dc:creator>
  <cp:keywords/>
  <dc:description/>
  <cp:lastModifiedBy>ravindra prasad</cp:lastModifiedBy>
  <cp:revision/>
  <dcterms:created xsi:type="dcterms:W3CDTF">2016-01-06T08:12:28Z</dcterms:created>
  <dcterms:modified xsi:type="dcterms:W3CDTF">2022-10-31T05:44:46Z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e6986e33-c06a-4322-a6cd-50ecb1666954</vt:lpwstr>
  </property>
  <property fmtid="{D5CDD505-2E9C-101B-9397-08002B2CF9AE}" pid="3" name="ContentTypeId">
    <vt:lpwstr>0x010100FDC60E1018E62B448CB6A825CF4BCACC</vt:lpwstr>
  </property>
</Properties>
</file>