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ichard Pamintuan\Desktop\Analysis Project\Crowd Funding Analysis\"/>
    </mc:Choice>
  </mc:AlternateContent>
  <xr:revisionPtr revIDLastSave="0" documentId="8_{511864F8-DA81-49D2-8F30-9B566CBB622E}" xr6:coauthVersionLast="47" xr6:coauthVersionMax="47" xr10:uidLastSave="{00000000-0000-0000-0000-000000000000}"/>
  <bookViews>
    <workbookView xWindow="57600" yWindow="0" windowWidth="19200" windowHeight="20880" firstSheet="3" activeTab="3" xr2:uid="{00000000-000D-0000-FFFF-FFFF00000000}"/>
  </bookViews>
  <sheets>
    <sheet name="Pivot Table" sheetId="3" r:id="rId1"/>
    <sheet name="Subcategory Statistics" sheetId="9" r:id="rId2"/>
    <sheet name="Outcomes Based on Launch Date" sheetId="11" r:id="rId3"/>
    <sheet name="Chart1" sheetId="20" r:id="rId4"/>
    <sheet name="Kickstarter" sheetId="1" r:id="rId5"/>
    <sheet name="Successful Rock" sheetId="18" r:id="rId6"/>
    <sheet name="Successful Plays" sheetId="19" r:id="rId7"/>
    <sheet name="Descriptive Statistics" sheetId="15" r:id="rId8"/>
    <sheet name="Failed US Kickstarters" sheetId="14" r:id="rId9"/>
    <sheet name="Successful US Kickstarters" sheetId="13" r:id="rId10"/>
    <sheet name="Edinburgh Research" sheetId="12" r:id="rId11"/>
  </sheets>
  <definedNames>
    <definedName name="_xlnm._FilterDatabase" localSheetId="4" hidden="1">Kickstarter!$A$1:$T$4115</definedName>
    <definedName name="_xlchart.v1.0" hidden="1">Kickstarter!$E$1</definedName>
    <definedName name="_xlchart.v1.1" hidden="1">Kickstarter!$E$2:$E$4115</definedName>
    <definedName name="_xlchart.v1.2" hidden="1">Kickstarter!$F$1</definedName>
    <definedName name="_xlchart.v1.3" hidden="1">Kickstarter!$F$2:$F$4115</definedName>
  </definedNames>
  <calcPr calcId="191029"/>
  <pivotCaches>
    <pivotCache cacheId="2" r:id="rId12"/>
    <pivotCache cacheId="3" r:id="rId13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5" l="1"/>
  <c r="C13" i="15"/>
  <c r="C12" i="15"/>
  <c r="C11" i="15"/>
  <c r="B14" i="15"/>
  <c r="B13" i="15"/>
  <c r="B12" i="15"/>
  <c r="B2" i="15"/>
  <c r="B11" i="15"/>
  <c r="C7" i="15"/>
  <c r="C6" i="15"/>
  <c r="C5" i="15"/>
  <c r="C4" i="15"/>
  <c r="B4" i="15"/>
  <c r="B7" i="15"/>
  <c r="B6" i="15"/>
  <c r="B5" i="15"/>
  <c r="B26" i="15"/>
  <c r="B22" i="15"/>
  <c r="C23" i="15"/>
  <c r="B23" i="15"/>
  <c r="C22" i="15"/>
  <c r="C26" i="15"/>
  <c r="C25" i="15"/>
  <c r="B25" i="15"/>
  <c r="C2" i="15"/>
  <c r="C9" i="15"/>
  <c r="C10" i="15"/>
  <c r="B10" i="15"/>
  <c r="B9" i="15"/>
  <c r="C3" i="15"/>
  <c r="B3" i="15"/>
  <c r="B2" i="12"/>
  <c r="F3" i="12"/>
  <c r="F4" i="12"/>
  <c r="F5" i="12"/>
  <c r="F6" i="12"/>
  <c r="C2" i="12"/>
  <c r="F2" i="12"/>
  <c r="C4" i="12"/>
  <c r="C3" i="12"/>
  <c r="C5" i="12"/>
  <c r="C6" i="12"/>
  <c r="D3" i="12"/>
  <c r="D4" i="12"/>
  <c r="D5" i="12"/>
  <c r="D6" i="12"/>
  <c r="D2" i="12"/>
  <c r="B3" i="12"/>
  <c r="B4" i="12"/>
  <c r="B5" i="12"/>
  <c r="B6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A2" i="1"/>
  <c r="A2736" i="1"/>
  <c r="A12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</calcChain>
</file>

<file path=xl/sharedStrings.xml><?xml version="1.0" encoding="utf-8"?>
<sst xmlns="http://schemas.openxmlformats.org/spreadsheetml/2006/main" count="43612" uniqueCount="8402">
  <si>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</si>
  <si>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</si>
  <si>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</si>
  <si>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</si>
  <si>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</si>
  <si>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</si>
  <si>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</si>
  <si>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</si>
  <si>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</si>
  <si>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</si>
  <si>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</si>
  <si>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</si>
  <si>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</si>
  <si>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</si>
  <si>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</si>
  <si>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</si>
  <si>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</si>
  <si>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</si>
  <si>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</si>
  <si>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</si>
  <si>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</si>
  <si>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</si>
  <si>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</si>
  <si>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</si>
  <si>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</si>
  <si>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</si>
  <si>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</si>
  <si>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</si>
  <si>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</si>
  <si>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</si>
  <si>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</si>
  <si>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</si>
  <si>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</si>
  <si>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</si>
  <si>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</si>
  <si>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</si>
  <si>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</si>
  <si>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</si>
  <si>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</si>
  <si>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</si>
  <si>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</si>
  <si>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</si>
  <si>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</si>
  <si>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</si>
  <si>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</si>
  <si>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</si>
  <si>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</si>
  <si>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</si>
  <si>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</si>
  <si>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</si>
  <si>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</si>
  <si>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</si>
  <si>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</si>
  <si>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</si>
  <si>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</si>
  <si>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</si>
  <si>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</si>
  <si>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</si>
  <si>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</si>
  <si>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</si>
  <si>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</si>
  <si>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</si>
  <si>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</si>
  <si>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</si>
  <si>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</si>
  <si>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</si>
  <si>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</si>
  <si>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</si>
  <si>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</si>
  <si>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</si>
  <si>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</si>
  <si>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</si>
  <si>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</si>
  <si>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</si>
  <si>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</si>
  <si>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</si>
  <si>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</si>
  <si>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</si>
  <si>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</si>
  <si>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</si>
  <si>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</si>
  <si>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</si>
  <si>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</si>
  <si>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</si>
  <si>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</si>
  <si>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</si>
  <si>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</si>
  <si>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</si>
  <si>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</si>
  <si>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</si>
  <si>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</si>
  <si>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</si>
  <si>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</si>
  <si>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</si>
  <si>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</si>
  <si>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</si>
  <si>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</si>
  <si>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</si>
  <si>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</si>
  <si>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</si>
  <si>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</si>
  <si>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</si>
  <si>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</si>
  <si>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</si>
  <si>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</si>
  <si>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</si>
  <si>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</si>
  <si>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</si>
  <si>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</si>
  <si>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</si>
  <si>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</si>
  <si>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</si>
  <si>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</si>
  <si>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</si>
  <si>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</si>
  <si>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</si>
  <si>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</si>
  <si>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</si>
  <si>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</si>
  <si>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</si>
  <si>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</si>
  <si>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</si>
  <si>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</si>
  <si>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</si>
  <si>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</si>
  <si>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</si>
  <si>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</si>
  <si>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</si>
  <si>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</si>
  <si>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</si>
  <si>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</si>
  <si>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</si>
  <si>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</si>
  <si>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</si>
  <si>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</si>
  <si>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</si>
  <si>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</si>
  <si>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</si>
  <si>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</si>
  <si>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</si>
  <si>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</si>
  <si>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</si>
  <si>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</si>
  <si>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</si>
  <si>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</si>
  <si>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</si>
  <si>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</si>
  <si>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</si>
  <si>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</si>
  <si>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</si>
  <si>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</si>
  <si>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</si>
  <si>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</si>
  <si>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</si>
  <si>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</si>
  <si>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</si>
  <si>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</si>
  <si>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</si>
  <si>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</si>
  <si>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</si>
  <si>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</si>
  <si>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</si>
  <si>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</si>
  <si>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</si>
  <si>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</si>
  <si>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</si>
  <si>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</si>
  <si>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</si>
  <si>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</si>
  <si>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</si>
  <si>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</si>
  <si>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</si>
  <si>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</si>
  <si>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</si>
  <si>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</si>
  <si>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</si>
  <si>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</si>
  <si>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</si>
  <si>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</si>
  <si>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</si>
  <si>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</si>
  <si>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</si>
  <si>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</si>
  <si>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</si>
  <si>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</si>
  <si>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</si>
  <si>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</si>
  <si>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</si>
  <si>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</si>
  <si>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</si>
  <si>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</si>
  <si>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</si>
  <si>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</si>
  <si>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</si>
  <si>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</si>
  <si>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</si>
  <si>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</si>
  <si>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</si>
  <si>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</si>
  <si>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</si>
  <si>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</si>
  <si>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</si>
  <si>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</si>
  <si>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</si>
  <si>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</si>
  <si>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</si>
  <si>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</si>
  <si>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</si>
  <si>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</si>
  <si>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</si>
  <si>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</si>
  <si>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</si>
  <si>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</si>
  <si>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</si>
  <si>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</si>
  <si>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</si>
  <si>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</si>
  <si>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</si>
  <si>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</si>
  <si>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</si>
  <si>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</si>
  <si>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</si>
  <si>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</si>
  <si>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</si>
  <si>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</si>
  <si>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</si>
  <si>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</si>
  <si>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</si>
  <si>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</si>
  <si>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</si>
  <si>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</si>
  <si>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</si>
  <si>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</si>
  <si>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</si>
  <si>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</si>
  <si>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</si>
  <si>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</si>
  <si>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</si>
  <si>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</si>
  <si>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</si>
  <si>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</si>
  <si>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</si>
  <si>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</si>
  <si>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</si>
  <si>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</si>
  <si>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</si>
  <si>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</si>
  <si>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</si>
  <si>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</si>
  <si>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</si>
  <si>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</si>
  <si>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</si>
  <si>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</si>
  <si>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</si>
  <si>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</si>
  <si>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</si>
  <si>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</si>
  <si>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</si>
  <si>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</si>
  <si>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</si>
  <si>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</si>
  <si>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</si>
  <si>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</si>
  <si>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</si>
  <si>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</si>
  <si>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</si>
  <si>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</si>
  <si>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</si>
  <si>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</si>
  <si>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</si>
  <si>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</si>
  <si>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</si>
  <si>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</si>
  <si>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</si>
  <si>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</si>
  <si>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</si>
  <si>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</si>
  <si>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</si>
  <si>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</si>
  <si>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</si>
  <si>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</si>
  <si>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</si>
  <si>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</si>
  <si>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</si>
  <si>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</si>
  <si>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</si>
  <si>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</si>
  <si>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</si>
  <si>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</si>
  <si>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</si>
  <si>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</si>
  <si>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</si>
  <si>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</si>
  <si>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</si>
  <si>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</si>
  <si>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</si>
  <si>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</si>
  <si>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</si>
  <si>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</si>
  <si>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</si>
  <si>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</si>
  <si>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</si>
  <si>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</si>
  <si>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</si>
  <si>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</si>
  <si>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</si>
  <si>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</si>
  <si>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</si>
  <si>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</si>
  <si>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</si>
  <si>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</si>
  <si>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</si>
  <si>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</si>
  <si>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</si>
  <si>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</si>
  <si>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</si>
  <si>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</si>
  <si>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</si>
  <si>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</si>
  <si>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</si>
  <si>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</si>
  <si>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</si>
  <si>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</si>
  <si>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</si>
  <si>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</si>
  <si>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</si>
  <si>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</si>
  <si>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</si>
  <si>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</si>
  <si>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</si>
  <si>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</si>
  <si>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</si>
  <si>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</si>
  <si>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</si>
  <si>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</si>
  <si>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</si>
  <si>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</si>
  <si>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</si>
  <si>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</si>
  <si>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</si>
  <si>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</si>
  <si>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</si>
  <si>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</si>
  <si>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</si>
  <si>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</si>
  <si>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</si>
  <si>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</si>
  <si>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</si>
  <si>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</si>
  <si>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</si>
  <si>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</si>
  <si>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</si>
  <si>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</si>
  <si>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</si>
  <si>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</si>
  <si>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</si>
  <si>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</si>
  <si>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</si>
  <si>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</si>
  <si>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</si>
  <si>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</si>
  <si>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</si>
  <si>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</si>
  <si>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</si>
  <si>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</si>
  <si>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</si>
  <si>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</si>
  <si>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</si>
  <si>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</si>
  <si>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</si>
  <si>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</si>
  <si>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</si>
  <si>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</si>
  <si>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</si>
  <si>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</si>
  <si>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</si>
  <si>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</si>
  <si>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</si>
  <si>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</si>
  <si>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</si>
  <si>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</si>
  <si>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</si>
  <si>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</si>
  <si>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</si>
  <si>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</si>
  <si>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</si>
  <si>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</si>
  <si>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</si>
  <si>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</si>
  <si>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</si>
  <si>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</si>
  <si>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</si>
  <si>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</si>
  <si>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</si>
  <si>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</si>
  <si>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</si>
  <si>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</si>
  <si>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</si>
  <si>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</si>
  <si>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</si>
  <si>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</si>
  <si>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</si>
  <si>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</si>
  <si>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</si>
  <si>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</si>
  <si>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</si>
  <si>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</si>
  <si>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</si>
  <si>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</si>
  <si>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</si>
  <si>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</si>
  <si>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</si>
  <si>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</si>
  <si>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</si>
  <si>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</si>
  <si>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</si>
  <si>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</si>
  <si>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</si>
  <si>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</si>
  <si>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</si>
  <si>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</si>
  <si>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</si>
  <si>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</si>
  <si>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</si>
  <si>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</si>
  <si>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</si>
  <si>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</si>
  <si>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</si>
  <si>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</si>
  <si>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</si>
  <si>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</si>
  <si>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</si>
  <si>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</si>
  <si>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</si>
  <si>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</si>
  <si>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</si>
  <si>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</si>
  <si>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</si>
  <si>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</si>
  <si>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</si>
  <si>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</si>
  <si>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</si>
  <si>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</si>
  <si>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</si>
  <si>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</si>
  <si>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</si>
  <si>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</si>
  <si>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</si>
  <si>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</si>
  <si>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</si>
  <si>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</si>
  <si>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</si>
  <si>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</si>
  <si>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</si>
  <si>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</si>
  <si>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</si>
  <si>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</si>
  <si>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</si>
  <si>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</si>
  <si>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</si>
  <si>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</si>
  <si>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</si>
  <si>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</si>
  <si>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</si>
  <si>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</si>
  <si>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</si>
  <si>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</si>
  <si>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</si>
  <si>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</si>
  <si>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</si>
  <si>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</si>
  <si>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</si>
  <si>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</si>
  <si>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</si>
  <si>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</si>
  <si>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</si>
  <si>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</si>
  <si>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</si>
  <si>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</si>
  <si>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</si>
  <si>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</si>
  <si>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</si>
  <si>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</si>
  <si>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</si>
  <si>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</si>
  <si>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</si>
  <si>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</si>
  <si>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</si>
  <si>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</si>
  <si>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</si>
  <si>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</si>
  <si>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</si>
  <si>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</si>
  <si>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</si>
  <si>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</si>
  <si>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</si>
  <si>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</si>
  <si>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</si>
  <si>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</si>
  <si>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</si>
  <si>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</si>
  <si>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</si>
  <si>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</si>
  <si>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</si>
  <si>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</si>
  <si>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</si>
  <si>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</si>
  <si>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</si>
  <si>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</si>
  <si>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</si>
  <si>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</si>
  <si>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</si>
  <si>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</si>
  <si>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</si>
  <si>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</si>
  <si>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</si>
  <si>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</si>
  <si>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</si>
  <si>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</si>
  <si>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</si>
  <si>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</si>
  <si>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</si>
  <si>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</si>
  <si>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</si>
  <si>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</si>
  <si>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</si>
  <si>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</si>
  <si>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</si>
  <si>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</si>
  <si>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</si>
  <si>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</si>
  <si>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</si>
  <si>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</si>
  <si>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</si>
  <si>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</si>
  <si>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</si>
  <si>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</si>
  <si>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</si>
  <si>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</si>
  <si>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</si>
  <si>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</si>
  <si>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</si>
  <si>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</si>
  <si>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</si>
  <si>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</si>
  <si>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</si>
  <si>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</si>
  <si>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</si>
  <si>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</si>
  <si>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</si>
  <si>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</si>
  <si>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</si>
  <si>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</si>
  <si>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</si>
  <si>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</si>
  <si>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</si>
  <si>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</si>
  <si>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</si>
  <si>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</si>
  <si>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</si>
  <si>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</si>
  <si>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</si>
  <si>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</si>
  <si>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</si>
  <si>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</si>
  <si>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</si>
  <si>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</si>
  <si>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</si>
  <si>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</si>
  <si>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</si>
  <si>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</si>
  <si>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</si>
  <si>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</si>
  <si>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</si>
  <si>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</si>
  <si>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</si>
  <si>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</si>
  <si>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</si>
  <si>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</si>
  <si>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</si>
  <si>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</si>
  <si>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</si>
  <si>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</si>
  <si>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</si>
  <si>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</si>
  <si>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</si>
  <si>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</si>
  <si>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</si>
  <si>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</si>
  <si>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</si>
  <si>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</si>
  <si>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</si>
  <si>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</si>
  <si>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</si>
  <si>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</si>
  <si>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</si>
  <si>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</si>
  <si>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</si>
  <si>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</si>
  <si>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</si>
  <si>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</si>
  <si>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</si>
  <si>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</si>
  <si>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</si>
  <si>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</si>
  <si>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</si>
  <si>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</si>
  <si>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</si>
  <si>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</si>
  <si>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</si>
  <si>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</si>
  <si>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</si>
  <si>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</si>
  <si>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</si>
  <si>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</si>
  <si>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</si>
  <si>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</si>
  <si>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</si>
  <si>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</si>
  <si>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</si>
  <si>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</si>
  <si>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</si>
  <si>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</si>
  <si>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</si>
  <si>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</si>
  <si>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</si>
  <si>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</si>
  <si>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</si>
  <si>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</si>
  <si>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</si>
  <si>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</si>
  <si>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</si>
  <si>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</si>
  <si>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</si>
  <si>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</si>
  <si>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</si>
  <si>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</si>
  <si>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</si>
  <si>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</si>
  <si>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</si>
  <si>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</si>
  <si>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</si>
  <si>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</si>
  <si>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</si>
  <si>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</si>
  <si>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</si>
  <si>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</si>
  <si>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</si>
  <si>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</si>
  <si>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</si>
  <si>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</si>
  <si>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</si>
  <si>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</si>
  <si>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</si>
  <si>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</si>
  <si>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</si>
  <si>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</si>
  <si>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</si>
  <si>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</si>
  <si>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</si>
  <si>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</si>
  <si>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</si>
  <si>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</si>
  <si>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</si>
  <si>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</si>
  <si>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</si>
  <si>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</si>
  <si>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</si>
  <si>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</si>
  <si>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</si>
  <si>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</si>
  <si>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</si>
  <si>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</si>
  <si>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</si>
  <si>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</si>
  <si>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</si>
  <si>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</si>
  <si>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</si>
  <si>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</si>
  <si>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</si>
  <si>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</si>
  <si>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</si>
  <si>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</si>
  <si>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</si>
  <si>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</si>
  <si>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</si>
  <si>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</si>
  <si>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</si>
  <si>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</si>
  <si>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</si>
  <si>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</si>
  <si>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</si>
  <si>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</si>
  <si>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</si>
  <si>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</si>
  <si>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</si>
  <si>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</si>
  <si>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</si>
  <si>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</si>
  <si>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</si>
  <si>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</si>
  <si>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</si>
  <si>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</si>
  <si>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</si>
  <si>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</si>
  <si>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</si>
  <si>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</si>
  <si>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</si>
  <si>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</si>
  <si>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</si>
  <si>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</si>
  <si>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</si>
  <si>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</si>
  <si>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</si>
  <si>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</si>
  <si>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</si>
  <si>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</si>
  <si>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</si>
  <si>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</si>
  <si>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</si>
  <si>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</si>
  <si>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</si>
  <si>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</si>
  <si>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</si>
  <si>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</si>
  <si>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</si>
  <si>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</si>
  <si>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</si>
  <si>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</si>
  <si>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</si>
  <si>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</si>
  <si>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</si>
  <si>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</si>
  <si>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</si>
  <si>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</si>
  <si>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</si>
  <si>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</si>
  <si>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</si>
  <si>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</si>
  <si>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</si>
  <si>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</si>
  <si>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</si>
  <si>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</si>
  <si>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</si>
  <si>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</si>
  <si>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</si>
  <si>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</si>
  <si>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</si>
  <si>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</si>
  <si>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</si>
  <si>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</si>
  <si>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</si>
  <si>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</si>
  <si>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</si>
  <si>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</si>
  <si>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</si>
  <si>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</si>
  <si>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</si>
  <si>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</si>
  <si>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</si>
  <si>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</si>
  <si>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</si>
  <si>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</si>
  <si>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</si>
  <si>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</si>
  <si>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</si>
  <si>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</si>
  <si>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</si>
  <si>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</si>
  <si>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</si>
  <si>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</si>
  <si>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</si>
  <si>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</si>
  <si>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</si>
  <si>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</si>
  <si>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</si>
  <si>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</si>
  <si>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</si>
  <si>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</si>
  <si>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</si>
  <si>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</si>
  <si>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</si>
  <si>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</si>
  <si>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</si>
  <si>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</si>
  <si>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</si>
  <si>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</si>
  <si>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</si>
  <si>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</si>
  <si>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</si>
  <si>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</si>
  <si>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</si>
  <si>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</si>
  <si>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</si>
  <si>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</si>
  <si>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</si>
  <si>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</si>
  <si>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</si>
  <si>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</si>
  <si>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</si>
  <si>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</si>
  <si>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</si>
  <si>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</si>
  <si>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</si>
  <si>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</si>
  <si>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</si>
  <si>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</si>
  <si>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</si>
  <si>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</si>
  <si>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</si>
  <si>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</si>
  <si>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</si>
  <si>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</si>
  <si>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</si>
  <si>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</si>
  <si>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</si>
  <si>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</si>
  <si>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</si>
  <si>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</si>
  <si>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</si>
  <si>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</si>
  <si>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</si>
  <si>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</si>
  <si>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</si>
  <si>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</si>
  <si>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</si>
  <si>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</si>
  <si>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</si>
  <si>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</si>
  <si>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</si>
  <si>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</si>
  <si>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</si>
  <si>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</si>
  <si>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</si>
  <si>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</si>
  <si>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</si>
  <si>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</si>
  <si>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</si>
  <si>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</si>
  <si>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</si>
  <si>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</si>
  <si>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</si>
  <si>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</si>
  <si>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</si>
  <si>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</si>
  <si>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</si>
  <si>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</si>
  <si>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</si>
  <si>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</si>
  <si>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</si>
  <si>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</si>
  <si>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</si>
  <si>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</si>
  <si>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</si>
  <si>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</si>
  <si>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</si>
  <si>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</si>
  <si>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</si>
  <si>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</si>
  <si>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</si>
  <si>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</si>
  <si>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</si>
  <si>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</si>
  <si>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</si>
  <si>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</si>
  <si>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</si>
  <si>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</si>
  <si>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</si>
  <si>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</si>
  <si>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</si>
  <si>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</si>
  <si>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</si>
  <si>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</si>
  <si>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</si>
  <si>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</si>
  <si>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</si>
  <si>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</si>
  <si>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</si>
  <si>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</si>
  <si>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</si>
  <si>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</si>
  <si>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</si>
  <si>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</si>
  <si>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</si>
  <si>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</si>
  <si>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</si>
  <si>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</si>
  <si>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</si>
  <si>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</si>
  <si>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</si>
  <si>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</si>
  <si>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</si>
  <si>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</si>
  <si>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</si>
  <si>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</si>
  <si>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</si>
  <si>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</si>
  <si>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</si>
  <si>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</si>
  <si>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</si>
  <si>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</si>
  <si>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</si>
  <si>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</si>
  <si>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</si>
  <si>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</si>
  <si>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</si>
  <si>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</si>
  <si>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</si>
  <si>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</si>
  <si>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</si>
  <si>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</si>
  <si>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</si>
  <si>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</si>
  <si>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</si>
  <si>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</si>
  <si>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</si>
  <si>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</si>
  <si>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</si>
  <si>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</si>
  <si>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</si>
  <si>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</si>
  <si>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</si>
  <si>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</si>
  <si>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</si>
  <si>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</si>
  <si>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</si>
  <si>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</si>
  <si>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</si>
  <si>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</si>
  <si>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</si>
  <si>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</si>
  <si>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</si>
  <si>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</si>
  <si>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</si>
  <si>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</si>
  <si>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</si>
  <si>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</si>
  <si>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</si>
  <si>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</si>
  <si>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</si>
  <si>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</si>
  <si>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</si>
  <si>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</si>
  <si>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</si>
  <si>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</si>
  <si>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</si>
  <si>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</si>
  <si>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</si>
  <si>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</si>
  <si>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</si>
  <si>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</si>
  <si>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</si>
  <si>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</si>
  <si>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</si>
  <si>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</si>
  <si>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</si>
  <si>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</si>
  <si>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</si>
  <si>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</si>
  <si>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</si>
  <si>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</si>
  <si>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</si>
  <si>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</si>
  <si>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</si>
  <si>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</si>
  <si>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</si>
  <si>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</si>
  <si>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</si>
  <si>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</si>
  <si>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</si>
  <si>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</si>
  <si>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</si>
  <si>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</si>
  <si>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</si>
  <si>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</si>
  <si>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</si>
  <si>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</si>
  <si>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</si>
  <si>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</si>
  <si>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</si>
  <si>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</si>
  <si>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</si>
  <si>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</si>
  <si>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</si>
  <si>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</si>
  <si>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</si>
  <si>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</si>
  <si>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</si>
  <si>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</si>
  <si>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</si>
  <si>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</si>
  <si>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</si>
  <si>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</si>
  <si>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</si>
  <si>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</si>
  <si>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</si>
  <si>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</si>
  <si>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</si>
  <si>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</si>
  <si>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</si>
  <si>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</si>
  <si>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</si>
  <si>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</si>
  <si>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</si>
  <si>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</si>
  <si>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</si>
  <si>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</si>
  <si>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</si>
  <si>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</si>
  <si>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</si>
  <si>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</si>
  <si>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</si>
  <si>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</si>
  <si>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</si>
  <si>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</si>
  <si>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</si>
  <si>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</si>
  <si>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</si>
  <si>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</si>
  <si>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</si>
  <si>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</si>
  <si>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</si>
  <si>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</si>
  <si>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</si>
  <si>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</si>
  <si>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</si>
  <si>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</si>
  <si>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</si>
  <si>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</si>
  <si>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</si>
  <si>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</si>
  <si>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</si>
  <si>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</si>
  <si>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</si>
  <si>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</si>
  <si>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</si>
  <si>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</si>
  <si>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</si>
  <si>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</si>
  <si>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</si>
  <si>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</si>
  <si>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</si>
  <si>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</si>
  <si>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</si>
  <si>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</si>
  <si>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</si>
  <si>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</si>
  <si>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</si>
  <si>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</si>
  <si>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</si>
  <si>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</si>
  <si>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</si>
  <si>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</si>
  <si>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</si>
  <si>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</si>
  <si>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</si>
  <si>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</si>
  <si>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</si>
  <si>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</si>
  <si>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</si>
  <si>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</si>
  <si>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</si>
  <si>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</si>
  <si>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</si>
  <si>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</si>
  <si>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</si>
  <si>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</si>
  <si>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</si>
  <si>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</si>
  <si>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</si>
  <si>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</si>
  <si>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</si>
  <si>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</si>
  <si>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</si>
  <si>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</si>
  <si>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</si>
  <si>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</si>
  <si>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</si>
  <si>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</si>
  <si>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</si>
  <si>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</si>
  <si>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</si>
  <si>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</si>
  <si>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</si>
  <si>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</si>
  <si>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</si>
  <si>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</si>
  <si>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</si>
  <si>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</si>
  <si>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</si>
  <si>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</si>
  <si>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</si>
  <si>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</si>
  <si>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</si>
  <si>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</si>
  <si>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</si>
  <si>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</si>
  <si>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</si>
  <si>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</si>
  <si>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</si>
  <si>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</si>
  <si>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</si>
  <si>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</si>
  <si>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</si>
  <si>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</si>
  <si>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</si>
  <si>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</si>
  <si>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</si>
  <si>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</si>
  <si>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</si>
  <si>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</si>
  <si>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</si>
  <si>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</si>
  <si>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</si>
  <si>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</si>
  <si>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</si>
  <si>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</si>
  <si>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</si>
  <si>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</si>
  <si>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</si>
  <si>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</si>
  <si>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</si>
  <si>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</si>
  <si>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</si>
  <si>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</si>
  <si>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</si>
  <si>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</si>
  <si>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</si>
  <si>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</si>
  <si>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</si>
  <si>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</si>
  <si>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</si>
  <si>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</si>
  <si>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</si>
  <si>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</si>
  <si>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</si>
  <si>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</si>
  <si>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</si>
  <si>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</si>
  <si>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</si>
  <si>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</si>
  <si>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</si>
  <si>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</si>
  <si>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</si>
  <si>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</si>
  <si>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</si>
  <si>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</si>
  <si>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</si>
  <si>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</si>
  <si>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</si>
  <si>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</si>
  <si>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</si>
  <si>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</si>
  <si>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</si>
  <si>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</si>
  <si>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</si>
  <si>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</si>
  <si>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</si>
  <si>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</si>
  <si>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</si>
  <si>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</si>
  <si>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</si>
  <si>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</si>
  <si>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</si>
  <si>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</si>
  <si>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</si>
  <si>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</si>
  <si>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</si>
  <si>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</si>
  <si>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</si>
  <si>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</si>
  <si>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</si>
  <si>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</si>
  <si>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</si>
  <si>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</si>
  <si>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</si>
  <si>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</si>
  <si>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</si>
  <si>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</si>
  <si>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</si>
  <si>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</si>
  <si>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</si>
  <si>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</si>
  <si>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</si>
  <si>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</si>
  <si>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</si>
  <si>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</si>
  <si>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</si>
  <si>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</si>
  <si>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</si>
  <si>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</si>
  <si>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</si>
  <si>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</si>
  <si>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</si>
  <si>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</si>
  <si>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</si>
  <si>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</si>
  <si>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</si>
  <si>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</si>
  <si>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</si>
  <si>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</si>
  <si>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</si>
  <si>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</si>
  <si>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</si>
  <si>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</si>
  <si>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</si>
  <si>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</si>
  <si>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</si>
  <si>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</si>
  <si>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</si>
  <si>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</si>
  <si>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</si>
  <si>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</si>
  <si>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</si>
  <si>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</si>
  <si>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</si>
  <si>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</si>
  <si>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</si>
  <si>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</si>
  <si>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</si>
  <si>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</si>
  <si>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</si>
  <si>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</si>
  <si>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</si>
  <si>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</si>
  <si>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</si>
  <si>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</si>
  <si>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</si>
  <si>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</si>
  <si>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</si>
  <si>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</si>
  <si>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</si>
  <si>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</si>
  <si>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</si>
  <si>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</si>
  <si>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</si>
  <si>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</si>
  <si>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</si>
  <si>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</si>
  <si>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</si>
  <si>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</si>
  <si>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</si>
  <si>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</si>
  <si>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</si>
  <si>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</si>
  <si>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</si>
  <si>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</si>
  <si>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</si>
  <si>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</si>
  <si>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</si>
  <si>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</si>
  <si>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</si>
  <si>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</si>
  <si>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</si>
  <si>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</si>
  <si>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</si>
  <si>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</si>
  <si>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</si>
  <si>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</si>
  <si>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</si>
  <si>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</si>
  <si>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</si>
  <si>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</si>
  <si>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</si>
  <si>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</si>
  <si>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</si>
  <si>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</si>
  <si>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</si>
  <si>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</si>
  <si>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</si>
  <si>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</si>
  <si>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</si>
  <si>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</si>
  <si>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</si>
  <si>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</si>
  <si>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</si>
  <si>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</si>
  <si>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</si>
  <si>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</si>
  <si>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</si>
  <si>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</si>
  <si>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</si>
  <si>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</si>
  <si>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</si>
  <si>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</si>
  <si>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</si>
  <si>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</si>
  <si>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</si>
  <si>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</si>
  <si>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</si>
  <si>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</si>
  <si>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</si>
  <si>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</si>
  <si>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</si>
  <si>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</si>
  <si>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</si>
  <si>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</si>
  <si>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</si>
  <si>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</si>
  <si>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</si>
  <si>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</si>
  <si>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</si>
  <si>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</si>
  <si>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</si>
  <si>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</si>
  <si>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</si>
  <si>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</si>
  <si>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</si>
  <si>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</si>
  <si>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</si>
  <si>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</si>
  <si>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</si>
  <si>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</si>
  <si>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</si>
  <si>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</si>
  <si>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</si>
  <si>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</si>
  <si>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</si>
  <si>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</si>
  <si>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</si>
  <si>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</si>
  <si>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</si>
  <si>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</si>
  <si>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</si>
  <si>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</si>
  <si>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</si>
  <si>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</si>
  <si>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</si>
  <si>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</si>
  <si>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</si>
  <si>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</si>
  <si>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</si>
  <si>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</si>
  <si>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</si>
  <si>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</si>
  <si>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</si>
  <si>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</si>
  <si>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</si>
  <si>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</si>
  <si>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</si>
  <si>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</si>
  <si>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</si>
  <si>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</si>
  <si>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</si>
  <si>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</si>
  <si>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</si>
  <si>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</si>
  <si>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</si>
  <si>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</si>
  <si>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</si>
  <si>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</si>
  <si>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</si>
  <si>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</si>
  <si>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</si>
  <si>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</si>
  <si>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</si>
  <si>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</si>
  <si>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</si>
  <si>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</si>
  <si>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</si>
  <si>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</si>
  <si>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</si>
  <si>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</si>
  <si>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</si>
  <si>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</si>
  <si>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</si>
  <si>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</si>
  <si>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</si>
  <si>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</si>
  <si>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</si>
  <si>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</si>
  <si>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</si>
  <si>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</si>
  <si>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</si>
  <si>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</si>
  <si>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</si>
  <si>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</si>
  <si>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</si>
  <si>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</si>
  <si>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</si>
  <si>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</si>
  <si>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</si>
  <si>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</si>
  <si>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</si>
  <si>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</si>
  <si>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</si>
  <si>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</si>
  <si>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</si>
  <si>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</si>
  <si>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</si>
  <si>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</si>
  <si>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</si>
  <si>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</si>
  <si>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</si>
  <si>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</si>
  <si>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</si>
  <si>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</si>
  <si>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</si>
  <si>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</si>
  <si>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</si>
  <si>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</si>
  <si>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</si>
  <si>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</si>
  <si>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</si>
  <si>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</si>
  <si>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</si>
  <si>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</si>
  <si>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</si>
  <si>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</si>
  <si>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</si>
  <si>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</si>
  <si>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</si>
  <si>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</si>
  <si>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</si>
  <si>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</si>
  <si>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</si>
  <si>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</si>
  <si>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</si>
  <si>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</si>
  <si>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</si>
  <si>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</si>
  <si>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</si>
  <si>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</si>
  <si>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</si>
  <si>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</si>
  <si>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</si>
  <si>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</si>
  <si>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</si>
  <si>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</si>
  <si>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</si>
  <si>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</si>
  <si>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</si>
  <si>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</si>
  <si>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</si>
  <si>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</si>
  <si>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</si>
  <si>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</si>
  <si>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</si>
  <si>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</si>
  <si>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</si>
  <si>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</si>
  <si>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</si>
  <si>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</si>
  <si>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</si>
  <si>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</si>
  <si>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</si>
  <si>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</si>
  <si>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</si>
  <si>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</si>
  <si>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</si>
  <si>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</si>
  <si>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</si>
  <si>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</si>
  <si>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</si>
  <si>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</si>
  <si>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</si>
  <si>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</si>
  <si>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</si>
  <si>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</si>
  <si>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</si>
  <si>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</si>
  <si>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</si>
  <si>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</si>
  <si>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</si>
  <si>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</si>
  <si>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</si>
  <si>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</si>
  <si>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</si>
  <si>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</si>
  <si>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</si>
  <si>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</si>
  <si>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</si>
  <si>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</si>
  <si>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</si>
  <si>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</si>
  <si>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</si>
  <si>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</si>
  <si>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</si>
  <si>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</si>
  <si>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</si>
  <si>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</si>
  <si>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</si>
  <si>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</si>
  <si>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</si>
  <si>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</si>
  <si>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</si>
  <si>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</si>
  <si>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</si>
  <si>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</si>
  <si>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</si>
  <si>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</si>
  <si>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</si>
  <si>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</si>
  <si>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</si>
  <si>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</si>
  <si>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</si>
  <si>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</si>
  <si>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</si>
  <si>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</si>
  <si>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</si>
  <si>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</si>
  <si>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</si>
  <si>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</si>
  <si>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</si>
  <si>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</si>
  <si>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</si>
  <si>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</si>
  <si>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</si>
  <si>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</si>
  <si>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</si>
  <si>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</si>
  <si>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</si>
  <si>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</si>
  <si>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</si>
  <si>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</si>
  <si>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</si>
  <si>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</si>
  <si>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</si>
  <si>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</si>
  <si>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</si>
  <si>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</si>
  <si>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</si>
  <si>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</si>
  <si>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</si>
  <si>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</si>
  <si>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</si>
  <si>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</si>
  <si>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</si>
  <si>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</si>
  <si>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</si>
  <si>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</si>
  <si>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</si>
  <si>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</si>
  <si>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</si>
  <si>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</si>
  <si>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</si>
  <si>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</si>
  <si>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</si>
  <si>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</si>
  <si>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</si>
  <si>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</si>
  <si>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</si>
  <si>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</si>
  <si>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</si>
  <si>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</si>
  <si>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</si>
  <si>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</si>
  <si>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</si>
  <si>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</si>
  <si>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</si>
  <si>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</si>
  <si>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</si>
  <si>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</si>
  <si>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</si>
  <si>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</si>
  <si>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</si>
  <si>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</si>
  <si>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</si>
  <si>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</si>
  <si>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</si>
  <si>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</si>
  <si>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</si>
  <si>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</si>
  <si>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</si>
  <si>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</si>
  <si>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</si>
  <si>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</si>
  <si>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</si>
  <si>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</si>
  <si>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</si>
  <si>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</si>
  <si>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</si>
  <si>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</si>
  <si>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</si>
  <si>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</si>
  <si>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</si>
  <si>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</si>
  <si>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</si>
  <si>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</si>
  <si>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</si>
  <si>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</si>
  <si>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</si>
  <si>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</si>
  <si>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</si>
  <si>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</si>
  <si>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</si>
  <si>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</si>
  <si>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</si>
  <si>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</si>
  <si>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</si>
  <si>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</si>
  <si>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</si>
  <si>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</si>
  <si>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</si>
  <si>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</si>
  <si>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</si>
  <si>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</si>
  <si>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</si>
  <si>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</si>
  <si>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</si>
  <si>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</si>
  <si>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</si>
  <si>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</si>
  <si>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</si>
  <si>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</si>
  <si>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</si>
  <si>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</si>
  <si>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</si>
  <si>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</si>
  <si>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</si>
  <si>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</si>
  <si>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</si>
  <si>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</si>
  <si>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</si>
  <si>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</si>
  <si>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</si>
  <si>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</si>
  <si>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</si>
  <si>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</si>
  <si>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</si>
  <si>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</si>
  <si>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</si>
  <si>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</si>
  <si>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</si>
  <si>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</si>
  <si>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</si>
  <si>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</si>
  <si>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</si>
  <si>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</si>
  <si>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</si>
  <si>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</si>
  <si>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</si>
  <si>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</si>
  <si>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</si>
  <si>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</si>
  <si>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</si>
  <si>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</si>
  <si>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</si>
  <si>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</si>
  <si>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</si>
  <si>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</si>
  <si>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</si>
  <si>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</si>
  <si>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</si>
  <si>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</si>
  <si>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</si>
  <si>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</si>
  <si>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</si>
  <si>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</si>
  <si>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</si>
  <si>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</si>
  <si>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</si>
  <si>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</si>
  <si>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</si>
  <si>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</si>
  <si>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</si>
  <si>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</si>
  <si>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</si>
  <si>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</si>
  <si>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</si>
  <si>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</si>
  <si>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</si>
  <si>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</si>
  <si>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</si>
  <si>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</si>
  <si>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</si>
  <si>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</si>
  <si>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</si>
  <si>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</si>
  <si>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</si>
  <si>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</si>
  <si>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</si>
  <si>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</si>
  <si>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</si>
  <si>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</si>
  <si>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</si>
  <si>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</si>
  <si>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</si>
  <si>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</si>
  <si>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</si>
  <si>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</si>
  <si>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</si>
  <si>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</si>
  <si>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</si>
  <si>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</si>
  <si>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</si>
  <si>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</si>
  <si>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</si>
  <si>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</si>
  <si>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</si>
  <si>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</si>
  <si>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</si>
  <si>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</si>
  <si>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</si>
  <si>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</si>
  <si>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</si>
  <si>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</si>
  <si>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</si>
  <si>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</si>
  <si>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</si>
  <si>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</si>
  <si>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</si>
  <si>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</si>
  <si>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</si>
  <si>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</si>
  <si>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</si>
  <si>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</si>
  <si>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</si>
  <si>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</si>
  <si>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</si>
  <si>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</si>
  <si>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</si>
  <si>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</si>
  <si>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</si>
  <si>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</si>
  <si>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</si>
  <si>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</si>
  <si>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</si>
  <si>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</si>
  <si>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</si>
  <si>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</si>
  <si>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</si>
  <si>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</si>
  <si>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</si>
  <si>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</si>
  <si>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</si>
  <si>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</si>
  <si>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</si>
  <si>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</si>
  <si>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</si>
  <si>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</si>
  <si>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</si>
  <si>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</si>
  <si>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</si>
  <si>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</si>
  <si>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</si>
  <si>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</si>
  <si>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</si>
  <si>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</si>
  <si>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</si>
  <si>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</si>
  <si>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</si>
  <si>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</si>
  <si>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</si>
  <si>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</si>
  <si>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</si>
  <si>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</si>
  <si>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</si>
  <si>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</si>
  <si>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</si>
  <si>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</si>
  <si>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</si>
  <si>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</si>
  <si>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</si>
  <si>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</si>
  <si>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</si>
  <si>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</si>
  <si>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</si>
  <si>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</si>
  <si>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</si>
  <si>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</si>
  <si>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</si>
  <si>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</si>
  <si>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</si>
  <si>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</si>
  <si>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</si>
  <si>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</si>
  <si>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</si>
  <si>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</si>
  <si>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</si>
  <si>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</si>
  <si>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</si>
  <si>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</si>
  <si>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</si>
  <si>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</si>
  <si>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</si>
  <si>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</si>
  <si>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</si>
  <si>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</si>
  <si>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</si>
  <si>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</si>
  <si>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</si>
  <si>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</si>
  <si>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</si>
  <si>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</si>
  <si>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</si>
  <si>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</si>
  <si>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</si>
  <si>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</si>
  <si>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</si>
  <si>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</si>
  <si>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</si>
  <si>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</si>
  <si>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</si>
  <si>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</si>
  <si>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</si>
  <si>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</si>
  <si>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</si>
  <si>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</si>
  <si>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</si>
  <si>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</si>
  <si>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</si>
  <si>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</si>
  <si>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</si>
  <si>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</si>
  <si>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</si>
  <si>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</si>
  <si>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</si>
  <si>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</si>
  <si>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</si>
  <si>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</si>
  <si>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</si>
  <si>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</si>
  <si>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</si>
  <si>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</si>
  <si>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</si>
  <si>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</si>
  <si>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</si>
  <si>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</si>
  <si>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</si>
  <si>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</si>
  <si>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</si>
  <si>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</si>
  <si>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</si>
  <si>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</si>
  <si>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</si>
  <si>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</si>
  <si>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</si>
  <si>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</si>
  <si>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</si>
  <si>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</si>
  <si>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</si>
  <si>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</si>
  <si>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</si>
  <si>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</si>
  <si>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</si>
  <si>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</si>
  <si>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</si>
  <si>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</si>
  <si>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</si>
  <si>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</si>
  <si>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</si>
  <si>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</si>
  <si>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</si>
  <si>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</si>
  <si>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</si>
  <si>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</si>
  <si>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</si>
  <si>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</si>
  <si>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</si>
  <si>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</si>
  <si>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</si>
  <si>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</si>
  <si>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</si>
  <si>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</si>
  <si>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</si>
  <si>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</si>
  <si>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</si>
  <si>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</si>
  <si>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</si>
  <si>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</si>
  <si>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</si>
  <si>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</si>
  <si>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</si>
  <si>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</si>
  <si>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</si>
  <si>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</si>
  <si>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</si>
  <si>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</si>
  <si>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</si>
  <si>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</si>
  <si>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</si>
  <si>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</si>
  <si>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</si>
  <si>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</si>
  <si>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</si>
  <si>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</si>
  <si>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</si>
  <si>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</si>
  <si>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</si>
  <si>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</si>
  <si>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</si>
  <si>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</si>
  <si>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</si>
  <si>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</si>
  <si>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</si>
  <si>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</si>
  <si>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</si>
  <si>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</si>
  <si>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</si>
  <si>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</si>
  <si>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</si>
  <si>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</si>
  <si>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</si>
  <si>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</si>
  <si>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</si>
  <si>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</si>
  <si>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</si>
  <si>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</si>
  <si>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</si>
  <si>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</si>
  <si>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</si>
  <si>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</si>
  <si>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</si>
  <si>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</si>
  <si>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</si>
  <si>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</si>
  <si>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</si>
  <si>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</si>
  <si>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</si>
  <si>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</si>
  <si>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</si>
  <si>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</si>
  <si>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</si>
  <si>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</si>
  <si>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</si>
  <si>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</si>
  <si>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</si>
  <si>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</si>
  <si>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</si>
  <si>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</si>
  <si>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</si>
  <si>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</si>
  <si>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</si>
  <si>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</si>
  <si>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</si>
  <si>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</si>
  <si>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</si>
  <si>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</si>
  <si>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</si>
  <si>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</si>
  <si>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</si>
  <si>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</si>
  <si>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</si>
  <si>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</si>
  <si>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</si>
  <si>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</si>
  <si>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</si>
  <si>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</si>
  <si>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</si>
  <si>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</si>
  <si>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</si>
  <si>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</si>
  <si>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</si>
  <si>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</si>
  <si>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</si>
  <si>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</si>
  <si>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</si>
  <si>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</si>
  <si>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</si>
  <si>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</si>
  <si>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</si>
  <si>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</si>
  <si>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</si>
  <si>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</si>
  <si>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</si>
  <si>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</si>
  <si>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</si>
  <si>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</si>
  <si>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</si>
  <si>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</si>
  <si>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</si>
  <si>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</si>
  <si>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</si>
  <si>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</si>
  <si>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</si>
  <si>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</si>
  <si>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</si>
  <si>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</si>
  <si>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</si>
  <si>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</si>
  <si>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</si>
  <si>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</si>
  <si>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</si>
  <si>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</si>
  <si>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</si>
  <si>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</si>
  <si>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</si>
  <si>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</si>
  <si>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</si>
  <si>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</si>
  <si>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</si>
  <si>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</si>
  <si>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</si>
  <si>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</si>
  <si>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</si>
  <si>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</si>
  <si>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</si>
  <si>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</si>
  <si>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</si>
  <si>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</si>
  <si>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</si>
  <si>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</si>
  <si>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</si>
  <si>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</si>
  <si>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</si>
  <si>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</si>
  <si>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</si>
  <si>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</si>
  <si>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</si>
  <si>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</si>
  <si>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</si>
  <si>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</si>
  <si>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</si>
  <si>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</si>
  <si>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</si>
  <si>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</si>
  <si>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</si>
  <si>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</si>
  <si>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</si>
  <si>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</si>
  <si>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</si>
  <si>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</si>
  <si>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</si>
  <si>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</si>
  <si>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</si>
  <si>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</si>
  <si>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</si>
  <si>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</si>
  <si>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</si>
  <si>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</si>
  <si>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</si>
  <si>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</si>
  <si>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</si>
  <si>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</si>
  <si>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</si>
  <si>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</si>
  <si>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</si>
  <si>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</si>
  <si>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</si>
  <si>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</si>
  <si>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</si>
  <si>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</si>
  <si>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</si>
  <si>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</si>
  <si>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</si>
  <si>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</si>
  <si>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</si>
  <si>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</si>
  <si>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</si>
  <si>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</si>
  <si>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</si>
  <si>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</si>
  <si>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</si>
  <si>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</si>
  <si>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</si>
  <si>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</si>
  <si>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</si>
  <si>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</si>
  <si>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</si>
  <si>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</si>
  <si>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</si>
  <si>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</si>
  <si>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</si>
  <si>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</si>
  <si>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</si>
  <si>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</si>
  <si>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</si>
  <si>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</si>
  <si>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</si>
  <si>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</si>
  <si>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</si>
  <si>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</si>
  <si>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</si>
  <si>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</si>
  <si>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</si>
  <si>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</si>
  <si>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</si>
  <si>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</si>
  <si>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</si>
  <si>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</si>
  <si>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</si>
  <si>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</si>
  <si>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</si>
  <si>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</si>
  <si>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</si>
  <si>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</si>
  <si>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</si>
  <si>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</si>
  <si>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</si>
  <si>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</si>
  <si>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</si>
  <si>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</si>
  <si>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</si>
  <si>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</si>
  <si>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</si>
  <si>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</si>
  <si>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</si>
  <si>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</si>
  <si>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</si>
  <si>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</si>
  <si>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</si>
  <si>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</si>
  <si>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</si>
  <si>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</si>
  <si>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</si>
  <si>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</si>
  <si>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</si>
  <si>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</si>
  <si>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</si>
  <si>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</si>
  <si>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</si>
  <si>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</si>
  <si>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</si>
  <si>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</si>
  <si>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</si>
  <si>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</si>
  <si>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</si>
  <si>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</si>
  <si>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</si>
  <si>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</si>
  <si>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</si>
  <si>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</si>
  <si>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</si>
  <si>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</si>
  <si>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</si>
  <si>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</si>
  <si>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</si>
  <si>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</si>
  <si>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</si>
  <si>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</si>
  <si>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</si>
  <si>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</si>
  <si>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</si>
  <si>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</si>
  <si>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</si>
  <si>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</si>
  <si>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</si>
  <si>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</si>
  <si>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</si>
  <si>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</si>
  <si>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</si>
  <si>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</si>
  <si>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</si>
  <si>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</si>
  <si>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</si>
  <si>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</si>
  <si>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</si>
  <si>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</si>
  <si>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</si>
  <si>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</si>
  <si>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</si>
  <si>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</si>
  <si>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</si>
  <si>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</si>
  <si>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</si>
  <si>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</si>
  <si>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</si>
  <si>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</si>
  <si>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</si>
  <si>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</si>
  <si>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</si>
  <si>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</si>
  <si>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</si>
  <si>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</si>
  <si>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</si>
  <si>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</si>
  <si>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</si>
  <si>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</si>
  <si>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</si>
  <si>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</si>
  <si>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</si>
  <si>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</si>
  <si>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</si>
  <si>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</si>
  <si>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</si>
  <si>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</si>
  <si>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</si>
  <si>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</si>
  <si>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</si>
  <si>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</si>
  <si>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</si>
  <si>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</si>
  <si>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</si>
  <si>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</si>
  <si>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</si>
  <si>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</si>
  <si>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</si>
  <si>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</si>
  <si>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</si>
  <si>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</si>
  <si>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</si>
  <si>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</si>
  <si>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</si>
  <si>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</si>
  <si>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</si>
  <si>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</si>
  <si>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</si>
  <si>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</si>
  <si>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</si>
  <si>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</si>
  <si>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</si>
  <si>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</si>
  <si>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</si>
  <si>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</si>
  <si>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</si>
  <si>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</si>
  <si>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</si>
  <si>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</si>
  <si>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</si>
  <si>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</si>
  <si>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</si>
  <si>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</si>
  <si>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</si>
  <si>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</si>
  <si>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</si>
  <si>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</si>
  <si>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</si>
  <si>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</si>
  <si>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</si>
  <si>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</si>
  <si>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</si>
  <si>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</si>
  <si>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</si>
  <si>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</si>
  <si>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</si>
  <si>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</si>
  <si>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</si>
  <si>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</si>
  <si>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</si>
  <si>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</si>
  <si>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</si>
  <si>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</si>
  <si>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</si>
  <si>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</si>
  <si>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</si>
  <si>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</si>
  <si>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</si>
  <si>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</si>
  <si>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</si>
  <si>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</si>
  <si>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</si>
  <si>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</si>
  <si>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</si>
  <si>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</si>
  <si>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</si>
  <si>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</si>
  <si>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</si>
  <si>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</si>
  <si>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</si>
  <si>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</si>
  <si>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</si>
  <si>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</si>
  <si>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</si>
  <si>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</si>
  <si>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</si>
  <si>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</si>
  <si>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</si>
  <si>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</si>
  <si>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</si>
  <si>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</si>
  <si>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</si>
  <si>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</si>
  <si>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</si>
  <si>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</si>
  <si>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</si>
  <si>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</si>
  <si>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</si>
  <si>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</si>
  <si>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</si>
  <si>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</si>
  <si>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</si>
  <si>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</si>
  <si>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</si>
  <si>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</si>
  <si>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</si>
  <si>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</si>
  <si>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</si>
  <si>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</si>
  <si>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</si>
  <si>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</si>
  <si>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</si>
  <si>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</si>
  <si>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</si>
  <si>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</si>
  <si>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</si>
  <si>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</si>
  <si>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</si>
  <si>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</si>
  <si>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</si>
  <si>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</si>
  <si>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</si>
  <si>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</si>
  <si>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</si>
  <si>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</si>
  <si>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</si>
  <si>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</si>
  <si>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</si>
  <si>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</si>
  <si>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</si>
  <si>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</si>
  <si>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</si>
  <si>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</si>
  <si>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</si>
  <si>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</si>
  <si>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</si>
  <si>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</si>
  <si>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</si>
  <si>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</si>
  <si>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</si>
  <si>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</si>
  <si>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</si>
  <si>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</si>
  <si>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</si>
  <si>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</si>
  <si>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</si>
  <si>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</si>
  <si>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</si>
  <si>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</si>
  <si>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</si>
  <si>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</si>
  <si>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</si>
  <si>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</si>
  <si>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</si>
  <si>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</si>
  <si>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</si>
  <si>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</si>
  <si>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</si>
  <si>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</si>
  <si>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</si>
  <si>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</si>
  <si>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</si>
  <si>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</si>
  <si>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</si>
  <si>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</si>
  <si>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</si>
  <si>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</si>
  <si>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</si>
  <si>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</si>
  <si>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</si>
  <si>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</si>
  <si>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</si>
  <si>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</si>
  <si>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</si>
  <si>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</si>
  <si>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</si>
  <si>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</si>
  <si>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</si>
  <si>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</si>
  <si>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</si>
  <si>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</si>
  <si>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</si>
  <si>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</si>
  <si>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</si>
  <si>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</si>
  <si>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</si>
  <si>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</si>
  <si>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</si>
  <si>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</si>
  <si>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</si>
  <si>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</si>
  <si>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</si>
  <si>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</si>
  <si>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</si>
  <si>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</si>
  <si>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</si>
  <si>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</si>
  <si>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</si>
  <si>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</si>
  <si>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</si>
  <si>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</si>
  <si>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</si>
  <si>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</si>
  <si>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</si>
  <si>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</si>
  <si>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</si>
  <si>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</si>
  <si>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</si>
  <si>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</si>
  <si>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</si>
  <si>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</si>
  <si>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</si>
  <si>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</si>
  <si>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</si>
  <si>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</si>
  <si>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</si>
  <si>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</si>
  <si>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</si>
  <si>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</si>
  <si>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</si>
  <si>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</si>
  <si>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</si>
  <si>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</si>
  <si>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</si>
  <si>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</si>
  <si>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</si>
  <si>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</si>
  <si>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</si>
  <si>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</si>
  <si>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</si>
  <si>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</si>
  <si>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</si>
  <si>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</si>
  <si>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</si>
  <si>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</si>
  <si>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</si>
  <si>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</si>
  <si>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</si>
  <si>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</si>
  <si>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</si>
  <si>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</si>
  <si>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</si>
  <si>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</si>
  <si>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</si>
  <si>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</si>
  <si>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</si>
  <si>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</si>
  <si>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</si>
  <si>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</si>
  <si>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</si>
  <si>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</si>
  <si>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</si>
  <si>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</si>
  <si>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</si>
  <si>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</si>
  <si>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</si>
  <si>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</si>
  <si>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</si>
  <si>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</si>
  <si>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</si>
  <si>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</si>
  <si>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</si>
  <si>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</si>
  <si>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</si>
  <si>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</si>
  <si>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</si>
  <si>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</si>
  <si>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</si>
  <si>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</si>
  <si>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</si>
  <si>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</si>
  <si>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</si>
  <si>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</si>
  <si>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</si>
  <si>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</si>
  <si>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</si>
  <si>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</si>
  <si>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</si>
  <si>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</si>
  <si>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</si>
  <si>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</si>
  <si>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</si>
  <si>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</si>
  <si>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</si>
  <si>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</si>
  <si>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</si>
  <si>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</si>
  <si>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</si>
  <si>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</si>
  <si>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</si>
  <si>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</si>
  <si>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</si>
  <si>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</si>
  <si>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</si>
  <si>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</si>
  <si>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</si>
  <si>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</si>
  <si>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</si>
  <si>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</si>
  <si>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</si>
  <si>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</si>
  <si>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</si>
  <si>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</si>
  <si>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</si>
  <si>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</si>
  <si>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</si>
  <si>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</si>
  <si>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</si>
  <si>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</si>
  <si>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</si>
  <si>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</si>
  <si>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</si>
  <si>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</si>
  <si>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</si>
  <si>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</si>
  <si>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</si>
  <si>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</si>
  <si>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</si>
  <si>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</si>
  <si>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</si>
  <si>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</si>
  <si>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</si>
  <si>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</si>
  <si>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</si>
  <si>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</si>
  <si>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</si>
  <si>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</si>
  <si>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</si>
  <si>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</si>
  <si>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</si>
  <si>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</si>
  <si>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</si>
  <si>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</si>
  <si>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</si>
  <si>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</si>
  <si>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</si>
  <si>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</si>
  <si>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</si>
  <si>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</si>
  <si>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</si>
  <si>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</si>
  <si>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</si>
  <si>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</si>
  <si>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</si>
  <si>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</si>
  <si>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</si>
  <si>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</si>
  <si>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</si>
  <si>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</si>
  <si>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</si>
  <si>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</si>
  <si>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</si>
  <si>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</si>
  <si>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</si>
  <si>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</si>
  <si>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</si>
  <si>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</si>
  <si>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</si>
  <si>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</si>
  <si>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</si>
  <si>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</si>
  <si>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</si>
  <si>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</si>
  <si>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</si>
  <si>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</si>
  <si>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</si>
  <si>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</si>
  <si>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</si>
  <si>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</si>
  <si>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</si>
  <si>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</si>
  <si>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</si>
  <si>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</si>
  <si>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</si>
  <si>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</si>
  <si>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</si>
  <si>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</si>
  <si>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</si>
  <si>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</si>
  <si>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</si>
  <si>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</si>
  <si>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</si>
  <si>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</si>
  <si>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</si>
  <si>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</si>
  <si>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</si>
  <si>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</si>
  <si>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</si>
  <si>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</si>
  <si>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</si>
  <si>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</si>
  <si>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</si>
  <si>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</si>
  <si>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</si>
  <si>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</si>
  <si>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</si>
  <si>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</si>
  <si>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</si>
  <si>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</si>
  <si>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</si>
  <si>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</si>
  <si>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</si>
  <si>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</si>
  <si>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</si>
  <si>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</si>
  <si>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</si>
  <si>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</si>
  <si>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</si>
  <si>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</si>
  <si>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</si>
  <si>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</si>
  <si>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</si>
  <si>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</si>
  <si>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</si>
  <si>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</si>
  <si>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</si>
  <si>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</si>
  <si>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</si>
  <si>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</si>
  <si>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</si>
  <si>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</si>
  <si>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</si>
  <si>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</si>
  <si>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</si>
  <si>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</si>
  <si>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</si>
  <si>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</si>
  <si>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</si>
  <si>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</si>
  <si>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</si>
  <si>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</si>
  <si>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</si>
  <si>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</si>
  <si>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</si>
  <si>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</si>
  <si>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</si>
  <si>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</si>
  <si>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</si>
  <si>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</si>
  <si>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</si>
  <si>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</si>
  <si>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</si>
  <si>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</si>
  <si>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</si>
  <si>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</si>
  <si>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</si>
  <si>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</si>
  <si>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</si>
  <si>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</si>
  <si>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</si>
  <si>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</si>
  <si>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</si>
  <si>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</si>
  <si>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</si>
  <si>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</si>
  <si>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</si>
  <si>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</si>
  <si>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</si>
  <si>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</si>
  <si>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</si>
  <si>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</si>
  <si>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</si>
  <si>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</si>
  <si>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</si>
  <si>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</si>
  <si>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</si>
  <si>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</si>
  <si>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</si>
  <si>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</si>
  <si>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</si>
  <si>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</si>
  <si>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</si>
  <si>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</si>
  <si>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</si>
  <si>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</si>
  <si>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</si>
  <si>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</si>
  <si>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</si>
  <si>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</si>
  <si>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</si>
  <si>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</si>
  <si>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</si>
  <si>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</si>
  <si>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</si>
  <si>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</si>
  <si>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</si>
  <si>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</si>
  <si>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</si>
  <si>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</si>
  <si>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</si>
  <si>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</si>
  <si>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</si>
  <si>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</si>
  <si>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</si>
  <si>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</si>
  <si>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</si>
  <si>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</si>
  <si>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</si>
  <si>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</si>
  <si>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</si>
  <si>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</si>
  <si>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</si>
  <si>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</si>
  <si>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</si>
  <si>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</si>
  <si>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</si>
  <si>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</si>
  <si>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</si>
  <si>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</si>
  <si>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</si>
  <si>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</si>
  <si>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</si>
  <si>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</si>
  <si>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</si>
  <si>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</si>
  <si>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</si>
  <si>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</si>
  <si>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</si>
  <si>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</si>
  <si>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</si>
  <si>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</si>
  <si>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</si>
  <si>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</si>
  <si>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</si>
  <si>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</si>
  <si>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</si>
  <si>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</si>
  <si>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</si>
  <si>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</si>
  <si>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</si>
  <si>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</si>
  <si>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</si>
  <si>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</si>
  <si>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</si>
  <si>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</si>
  <si>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</si>
  <si>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</si>
  <si>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</si>
  <si>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</si>
  <si>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</si>
  <si>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</si>
  <si>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</si>
  <si>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</si>
  <si>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</si>
  <si>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</si>
  <si>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</si>
  <si>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</si>
  <si>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</si>
  <si>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</si>
  <si>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</si>
  <si>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</si>
  <si>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</si>
  <si>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</si>
  <si>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</si>
  <si>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</si>
  <si>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</si>
  <si>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</si>
  <si>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</si>
  <si>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</si>
  <si>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</si>
  <si>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</si>
  <si>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</si>
  <si>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</si>
  <si>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</si>
  <si>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</si>
  <si>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</si>
  <si>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</si>
  <si>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</si>
  <si>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</si>
  <si>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</si>
  <si>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</si>
  <si>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</si>
  <si>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</si>
  <si>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</si>
  <si>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</si>
  <si>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</si>
  <si>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</si>
  <si>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</si>
  <si>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</si>
  <si>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</si>
  <si>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</si>
  <si>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</si>
  <si>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</si>
  <si>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</si>
  <si>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</si>
  <si>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</si>
  <si>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</si>
  <si>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</si>
  <si>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</si>
  <si>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</si>
  <si>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</si>
  <si>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</si>
  <si>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</si>
  <si>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</si>
  <si>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</si>
  <si>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</si>
  <si>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</si>
  <si>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</si>
  <si>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</si>
  <si>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</si>
  <si>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</si>
  <si>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</si>
  <si>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</si>
  <si>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</si>
  <si>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</si>
  <si>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</si>
  <si>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</si>
  <si>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</si>
  <si>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</si>
  <si>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</si>
  <si>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</si>
  <si>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</si>
  <si>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</si>
  <si>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</si>
  <si>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</si>
  <si>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</si>
  <si>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</si>
  <si>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</si>
  <si>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</si>
  <si>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</si>
  <si>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</si>
  <si>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</si>
  <si>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</si>
  <si>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</si>
  <si>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</si>
  <si>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</si>
  <si>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</si>
  <si>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</si>
  <si>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</si>
  <si>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</si>
  <si>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</si>
  <si>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</si>
  <si>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</si>
  <si>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</si>
  <si>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</si>
  <si>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</si>
  <si>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</si>
  <si>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</si>
  <si>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</si>
  <si>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</si>
  <si>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</si>
  <si>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</si>
  <si>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</si>
  <si>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</si>
  <si>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</si>
  <si>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</si>
  <si>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</si>
  <si>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</si>
  <si>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</si>
  <si>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</si>
  <si>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</si>
  <si>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</si>
  <si>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</si>
  <si>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</si>
  <si>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</si>
  <si>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</si>
  <si>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</si>
  <si>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</si>
  <si>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</si>
  <si>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</si>
  <si>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</si>
  <si>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</si>
  <si>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</si>
  <si>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</si>
  <si>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</si>
  <si>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</si>
  <si>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</si>
  <si>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</si>
  <si>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</si>
  <si>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</si>
  <si>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</si>
  <si>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</si>
  <si>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</si>
  <si>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</si>
  <si>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</si>
  <si>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</si>
  <si>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</si>
  <si>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</si>
  <si>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</si>
  <si>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</si>
  <si>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</si>
  <si>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</si>
  <si>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</si>
  <si>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</si>
  <si>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</si>
  <si>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</si>
  <si>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</si>
  <si>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</si>
  <si>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</si>
  <si>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</si>
  <si>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</si>
  <si>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</si>
  <si>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</si>
  <si>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</si>
  <si>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</si>
  <si>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</si>
  <si>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</si>
  <si>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</si>
  <si>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</si>
  <si>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</si>
  <si>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</si>
  <si>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</si>
  <si>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</si>
  <si>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</si>
  <si>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</si>
  <si>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</si>
  <si>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</si>
  <si>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</si>
  <si>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</si>
  <si>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</si>
  <si>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</si>
  <si>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</si>
  <si>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</si>
  <si>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</si>
  <si>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</si>
  <si>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</si>
  <si>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</si>
  <si>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</si>
  <si>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</si>
  <si>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</si>
  <si>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</si>
  <si>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</si>
  <si>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</si>
  <si>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</si>
  <si>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</si>
  <si>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</si>
  <si>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</si>
  <si>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</si>
  <si>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</si>
  <si>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</si>
  <si>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</si>
  <si>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</si>
  <si>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</si>
  <si>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</si>
  <si>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</si>
  <si>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</si>
  <si>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</si>
  <si>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</si>
  <si>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</si>
  <si>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</si>
  <si>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</si>
  <si>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</si>
  <si>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</si>
  <si>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</si>
  <si>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</si>
  <si>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</si>
  <si>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</si>
  <si>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</si>
  <si>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</si>
  <si>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</si>
  <si>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</si>
  <si>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</si>
  <si>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</si>
  <si>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</si>
  <si>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</si>
  <si>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</si>
  <si>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</si>
  <si>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</si>
  <si>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</si>
  <si>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</si>
  <si>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</si>
  <si>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</si>
  <si>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</si>
  <si>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</si>
  <si>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</si>
  <si>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</si>
  <si>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</si>
  <si>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</si>
  <si>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</si>
  <si>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</si>
  <si>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</si>
  <si>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</si>
  <si>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</si>
  <si>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</si>
  <si>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</si>
  <si>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</si>
  <si>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</si>
  <si>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</si>
  <si>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</si>
  <si>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</si>
  <si>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</si>
  <si>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</si>
  <si>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</si>
  <si>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</si>
  <si>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</si>
  <si>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</si>
  <si>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</si>
  <si>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</si>
  <si>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</si>
  <si>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</si>
  <si>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</si>
  <si>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</si>
  <si>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</si>
  <si>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</si>
  <si>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</si>
  <si>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</si>
  <si>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</si>
  <si>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</si>
  <si>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</si>
  <si>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</si>
  <si>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</si>
  <si>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</si>
  <si>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</si>
  <si>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</si>
  <si>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</si>
  <si>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</si>
  <si>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</si>
  <si>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</si>
  <si>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</si>
  <si>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</si>
  <si>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</si>
  <si>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</si>
  <si>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</si>
  <si>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</si>
  <si>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</si>
  <si>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</si>
  <si>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</si>
  <si>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</si>
  <si>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</si>
  <si>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</si>
  <si>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</si>
  <si>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</si>
  <si>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</si>
  <si>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</si>
  <si>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</si>
  <si>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</si>
  <si>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</si>
  <si>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</si>
  <si>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</si>
  <si>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</si>
  <si>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</si>
  <si>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</si>
  <si>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</si>
  <si>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</si>
  <si>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</si>
  <si>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</si>
  <si>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</si>
  <si>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</si>
  <si>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</si>
  <si>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</si>
  <si>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</si>
  <si>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</si>
  <si>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</si>
  <si>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</si>
  <si>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</si>
  <si>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</si>
  <si>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</si>
  <si>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</si>
  <si>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</si>
  <si>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</si>
  <si>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</si>
  <si>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</si>
  <si>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</si>
  <si>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</si>
  <si>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</si>
  <si>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</si>
  <si>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</si>
  <si>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</si>
  <si>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</si>
  <si>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</si>
  <si>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</si>
  <si>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</si>
  <si>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</si>
  <si>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</si>
  <si>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</si>
  <si>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</si>
  <si>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</si>
  <si>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</si>
  <si>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</si>
  <si>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</si>
  <si>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</si>
  <si>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</si>
  <si>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</si>
  <si>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</si>
  <si>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</si>
  <si>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</si>
  <si>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</si>
  <si>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</si>
  <si>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</si>
  <si>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</si>
  <si>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</si>
  <si>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</si>
  <si>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</si>
  <si>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</si>
  <si>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</si>
  <si>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</si>
  <si>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</si>
  <si>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</si>
  <si>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</si>
  <si>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</si>
  <si>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</si>
  <si>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</si>
  <si>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</si>
  <si>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</si>
  <si>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</si>
  <si>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</si>
  <si>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</si>
  <si>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</si>
  <si>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</si>
  <si>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</si>
  <si>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</si>
  <si>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</si>
  <si>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</si>
  <si>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</si>
  <si>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</si>
  <si>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</si>
  <si>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</si>
  <si>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</si>
  <si>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</si>
  <si>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</si>
  <si>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</si>
  <si>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</si>
  <si>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</si>
  <si>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</si>
  <si>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</si>
  <si>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</si>
  <si>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</si>
  <si>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</si>
  <si>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</si>
  <si>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</si>
  <si>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</si>
  <si>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</si>
  <si>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</si>
  <si>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</si>
  <si>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</si>
  <si>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</si>
  <si>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</si>
  <si>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</si>
  <si>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</si>
  <si>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</si>
  <si>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</si>
  <si>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</si>
  <si>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</si>
  <si>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</si>
  <si>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</si>
  <si>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</si>
  <si>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</si>
  <si>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</si>
  <si>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</si>
  <si>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</si>
  <si>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</si>
  <si>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</si>
  <si>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</si>
  <si>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</si>
  <si>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</si>
  <si>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</si>
  <si>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</si>
  <si>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</si>
  <si>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</si>
  <si>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</si>
  <si>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</si>
  <si>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</si>
  <si>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</si>
  <si>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</si>
  <si>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</si>
  <si>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</si>
  <si>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</si>
  <si>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</si>
  <si>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</si>
  <si>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</si>
  <si>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</si>
  <si>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</si>
  <si>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</si>
  <si>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</si>
  <si>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</si>
  <si>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</si>
  <si>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</si>
  <si>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</si>
  <si>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</si>
  <si>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</si>
  <si>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</si>
  <si>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</si>
  <si>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</si>
  <si>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</si>
  <si>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</si>
  <si>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</si>
  <si>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</si>
  <si>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</si>
  <si>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</si>
  <si>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</si>
  <si>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</si>
  <si>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</si>
  <si>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</si>
  <si>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</si>
  <si>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</si>
  <si>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</si>
  <si>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</si>
  <si>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</si>
  <si>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</si>
  <si>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</si>
  <si>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</si>
  <si>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</si>
  <si>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</si>
  <si>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</si>
  <si>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</si>
  <si>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</si>
  <si>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</si>
  <si>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</si>
  <si>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</si>
  <si>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</si>
  <si>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</si>
  <si>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</si>
  <si>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</si>
  <si>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</si>
  <si>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</si>
  <si>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</si>
  <si>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</si>
  <si>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</si>
  <si>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</si>
  <si>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</si>
  <si>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</si>
  <si>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</si>
  <si>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</si>
  <si>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</si>
  <si>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</si>
  <si>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</si>
  <si>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</si>
  <si>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</si>
  <si>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</si>
  <si>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</si>
  <si>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</si>
  <si>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</si>
  <si>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</si>
  <si>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</si>
  <si>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</si>
  <si>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</si>
  <si>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</si>
  <si>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</si>
  <si>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</si>
  <si>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</si>
  <si>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</si>
  <si>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</si>
  <si>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</si>
  <si>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</si>
  <si>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</si>
  <si>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</si>
  <si>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</si>
  <si>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</si>
  <si>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</si>
  <si>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</si>
  <si>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</si>
  <si>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</si>
  <si>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</si>
  <si>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</si>
  <si>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</si>
  <si>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</si>
  <si>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</si>
  <si>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</si>
  <si>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</si>
  <si>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</si>
  <si>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</si>
  <si>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</si>
  <si>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</si>
  <si>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</si>
  <si>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</si>
  <si>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</si>
  <si>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</si>
  <si>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</si>
  <si>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</si>
  <si>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</si>
  <si>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</si>
  <si>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</si>
  <si>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</si>
  <si>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</si>
  <si>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</si>
  <si>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</si>
  <si>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</si>
  <si>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</si>
  <si>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</si>
  <si>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</si>
  <si>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</si>
  <si>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</si>
  <si>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</si>
  <si>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</si>
  <si>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</si>
  <si>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</si>
  <si>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</si>
  <si>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</si>
  <si>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</si>
  <si>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</si>
  <si>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</si>
  <si>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</si>
  <si>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</si>
  <si>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</si>
  <si>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</si>
  <si>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</si>
  <si>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</si>
  <si>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</si>
  <si>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</si>
  <si>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</si>
  <si>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</si>
  <si>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</si>
  <si>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</si>
  <si>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</si>
  <si>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</si>
  <si>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</si>
  <si>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</si>
  <si>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</si>
  <si>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</si>
  <si>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</si>
  <si>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</si>
  <si>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</si>
  <si>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</si>
  <si>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</si>
  <si>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</si>
  <si>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</si>
  <si>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</si>
  <si>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</si>
  <si>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</si>
  <si>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</si>
  <si>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</si>
  <si>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</si>
  <si>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</si>
  <si>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</si>
  <si>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</si>
  <si>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</si>
  <si>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</si>
  <si>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</si>
  <si>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</si>
  <si>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</si>
  <si>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</si>
  <si>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</si>
  <si>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</si>
  <si>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</si>
  <si>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</si>
  <si>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</si>
  <si>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</si>
  <si>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</si>
  <si>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</si>
  <si>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</si>
  <si>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</si>
  <si>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</si>
  <si>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</si>
  <si>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</si>
  <si>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</si>
  <si>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</si>
  <si>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</si>
  <si>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</si>
  <si>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</si>
  <si>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</si>
  <si>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</si>
  <si>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</si>
  <si>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</si>
  <si>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</si>
  <si>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</si>
  <si>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</si>
  <si>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</si>
  <si>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</si>
  <si>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</si>
  <si>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</si>
  <si>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</si>
  <si>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</si>
  <si>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</si>
  <si>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</si>
  <si>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</si>
  <si>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</si>
  <si>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</si>
  <si>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</si>
  <si>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</si>
  <si>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</si>
  <si>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</si>
  <si>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</si>
  <si>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</si>
  <si>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</si>
  <si>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</si>
  <si>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</si>
  <si>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</si>
  <si>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</si>
  <si>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</si>
  <si>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</si>
  <si>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</si>
  <si>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</si>
  <si>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</si>
  <si>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</si>
  <si>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</si>
  <si>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</si>
  <si>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</si>
  <si>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</si>
  <si>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</si>
  <si>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</si>
  <si>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</si>
  <si>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</si>
  <si>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</si>
  <si>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</si>
  <si>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</si>
  <si>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</si>
  <si>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</si>
  <si>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</si>
  <si>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</si>
  <si>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</si>
  <si>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</si>
  <si>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</si>
  <si>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</si>
  <si>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</si>
  <si>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</si>
  <si>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</si>
  <si>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</si>
  <si>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</si>
  <si>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</si>
  <si>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</si>
  <si>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</si>
  <si>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</si>
  <si>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</si>
  <si>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</si>
  <si>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</si>
  <si>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</si>
  <si>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</si>
  <si>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</si>
  <si>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</si>
  <si>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</si>
  <si>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</si>
  <si>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</si>
  <si>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</si>
  <si>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</si>
  <si>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</si>
  <si>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</si>
  <si>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</si>
  <si>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</si>
  <si>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</si>
  <si>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</si>
  <si>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</si>
  <si>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</si>
  <si>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</si>
  <si>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</si>
  <si>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</si>
  <si>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</si>
  <si>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</si>
  <si>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</si>
  <si>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</si>
  <si>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</si>
  <si>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</si>
  <si>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</si>
  <si>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</si>
  <si>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</si>
  <si>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</si>
  <si>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</si>
  <si>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</si>
  <si>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</si>
  <si>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</si>
  <si>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</si>
  <si>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</si>
  <si>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</si>
  <si>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</si>
  <si>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</si>
  <si>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</si>
  <si>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</si>
  <si>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</si>
  <si>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</si>
  <si>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</si>
  <si>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</si>
  <si>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</si>
  <si>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</si>
  <si>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</si>
  <si>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</si>
  <si>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</si>
  <si>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</si>
  <si>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</si>
  <si>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</si>
  <si>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</si>
  <si>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</si>
  <si>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</si>
  <si>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</si>
  <si>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</si>
  <si>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</si>
  <si>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</si>
  <si>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</si>
  <si>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</si>
  <si>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</si>
  <si>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</si>
  <si>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</si>
  <si>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</si>
  <si>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</si>
  <si>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</si>
  <si>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</si>
  <si>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</si>
  <si>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</si>
  <si>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</si>
  <si>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</si>
  <si>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</si>
  <si>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</si>
  <si>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</si>
  <si>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</si>
  <si>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</si>
  <si>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</si>
  <si>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</si>
  <si>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</si>
  <si>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</si>
  <si>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</si>
  <si>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</si>
  <si>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</si>
  <si>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</si>
  <si>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</si>
  <si>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</si>
  <si>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</si>
  <si>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</si>
  <si>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</si>
  <si>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</si>
  <si>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</si>
  <si>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</si>
  <si>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</si>
  <si>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</si>
  <si>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</si>
  <si>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</si>
  <si>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</si>
  <si>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</si>
  <si>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</si>
  <si>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</si>
  <si>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</si>
  <si>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</si>
  <si>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</si>
  <si>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</si>
  <si>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</si>
  <si>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</si>
  <si>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</si>
  <si>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</si>
  <si>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</si>
  <si>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</si>
  <si>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</si>
  <si>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</si>
  <si>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</si>
  <si>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</si>
  <si>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</si>
  <si>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</si>
  <si>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</si>
  <si>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</si>
  <si>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</si>
  <si>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</si>
  <si>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</si>
  <si>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</si>
  <si>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</si>
  <si>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</si>
  <si>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</si>
  <si>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</si>
  <si>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</si>
  <si>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</si>
  <si>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</si>
  <si>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</si>
  <si>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</si>
  <si>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</si>
  <si>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</si>
  <si>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</si>
  <si>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</si>
  <si>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</si>
  <si>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</si>
  <si>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</si>
  <si>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</si>
  <si>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</si>
  <si>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</si>
  <si>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</si>
  <si>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</si>
  <si>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</si>
  <si>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</si>
  <si>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</si>
  <si>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</si>
  <si>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</si>
  <si>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</si>
  <si>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</si>
  <si>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</si>
  <si>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</si>
  <si>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</si>
  <si>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</si>
  <si>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</si>
  <si>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</si>
  <si>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</si>
  <si>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</si>
  <si>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</si>
  <si>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</si>
  <si>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</si>
  <si>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</si>
  <si>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</si>
  <si>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</si>
  <si>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</si>
  <si>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</si>
  <si>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</si>
  <si>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</si>
  <si>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</si>
  <si>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</si>
  <si>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</si>
  <si>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</si>
  <si>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</si>
  <si>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</si>
  <si>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</si>
  <si>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</si>
  <si>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</si>
  <si>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</si>
  <si>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</si>
  <si>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</si>
  <si>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</si>
  <si>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</si>
  <si>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</si>
  <si>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</si>
  <si>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</si>
  <si>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</si>
  <si>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</si>
  <si>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</si>
  <si>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</si>
  <si>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</si>
  <si>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</si>
  <si>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</si>
  <si>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</si>
  <si>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</si>
  <si>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</si>
  <si>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</si>
  <si>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</si>
  <si>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</si>
  <si>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</si>
  <si>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</si>
  <si>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</si>
  <si>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</si>
  <si>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</si>
  <si>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</si>
  <si>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</si>
  <si>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</si>
  <si>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</si>
  <si>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</si>
  <si>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</si>
  <si>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</si>
  <si>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</si>
  <si>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</si>
  <si>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</si>
  <si>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</si>
  <si>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</si>
  <si>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</si>
  <si>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</si>
  <si>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</si>
  <si>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</si>
  <si>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</si>
  <si>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</si>
  <si>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</si>
  <si>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</si>
  <si>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</si>
  <si>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</si>
  <si>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</si>
  <si>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</si>
  <si>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</si>
  <si>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</si>
  <si>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</si>
  <si>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</si>
  <si>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</si>
  <si>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</si>
  <si>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</si>
  <si>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</si>
  <si>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</si>
  <si>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</si>
  <si>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</si>
  <si>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</si>
  <si>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</si>
  <si>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</si>
  <si>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</si>
  <si>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</si>
  <si>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</si>
  <si>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</si>
  <si>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</si>
  <si>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</si>
  <si>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</si>
  <si>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</si>
  <si>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</si>
  <si>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</si>
  <si>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</si>
  <si>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</si>
  <si>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</si>
  <si>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</si>
  <si>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</si>
  <si>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</si>
  <si>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</si>
  <si>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</si>
  <si>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</si>
  <si>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</si>
  <si>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</si>
  <si>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</si>
  <si>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</si>
  <si>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</si>
  <si>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</si>
  <si>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</si>
  <si>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</si>
  <si>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</si>
  <si>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</si>
  <si>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</si>
  <si>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</si>
  <si>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</si>
  <si>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</si>
  <si>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</si>
  <si>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</si>
  <si>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</si>
  <si>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</si>
  <si>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</si>
  <si>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</si>
  <si>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</si>
  <si>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</si>
  <si>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</si>
  <si>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</si>
  <si>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</si>
  <si>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</si>
  <si>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</si>
  <si>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</si>
  <si>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</si>
  <si>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</si>
  <si>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</si>
  <si>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</si>
  <si>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</si>
  <si>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</si>
  <si>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</si>
  <si>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</si>
  <si>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</si>
  <si>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</si>
  <si>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</si>
  <si>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</si>
  <si>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</si>
  <si>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</si>
  <si>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</si>
  <si>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</si>
  <si>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</si>
  <si>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</si>
  <si>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</si>
  <si>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</si>
  <si>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</si>
  <si>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</si>
  <si>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</si>
  <si>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</si>
  <si>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</si>
  <si>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</si>
  <si>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</si>
  <si>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</si>
  <si>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</si>
  <si>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</si>
  <si>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</si>
  <si>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</si>
  <si>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</si>
  <si>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</si>
  <si>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</si>
  <si>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</si>
  <si>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</si>
  <si>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</si>
  <si>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</si>
  <si>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</si>
  <si>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</si>
  <si>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</si>
  <si>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</si>
  <si>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</si>
  <si>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</si>
  <si>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</si>
  <si>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</si>
  <si>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</si>
  <si>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</si>
  <si>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</si>
  <si>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</si>
  <si>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</si>
  <si>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</si>
  <si>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</si>
  <si>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</si>
  <si>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</si>
  <si>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</si>
  <si>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</si>
  <si>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</si>
  <si>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</si>
  <si>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</si>
  <si>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</si>
  <si>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</si>
  <si>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</si>
  <si>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</si>
  <si>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</si>
  <si>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</si>
  <si>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</si>
  <si>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</si>
  <si>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</si>
  <si>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</si>
  <si>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</si>
  <si>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</si>
  <si>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</si>
  <si>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</si>
  <si>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</si>
  <si>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</si>
  <si>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</si>
  <si>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</si>
  <si>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</si>
  <si>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</si>
  <si>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</si>
  <si>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</si>
  <si>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</si>
  <si>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</si>
  <si>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</si>
  <si>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</si>
  <si>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</si>
  <si>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</si>
  <si>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</si>
  <si>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</si>
  <si>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</si>
  <si>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</si>
  <si>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</si>
  <si>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</si>
  <si>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</si>
  <si>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</si>
  <si>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</si>
  <si>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</si>
  <si>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</si>
  <si>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</si>
  <si>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</si>
  <si>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</si>
  <si>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</si>
  <si>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</si>
  <si>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</si>
  <si>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</si>
  <si>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</si>
  <si>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</si>
  <si>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</si>
  <si>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</si>
  <si>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</si>
  <si>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</si>
  <si>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</si>
  <si>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</si>
  <si>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</si>
  <si>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</si>
  <si>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</si>
  <si>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</si>
  <si>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</si>
  <si>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</si>
  <si>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</si>
  <si>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</si>
  <si>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</si>
  <si>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</si>
  <si>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</si>
  <si>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</si>
  <si>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</si>
  <si>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</si>
  <si>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</si>
  <si>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</si>
  <si>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</si>
  <si>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</si>
  <si>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</si>
  <si>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</si>
  <si>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</si>
  <si>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</si>
  <si>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</si>
  <si>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</si>
  <si>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</si>
  <si>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</si>
  <si>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</si>
  <si>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</si>
  <si>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</si>
  <si>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</si>
  <si>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</si>
  <si>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</si>
  <si>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</si>
  <si>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</si>
  <si>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</si>
  <si>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</si>
  <si>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</si>
  <si>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</si>
  <si>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</si>
  <si>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</si>
  <si>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</si>
  <si>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</si>
  <si>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</si>
  <si>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</si>
  <si>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</si>
  <si>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</si>
  <si>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</si>
  <si>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</si>
  <si>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</si>
  <si>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</si>
  <si>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</si>
  <si>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</si>
  <si>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</si>
  <si>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</si>
  <si>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</si>
  <si>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</si>
  <si>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</si>
  <si>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</si>
  <si>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</si>
  <si>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</si>
  <si>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</si>
  <si>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</si>
  <si>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</si>
  <si>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</si>
  <si>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</si>
  <si>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</si>
  <si>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</si>
  <si>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</si>
  <si>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</si>
  <si>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</si>
  <si>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</si>
  <si>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</si>
  <si>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</si>
  <si>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</si>
  <si>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</si>
  <si>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</si>
  <si>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</si>
  <si>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</si>
  <si>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</si>
  <si>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</si>
  <si>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</si>
  <si>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</si>
  <si>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</si>
  <si>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</si>
  <si>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</si>
  <si>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</si>
  <si>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</si>
  <si>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</si>
  <si>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</si>
  <si>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</si>
  <si>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</si>
  <si>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</si>
  <si>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</si>
  <si>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</si>
  <si>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</si>
  <si>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</si>
  <si>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</si>
  <si>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</si>
  <si>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</si>
  <si>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</si>
  <si>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</si>
  <si>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</si>
  <si>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</si>
  <si>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</si>
  <si>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</si>
  <si>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</si>
  <si>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</si>
  <si>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</si>
  <si>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</si>
  <si>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</si>
  <si>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</si>
  <si>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</si>
  <si>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</si>
  <si>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</si>
  <si>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</si>
  <si>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</si>
  <si>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</si>
  <si>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</si>
  <si>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</si>
  <si>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</si>
  <si>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</si>
  <si>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</si>
  <si>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</si>
  <si>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</si>
  <si>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</si>
  <si>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</si>
  <si>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</si>
  <si>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</si>
  <si>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</si>
  <si>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</si>
  <si>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</si>
  <si>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</si>
  <si>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</si>
  <si>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</si>
  <si>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</si>
  <si>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</si>
  <si>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</si>
  <si>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</si>
  <si>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</si>
  <si>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</si>
  <si>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</si>
  <si>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</si>
  <si>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</si>
  <si>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</si>
  <si>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</si>
  <si>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</si>
  <si>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</si>
  <si>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</si>
  <si>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</si>
  <si>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</si>
  <si>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</si>
  <si>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</si>
  <si>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</si>
  <si>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</si>
  <si>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</si>
  <si>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</si>
  <si>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</si>
  <si>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</si>
  <si>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</si>
  <si>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</si>
  <si>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</si>
  <si>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</si>
  <si>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</si>
  <si>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</si>
  <si>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</si>
  <si>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</si>
  <si>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</si>
  <si>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</si>
  <si>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</si>
  <si>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</si>
  <si>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</si>
  <si>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</si>
  <si>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</si>
  <si>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</si>
  <si>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</si>
  <si>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</si>
  <si>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</si>
  <si>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</si>
  <si>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</si>
  <si>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</si>
  <si>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</si>
  <si>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</si>
  <si>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</si>
  <si>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</si>
  <si>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</si>
  <si>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</si>
  <si>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</si>
  <si>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</si>
  <si>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</si>
  <si>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</si>
  <si>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</si>
  <si>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</si>
  <si>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</si>
  <si>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</si>
  <si>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</si>
  <si>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</si>
  <si>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</si>
  <si>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</si>
  <si>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</si>
  <si>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</si>
  <si>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</si>
  <si>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</si>
  <si>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</si>
  <si>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</si>
  <si>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</si>
  <si>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</si>
  <si>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</si>
  <si>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</si>
  <si>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</si>
  <si>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</si>
  <si>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</si>
  <si>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</si>
  <si>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</si>
  <si>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</si>
  <si>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</si>
  <si>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</si>
  <si>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</si>
  <si>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</si>
  <si>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</si>
  <si>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</si>
  <si>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</si>
  <si>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</si>
  <si>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</si>
  <si>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</si>
  <si>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</si>
  <si>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</si>
  <si>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</si>
  <si>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</si>
  <si>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</si>
  <si>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</si>
  <si>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</si>
  <si>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</si>
  <si>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</si>
  <si>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</si>
  <si>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</si>
  <si>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</si>
  <si>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</si>
  <si>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</si>
  <si>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</si>
  <si>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</si>
  <si>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</si>
  <si>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</si>
  <si>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</si>
  <si>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</si>
  <si>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</si>
  <si>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</si>
  <si>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</si>
  <si>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</si>
  <si>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</si>
  <si>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</si>
  <si>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</si>
  <si>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</si>
  <si>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</si>
  <si>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</si>
  <si>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</si>
  <si>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</si>
  <si>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</si>
  <si>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</si>
  <si>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</si>
  <si>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</si>
  <si>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</si>
  <si>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</si>
  <si>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</si>
  <si>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</si>
  <si>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</si>
  <si>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</si>
  <si>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</si>
  <si>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</si>
  <si>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</si>
  <si>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</si>
  <si>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</si>
  <si>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</si>
  <si>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</si>
  <si>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</si>
  <si>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</si>
  <si>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</si>
  <si>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</si>
  <si>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</si>
  <si>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</si>
  <si>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</si>
  <si>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</si>
  <si>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</si>
  <si>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</si>
  <si>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</si>
  <si>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</si>
  <si>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</si>
  <si>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</si>
  <si>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</si>
  <si>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</si>
  <si>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</si>
  <si>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</si>
  <si>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</si>
  <si>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</si>
  <si>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</si>
  <si>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</si>
  <si>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</si>
  <si>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</si>
  <si>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</si>
  <si>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</si>
  <si>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</si>
  <si>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</si>
  <si>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</si>
  <si>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</si>
  <si>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</si>
  <si>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</si>
  <si>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</si>
  <si>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</si>
  <si>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</si>
  <si>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</si>
  <si>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</si>
  <si>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</si>
  <si>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</si>
  <si>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</si>
  <si>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</si>
  <si>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</si>
  <si>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</si>
  <si>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</si>
  <si>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</si>
  <si>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</si>
  <si>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</si>
  <si>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</si>
  <si>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</si>
  <si>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</si>
  <si>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</si>
  <si>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</si>
  <si>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</si>
  <si>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</si>
  <si>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</si>
  <si>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</si>
  <si>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</si>
  <si>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</si>
  <si>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</si>
  <si>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</si>
  <si>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</si>
  <si>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</si>
  <si>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</si>
  <si>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</si>
  <si>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</si>
  <si>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</si>
  <si>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</si>
  <si>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</si>
  <si>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</si>
  <si>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</si>
  <si>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</si>
  <si>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</si>
  <si>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</si>
  <si>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</si>
  <si>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</si>
  <si>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</si>
  <si>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</si>
  <si>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</si>
  <si>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</si>
  <si>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</si>
  <si>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</si>
  <si>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</si>
  <si>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</si>
  <si>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</si>
  <si>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</si>
  <si>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</si>
  <si>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</si>
  <si>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</si>
  <si>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</si>
  <si>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</si>
  <si>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</si>
  <si>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</si>
  <si>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</si>
  <si>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</si>
  <si>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</si>
  <si>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</si>
  <si>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</si>
  <si>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</si>
  <si>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</si>
  <si>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</si>
  <si>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</si>
  <si>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</si>
  <si>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</si>
  <si>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</si>
  <si>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</si>
  <si>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</si>
  <si>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</si>
  <si>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</si>
  <si>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</si>
  <si>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</si>
  <si>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</si>
  <si>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</si>
  <si>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</si>
  <si>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</si>
  <si>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</si>
  <si>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</si>
  <si>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</si>
  <si>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</si>
  <si>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</si>
  <si>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</si>
  <si>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</si>
  <si>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</si>
  <si>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</si>
  <si>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</si>
  <si>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</si>
  <si>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</si>
  <si>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</si>
  <si>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</si>
  <si>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</si>
  <si>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</si>
  <si>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</si>
  <si>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</si>
  <si>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</si>
  <si>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</si>
  <si>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</si>
  <si>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</si>
  <si>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</si>
  <si>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</si>
  <si>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</si>
  <si>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</si>
  <si>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</si>
  <si>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</si>
  <si>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</si>
  <si>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</si>
  <si>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</si>
  <si>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</si>
  <si>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</si>
  <si>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</si>
  <si>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</si>
  <si>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</si>
  <si>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</si>
  <si>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</si>
  <si>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</si>
  <si>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</si>
  <si>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</si>
  <si>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</si>
  <si>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</si>
  <si>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</si>
  <si>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</si>
  <si>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</si>
  <si>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</si>
  <si>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</si>
  <si>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</si>
  <si>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</si>
  <si>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</si>
  <si>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</si>
  <si>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</si>
  <si>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</si>
  <si>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</si>
  <si>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</si>
  <si>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</si>
  <si>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</si>
  <si>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</si>
  <si>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</si>
  <si>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</si>
  <si>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</si>
  <si>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</si>
  <si>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</si>
  <si>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</si>
  <si>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</si>
  <si>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</si>
  <si>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</si>
  <si>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</si>
  <si>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</si>
  <si>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</si>
  <si>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</si>
  <si>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</si>
  <si>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</si>
  <si>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</si>
  <si>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</si>
  <si>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</si>
  <si>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</si>
  <si>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</si>
  <si>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</si>
  <si>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</si>
  <si>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</si>
  <si>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</si>
  <si>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</si>
  <si>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</si>
  <si>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</si>
  <si>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</si>
  <si>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</si>
  <si>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</si>
  <si>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</si>
  <si>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</si>
  <si>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</si>
  <si>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</si>
  <si>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</si>
  <si>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</si>
  <si>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</si>
  <si>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</si>
  <si>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</si>
  <si>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</si>
  <si>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</si>
  <si>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</si>
  <si>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</si>
  <si>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</si>
  <si>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</si>
  <si>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</si>
  <si>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</si>
  <si>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</si>
  <si>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</si>
  <si>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</si>
  <si>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</si>
  <si>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</si>
  <si>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</si>
  <si>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</si>
  <si>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</si>
  <si>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</si>
  <si>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</si>
  <si>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</si>
  <si>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</si>
  <si>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</si>
  <si>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</si>
  <si>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</si>
  <si>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</si>
  <si>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</si>
  <si>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</si>
  <si>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</si>
  <si>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</si>
  <si>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</si>
  <si>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</si>
  <si>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</si>
  <si>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</si>
  <si>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</si>
  <si>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</si>
  <si>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</si>
  <si>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</si>
  <si>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</si>
  <si>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</si>
  <si>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</si>
  <si>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</si>
  <si>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</si>
  <si>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</si>
  <si>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</si>
  <si>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</si>
  <si>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</si>
  <si>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</si>
  <si>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</si>
  <si>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</si>
  <si>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</si>
  <si>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</si>
  <si>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</si>
  <si>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</si>
  <si>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</si>
  <si>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</si>
  <si>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</si>
  <si>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</si>
  <si>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</si>
  <si>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</si>
  <si>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</si>
  <si>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</si>
  <si>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</si>
  <si>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</si>
  <si>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</si>
  <si>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</si>
  <si>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</si>
  <si>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</si>
  <si>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</si>
  <si>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</si>
  <si>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</si>
  <si>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</si>
  <si>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</si>
  <si>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</si>
  <si>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</si>
  <si>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</si>
  <si>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</si>
  <si>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</si>
  <si>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</si>
  <si>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</si>
  <si>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</si>
  <si>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</si>
  <si>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</si>
  <si>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</si>
  <si>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</si>
  <si>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</si>
  <si>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</si>
  <si>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</si>
  <si>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</si>
  <si>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</si>
  <si>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</si>
  <si>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</si>
  <si>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</si>
  <si>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</si>
  <si>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</si>
  <si>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</si>
  <si>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</si>
  <si>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</si>
  <si>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</si>
  <si>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</si>
  <si>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</si>
  <si>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</si>
  <si>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</si>
  <si>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</si>
  <si>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</si>
  <si>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</si>
  <si>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</si>
  <si>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</si>
  <si>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</si>
  <si>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</si>
  <si>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</si>
  <si>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</si>
  <si>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</si>
  <si>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</si>
  <si>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</si>
  <si>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</si>
  <si>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</si>
  <si>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</si>
  <si>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</si>
  <si>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</si>
  <si>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</si>
  <si>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</si>
  <si>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</si>
  <si>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</si>
  <si>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</si>
  <si>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</si>
  <si>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</si>
  <si>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</si>
  <si>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</si>
  <si>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</si>
  <si>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</si>
  <si>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</si>
  <si>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</si>
  <si>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</si>
  <si>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</si>
  <si>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</si>
  <si>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</si>
  <si>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</si>
  <si>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</si>
  <si>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</si>
  <si>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</si>
  <si>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</si>
  <si>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</si>
  <si>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</si>
  <si>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</si>
  <si>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</si>
  <si>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</si>
  <si>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</si>
  <si>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</si>
  <si>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</si>
  <si>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</si>
  <si>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</si>
  <si>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</si>
  <si>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</si>
  <si>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</si>
  <si>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</si>
  <si>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</si>
  <si>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</si>
  <si>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</si>
  <si>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</si>
  <si>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</si>
  <si>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</si>
  <si>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</si>
  <si>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</si>
  <si>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</si>
  <si>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</si>
  <si>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</si>
  <si>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</si>
  <si>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</si>
  <si>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</si>
  <si>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</si>
  <si>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</si>
  <si>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</si>
  <si>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</si>
  <si>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</si>
  <si>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</si>
  <si>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</si>
  <si>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</si>
  <si>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</si>
  <si>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</si>
  <si>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</si>
  <si>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</si>
  <si>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</si>
  <si>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</si>
  <si>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</si>
  <si>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</si>
  <si>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</si>
  <si>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</si>
  <si>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</si>
  <si>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</si>
  <si>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</si>
  <si>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</si>
  <si>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</si>
  <si>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</si>
  <si>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</si>
  <si>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</si>
  <si>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</si>
  <si>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</si>
  <si>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</si>
  <si>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</si>
  <si>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</si>
  <si>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</si>
  <si>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</si>
  <si>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</si>
  <si>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</si>
  <si>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</si>
  <si>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</si>
  <si>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</si>
  <si>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</si>
  <si>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</si>
  <si>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</si>
  <si>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</si>
  <si>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</si>
  <si>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</si>
  <si>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</si>
  <si>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</si>
  <si>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</si>
  <si>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</si>
  <si>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</si>
  <si>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</si>
  <si>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</si>
  <si>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</si>
  <si>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</si>
  <si>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</si>
  <si>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</si>
  <si>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</si>
  <si>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</si>
  <si>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</si>
  <si>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</si>
  <si>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</si>
  <si>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</si>
  <si>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</si>
  <si>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</si>
  <si>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</si>
  <si>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</si>
  <si>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</si>
  <si>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</si>
  <si>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</si>
  <si>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</si>
  <si>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</si>
  <si>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</si>
  <si>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</si>
  <si>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</si>
  <si>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</si>
  <si>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</si>
  <si>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</si>
  <si>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</si>
  <si>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</si>
  <si>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</si>
  <si>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</si>
  <si>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</si>
  <si>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</si>
  <si>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</si>
  <si>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</si>
  <si>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</si>
  <si>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</si>
  <si>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</si>
  <si>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</si>
  <si>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</si>
  <si>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</si>
  <si>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</si>
  <si>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</si>
  <si>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</si>
  <si>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</si>
  <si>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</si>
  <si>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</si>
  <si>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</si>
  <si>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</si>
  <si>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</si>
  <si>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</si>
  <si>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</si>
  <si>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</si>
  <si>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</si>
  <si>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</si>
  <si>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</si>
  <si>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</si>
  <si>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</si>
  <si>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</si>
  <si>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</si>
  <si>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</si>
  <si>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</si>
  <si>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</si>
  <si>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</si>
  <si>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</si>
  <si>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</si>
  <si>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</si>
  <si>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</si>
  <si>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</si>
  <si>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</si>
  <si>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</si>
  <si>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</si>
  <si>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</si>
  <si>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</si>
  <si>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</si>
  <si>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</si>
  <si>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</si>
  <si>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</si>
  <si>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</si>
  <si>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</si>
  <si>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</si>
  <si>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</si>
  <si>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</si>
  <si>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</si>
  <si>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</si>
  <si>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</si>
  <si>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</si>
  <si>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</si>
  <si>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</si>
  <si>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</si>
  <si>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</si>
  <si>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</si>
  <si>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</si>
  <si>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</si>
  <si>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</si>
  <si>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</si>
  <si>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</si>
  <si>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</si>
  <si>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</si>
  <si>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</si>
  <si>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</si>
  <si>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</si>
  <si>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</si>
  <si>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</si>
  <si>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</si>
  <si>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</si>
  <si>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</si>
  <si>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</si>
  <si>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</si>
  <si>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</si>
  <si>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</si>
  <si>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</si>
  <si>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</si>
  <si>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</si>
  <si>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</si>
  <si>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</si>
  <si>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</si>
  <si>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</si>
  <si>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</si>
  <si>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</si>
  <si>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</si>
  <si>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</si>
  <si>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</si>
  <si>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</si>
  <si>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</si>
  <si>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</si>
  <si>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</si>
  <si>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</si>
  <si>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</si>
  <si>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</si>
  <si>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</si>
  <si>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</si>
  <si>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</si>
  <si>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</si>
  <si>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</si>
  <si>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</si>
  <si>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</si>
  <si>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</si>
  <si>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</si>
  <si>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</si>
  <si>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</si>
  <si>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</si>
  <si>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</si>
  <si>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</si>
  <si>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</si>
  <si>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</si>
  <si>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</si>
  <si>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</si>
  <si>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</si>
  <si>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</si>
  <si>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</si>
  <si>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</si>
  <si>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</si>
  <si>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</si>
  <si>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</si>
  <si>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</si>
  <si>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</si>
  <si>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</si>
  <si>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</si>
  <si>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</si>
  <si>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</si>
  <si>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</si>
  <si>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</si>
  <si>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</si>
  <si>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</si>
  <si>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</si>
  <si>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</si>
  <si>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</si>
  <si>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</si>
  <si>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</si>
  <si>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</si>
  <si>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</si>
  <si>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</si>
  <si>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</si>
  <si>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</si>
  <si>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</si>
  <si>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</si>
  <si>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</si>
  <si>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</si>
  <si>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</si>
  <si>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</si>
  <si>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</si>
  <si>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</si>
  <si>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</si>
  <si>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</si>
  <si>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</si>
  <si>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</si>
  <si>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</si>
  <si>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</si>
  <si>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</si>
  <si>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</si>
  <si>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</si>
  <si>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</si>
  <si>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</si>
  <si>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</si>
  <si>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</si>
  <si>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</si>
  <si>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</si>
  <si>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</si>
  <si>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</si>
  <si>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</si>
  <si>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</si>
  <si>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</si>
  <si>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</si>
  <si>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</si>
  <si>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</si>
  <si>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</si>
  <si>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</si>
  <si>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</si>
  <si>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</si>
  <si>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</si>
  <si>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</si>
  <si>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</si>
  <si>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</si>
  <si>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</si>
  <si>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</si>
  <si>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</si>
  <si>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</si>
  <si>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</si>
  <si>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</si>
  <si>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</si>
  <si>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</si>
  <si>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</si>
  <si>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</si>
  <si>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</si>
  <si>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</si>
  <si>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</si>
  <si>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</si>
  <si>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</si>
  <si>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</si>
  <si>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</si>
  <si>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</si>
  <si>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</si>
  <si>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</si>
  <si>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</si>
  <si>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</si>
  <si>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</si>
  <si>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</si>
  <si>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</si>
  <si>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</si>
  <si>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</si>
  <si>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</si>
  <si>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</si>
  <si>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</si>
  <si>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</si>
  <si>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</si>
  <si>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</si>
  <si>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</si>
  <si>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</si>
  <si>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</si>
  <si>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</si>
  <si>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</si>
  <si>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</si>
  <si>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</si>
  <si>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</si>
  <si>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</si>
  <si>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</si>
  <si>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</si>
  <si>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</si>
  <si>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</si>
  <si>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</si>
  <si>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</si>
  <si>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</si>
  <si>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</si>
  <si>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</si>
  <si>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</si>
  <si>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</si>
  <si>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</si>
  <si>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</si>
  <si>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</si>
  <si>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</si>
  <si>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</si>
  <si>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</si>
  <si>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</si>
  <si>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</si>
  <si>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</si>
  <si>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</si>
  <si>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</si>
  <si>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</si>
  <si>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</si>
  <si>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</si>
  <si>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</si>
  <si>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</si>
  <si>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</si>
  <si>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</si>
  <si>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</si>
  <si>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</si>
  <si>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</si>
  <si>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</si>
  <si>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</si>
  <si>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</si>
  <si>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</si>
  <si>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</si>
  <si>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</si>
  <si>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</si>
  <si>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</si>
  <si>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</si>
  <si>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</si>
  <si>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</si>
  <si>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</si>
  <si>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</si>
  <si>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</si>
  <si>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</si>
  <si>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</si>
  <si>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</si>
  <si>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</si>
  <si>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</si>
  <si>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</si>
  <si>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</si>
  <si>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</si>
  <si>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</si>
  <si>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</si>
  <si>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</si>
  <si>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</si>
  <si>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</si>
  <si>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</si>
  <si>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</si>
  <si>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</si>
  <si>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</si>
  <si>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</si>
  <si>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</si>
  <si>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</si>
  <si>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</si>
  <si>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</si>
  <si>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</si>
  <si>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</si>
  <si>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</si>
  <si>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</si>
  <si>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</si>
  <si>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</si>
  <si>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</si>
  <si>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</si>
  <si>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</si>
  <si>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</si>
  <si>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</si>
  <si>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</si>
  <si>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</si>
  <si>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</si>
  <si>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</si>
  <si>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</si>
  <si>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</si>
  <si>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</si>
  <si>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</si>
  <si>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</si>
  <si>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</si>
  <si>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</si>
  <si>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</si>
  <si>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</si>
  <si>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</si>
  <si>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</si>
  <si>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</si>
  <si>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</si>
  <si>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</si>
  <si>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</si>
  <si>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</si>
  <si>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</si>
  <si>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</si>
  <si>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</si>
  <si>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</si>
  <si>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</si>
  <si>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</si>
  <si>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</si>
  <si>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</si>
  <si>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</si>
  <si>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</si>
  <si>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</si>
  <si>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</si>
  <si>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</si>
  <si>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</si>
  <si>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</si>
  <si>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</si>
  <si>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</si>
  <si>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</si>
  <si>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</si>
  <si>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</si>
  <si>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</si>
  <si>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</si>
  <si>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</si>
  <si>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</si>
  <si>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</si>
  <si>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</si>
  <si>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</si>
  <si>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</si>
  <si>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</si>
  <si>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</si>
  <si>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</si>
  <si>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</si>
  <si>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</si>
  <si>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</si>
  <si>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</si>
  <si>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</si>
  <si>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</si>
  <si>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</si>
  <si>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</si>
  <si>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</si>
  <si>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</si>
  <si>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</si>
  <si>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</si>
  <si>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</si>
  <si>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</si>
  <si>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</si>
  <si>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</si>
  <si>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</si>
  <si>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</si>
  <si>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</si>
  <si>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</si>
  <si>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</si>
  <si>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</si>
  <si>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</si>
  <si>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</si>
  <si>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</si>
  <si>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</si>
  <si>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</si>
  <si>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</si>
  <si>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</si>
  <si>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</si>
  <si>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</si>
  <si>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</si>
  <si>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</si>
  <si>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</si>
  <si>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</si>
  <si>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</si>
  <si>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</si>
  <si>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</si>
  <si>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</si>
  <si>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</si>
  <si>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</si>
  <si>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</si>
  <si>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</si>
  <si>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</si>
  <si>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</si>
  <si>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</si>
  <si>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</si>
  <si>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</si>
  <si>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</si>
  <si>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</si>
  <si>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</si>
  <si>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</si>
  <si>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</si>
  <si>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</si>
  <si>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</si>
  <si>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</si>
  <si>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</si>
  <si>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</si>
  <si>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</si>
  <si>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</si>
  <si>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</si>
  <si>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</si>
  <si>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</si>
  <si>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</si>
  <si>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</si>
  <si>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</si>
  <si>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</si>
  <si>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</si>
  <si>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</si>
  <si>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</si>
  <si>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</si>
  <si>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</si>
  <si>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</si>
  <si>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</si>
  <si>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</si>
  <si>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</si>
  <si>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</si>
  <si>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</si>
  <si>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</si>
  <si>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</si>
  <si>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</si>
  <si>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</si>
  <si>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</si>
  <si>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</si>
  <si>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</si>
  <si>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</si>
  <si>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</si>
  <si>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</si>
  <si>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</si>
  <si>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</si>
  <si>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</si>
  <si>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</si>
  <si>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</si>
  <si>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</si>
  <si>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</si>
  <si>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</si>
  <si>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</si>
  <si>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</si>
  <si>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</si>
  <si>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</si>
  <si>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</si>
  <si>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</si>
  <si>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</si>
  <si>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</si>
  <si>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</si>
  <si>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</si>
  <si>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</si>
  <si>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</si>
  <si>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</si>
  <si>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</si>
  <si>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</si>
  <si>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</si>
  <si>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</si>
  <si>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</si>
  <si>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</si>
  <si>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</si>
  <si>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</si>
  <si>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</si>
  <si>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</si>
  <si>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</si>
  <si>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</si>
  <si>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</si>
  <si>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</si>
  <si>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</si>
  <si>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</si>
  <si>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</si>
  <si>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</si>
  <si>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</si>
  <si>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</si>
  <si>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</si>
  <si>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</si>
  <si>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</si>
  <si>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</si>
  <si>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</si>
  <si>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</si>
  <si>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</si>
  <si>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</si>
  <si>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</si>
  <si>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</si>
  <si>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</si>
  <si>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</si>
  <si>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</si>
  <si>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</si>
  <si>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</si>
  <si>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</si>
  <si>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</si>
  <si>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</si>
  <si>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</si>
  <si>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</si>
  <si>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</si>
  <si>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</si>
  <si>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</si>
  <si>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</si>
  <si>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</si>
  <si>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</si>
  <si>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</si>
  <si>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</si>
  <si>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</si>
  <si>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</si>
  <si>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</si>
  <si>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</si>
  <si>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</si>
  <si>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</si>
  <si>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</si>
  <si>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</si>
  <si>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</si>
  <si>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</si>
  <si>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</si>
  <si>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</si>
  <si>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</si>
  <si>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</si>
  <si>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</si>
  <si>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</si>
  <si>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</si>
  <si>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</si>
  <si>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</si>
  <si>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</si>
  <si>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</si>
  <si>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</si>
  <si>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</si>
  <si>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</si>
  <si>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</si>
  <si>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</si>
  <si>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</si>
  <si>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</si>
  <si>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</si>
  <si>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</si>
  <si>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</si>
  <si>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</si>
  <si>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</si>
  <si>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</si>
  <si>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</si>
  <si>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</si>
  <si>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</si>
  <si>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</si>
  <si>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</si>
  <si>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</si>
  <si>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</si>
  <si>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</si>
  <si>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</si>
  <si>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</si>
  <si>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</si>
  <si>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</si>
  <si>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</si>
  <si>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</si>
  <si>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</si>
  <si>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</si>
  <si>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</si>
  <si>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</si>
  <si>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</si>
  <si>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</si>
  <si>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</si>
  <si>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</si>
  <si>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</si>
  <si>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</si>
  <si>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</si>
  <si>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</si>
  <si>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</si>
  <si>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</si>
  <si>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</si>
  <si>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</si>
  <si>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</si>
  <si>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</si>
  <si>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</si>
  <si>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</si>
  <si>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</si>
  <si>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</si>
  <si>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</si>
  <si>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</si>
  <si>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</si>
  <si>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</si>
  <si>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</si>
  <si>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</si>
  <si>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</si>
  <si>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</si>
  <si>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</si>
  <si>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</si>
  <si>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</si>
  <si>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</si>
  <si>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</si>
  <si>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</si>
  <si>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</si>
  <si>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</si>
  <si>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</si>
  <si>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</si>
  <si>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</si>
  <si>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</si>
  <si>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</si>
  <si>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</si>
  <si>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</si>
  <si>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</si>
  <si>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</si>
  <si>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</si>
  <si>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</si>
  <si>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</si>
  <si>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</si>
  <si>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</si>
  <si>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</si>
  <si>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</si>
  <si>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</si>
  <si>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</si>
  <si>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</si>
  <si>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</si>
  <si>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</si>
  <si>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</si>
  <si>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</si>
  <si>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</si>
  <si>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</si>
  <si>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</si>
  <si>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</si>
  <si>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</si>
  <si>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</si>
  <si>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</si>
  <si>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</si>
  <si>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</si>
  <si>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</si>
  <si>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</si>
  <si>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</si>
  <si>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</si>
  <si>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</si>
  <si>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</si>
  <si>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</si>
  <si>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</si>
  <si>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</si>
  <si>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</si>
  <si>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</si>
  <si>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</si>
  <si>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</si>
  <si>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</si>
  <si>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</si>
  <si>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</si>
  <si>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</si>
  <si>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</si>
  <si>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</si>
  <si>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</si>
  <si>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</si>
  <si>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</si>
  <si>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</si>
  <si>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</si>
  <si>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</si>
  <si>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</si>
  <si>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</si>
  <si>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</si>
  <si>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</si>
  <si>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</si>
  <si>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</si>
  <si>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</si>
  <si>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</si>
  <si>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</si>
  <si>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</si>
  <si>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</si>
  <si>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</si>
  <si>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</si>
  <si>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</si>
  <si>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</si>
  <si>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</si>
  <si>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</si>
  <si>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</si>
  <si>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</si>
  <si>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</si>
  <si>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</si>
  <si>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</si>
  <si>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</si>
  <si>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</si>
  <si>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</si>
  <si>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</si>
  <si>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</si>
  <si>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</si>
  <si>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</si>
  <si>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</si>
  <si>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</si>
  <si>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</si>
  <si>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</si>
  <si>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</si>
  <si>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</si>
  <si>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</si>
  <si>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</si>
  <si>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</si>
  <si>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</si>
  <si>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</si>
  <si>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</si>
  <si>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</si>
  <si>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</si>
  <si>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</si>
  <si>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</si>
  <si>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</si>
  <si>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</si>
  <si>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</si>
  <si>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</si>
  <si>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</si>
  <si>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</si>
  <si>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</si>
  <si>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</si>
  <si>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</si>
  <si>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</si>
  <si>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</si>
  <si>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</si>
  <si>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</si>
  <si>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</si>
  <si>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</si>
  <si>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</si>
  <si>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</si>
  <si>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</si>
  <si>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</si>
  <si>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</si>
  <si>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</si>
  <si>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</si>
  <si>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</si>
  <si>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</si>
  <si>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</si>
  <si>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</si>
  <si>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</si>
  <si>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</si>
  <si>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</si>
  <si>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</si>
  <si>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</si>
  <si>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</si>
  <si>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</si>
  <si>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</si>
  <si>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</si>
  <si>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</si>
  <si>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</si>
  <si>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</si>
  <si>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</si>
  <si>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</si>
  <si>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</si>
  <si>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</si>
  <si>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</si>
  <si>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</si>
  <si>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</si>
  <si>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</si>
  <si>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</si>
  <si>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</si>
  <si>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</si>
  <si>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</si>
  <si>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</si>
  <si>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</si>
  <si>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</si>
  <si>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</si>
  <si>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</si>
  <si>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</si>
  <si>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</si>
  <si>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</si>
  <si>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</si>
  <si>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</si>
  <si>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</si>
  <si>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</si>
  <si>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</si>
  <si>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</si>
  <si>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</si>
  <si>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</si>
  <si>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</si>
  <si>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</si>
  <si>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</si>
  <si>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</si>
  <si>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</si>
  <si>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</si>
  <si>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</si>
  <si>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</si>
  <si>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</si>
  <si>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</si>
  <si>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</si>
  <si>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</si>
  <si>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</si>
  <si>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</si>
  <si>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</si>
  <si>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</si>
  <si>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</si>
  <si>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</si>
  <si>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</si>
  <si>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</si>
  <si>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</si>
  <si>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</si>
  <si>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</si>
  <si>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</si>
  <si>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</si>
  <si>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</si>
  <si>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</si>
  <si>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</si>
  <si>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</si>
  <si>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</si>
  <si>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</si>
  <si>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</si>
  <si>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</si>
  <si>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</si>
  <si>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</si>
  <si>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</si>
  <si>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</si>
  <si>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</si>
  <si>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</si>
  <si>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</si>
  <si>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</si>
  <si>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</si>
  <si>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</si>
  <si>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</si>
  <si>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</si>
  <si>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</si>
  <si>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</si>
  <si>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</si>
  <si>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</si>
  <si>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</si>
  <si>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</si>
  <si>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</si>
  <si>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</si>
  <si>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</si>
  <si>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</si>
  <si>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</si>
  <si>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</si>
  <si>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</si>
  <si>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</si>
  <si>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</si>
  <si>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</si>
  <si>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</si>
  <si>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</si>
  <si>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</si>
  <si>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</si>
  <si>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</si>
  <si>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</si>
  <si>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</si>
  <si>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</si>
  <si>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</si>
  <si>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</si>
  <si>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</si>
  <si>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</si>
  <si>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</si>
  <si>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</si>
  <si>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</si>
  <si>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</si>
  <si>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</si>
  <si>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</si>
  <si>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</si>
  <si>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</si>
  <si>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</si>
  <si>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</si>
  <si>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</si>
  <si>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</si>
  <si>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</si>
  <si>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</si>
  <si>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</si>
  <si>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</si>
  <si>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</si>
  <si>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</si>
  <si>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</si>
  <si>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</si>
  <si>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</si>
  <si>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</si>
  <si>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</si>
  <si>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</si>
  <si>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</si>
  <si>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</si>
  <si>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</si>
  <si>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</si>
  <si>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</si>
  <si>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</si>
  <si>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</si>
  <si>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</si>
  <si>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</si>
  <si>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</si>
  <si>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</si>
  <si>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</si>
  <si>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</si>
  <si>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</si>
  <si>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</si>
  <si>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</si>
  <si>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</si>
  <si>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</si>
  <si>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</si>
  <si>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</si>
  <si>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</si>
  <si>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</si>
  <si>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</si>
  <si>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</si>
  <si>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</si>
  <si>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</si>
  <si>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</si>
  <si>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</si>
  <si>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</si>
  <si>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</si>
  <si>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</si>
  <si>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</si>
  <si>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</si>
  <si>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</si>
  <si>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</si>
  <si>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</si>
  <si>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</si>
  <si>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</si>
  <si>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</si>
  <si>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</si>
  <si>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</si>
  <si>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</si>
  <si>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</si>
  <si>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</si>
  <si>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</si>
  <si>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</si>
  <si>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</si>
  <si>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</si>
  <si>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</si>
  <si>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</si>
  <si>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</si>
  <si>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</si>
  <si>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</si>
  <si>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</si>
  <si>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</si>
  <si>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</si>
  <si>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</si>
  <si>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</si>
  <si>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</si>
  <si>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</si>
  <si>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</si>
  <si>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</si>
  <si>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</si>
  <si>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</si>
  <si>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</si>
  <si>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</si>
  <si>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</si>
  <si>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</si>
  <si>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</si>
  <si>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</si>
  <si>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</si>
  <si>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</si>
  <si>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</si>
  <si>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</si>
  <si>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</si>
  <si>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</si>
  <si>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</si>
  <si>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</si>
  <si>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</si>
  <si>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</si>
  <si>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</si>
  <si>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</si>
  <si>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</si>
  <si>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</si>
  <si>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</si>
  <si>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</si>
  <si>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</si>
  <si>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</si>
  <si>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</si>
  <si>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</si>
  <si>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</si>
  <si>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</si>
  <si>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</si>
  <si>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</si>
  <si>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</si>
  <si>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</si>
  <si>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</si>
  <si>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</si>
  <si>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</si>
  <si>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</si>
  <si>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</si>
  <si>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</si>
  <si>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</si>
  <si>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</si>
  <si>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</si>
  <si>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</si>
  <si>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</si>
  <si>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</si>
  <si>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</si>
  <si>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</si>
  <si>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</si>
  <si>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</si>
  <si>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</si>
  <si>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</si>
  <si>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</si>
  <si>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</si>
  <si>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</si>
  <si>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</si>
  <si>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</si>
  <si>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</si>
  <si>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</si>
  <si>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</si>
  <si>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</si>
  <si>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</si>
  <si>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</si>
  <si>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</si>
  <si>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</si>
  <si>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</si>
  <si>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</si>
  <si>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</si>
  <si>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</si>
  <si>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</si>
  <si>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</si>
  <si>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</si>
  <si>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</si>
  <si>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</si>
  <si>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</si>
  <si>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</si>
  <si>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</si>
  <si>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</si>
  <si>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</si>
  <si>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</si>
  <si>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</si>
  <si>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</si>
  <si>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</si>
  <si>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</si>
  <si>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</si>
  <si>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</si>
  <si>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</si>
  <si>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</si>
  <si>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</si>
  <si>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</si>
  <si>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</si>
  <si>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</si>
  <si>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</si>
  <si>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</si>
  <si>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</si>
  <si>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</si>
  <si>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</si>
  <si>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</si>
  <si>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</si>
  <si>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</si>
  <si>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</si>
  <si>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</si>
  <si>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</si>
  <si>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</si>
  <si>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</si>
  <si>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</si>
  <si>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</si>
  <si>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</si>
  <si>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</si>
  <si>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</si>
  <si>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</si>
  <si>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</si>
  <si>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</si>
  <si>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</si>
  <si>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</si>
  <si>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</si>
  <si>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</si>
  <si>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</si>
  <si>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</si>
  <si>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</si>
  <si>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</si>
  <si>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</si>
  <si>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</si>
  <si>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</si>
  <si>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</si>
  <si>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</si>
  <si>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</si>
  <si>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</si>
  <si>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</si>
  <si>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</si>
  <si>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</si>
  <si>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</si>
  <si>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</si>
  <si>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</si>
  <si>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</si>
  <si>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</si>
  <si>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</si>
  <si>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</si>
  <si>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</si>
  <si>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</si>
  <si>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</si>
  <si>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</si>
  <si>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</si>
  <si>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</si>
  <si>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</si>
  <si>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</si>
  <si>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</si>
  <si>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</si>
  <si>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</si>
  <si>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</si>
  <si>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</si>
  <si>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</si>
  <si>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</si>
  <si>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</si>
  <si>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</si>
  <si>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</si>
  <si>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</si>
  <si>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</si>
  <si>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</si>
  <si>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</si>
  <si>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</si>
  <si>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</si>
  <si>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</si>
  <si>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</si>
  <si>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</si>
  <si>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</si>
  <si>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</si>
  <si>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</si>
  <si>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</si>
  <si>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</si>
  <si>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</si>
  <si>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</si>
  <si>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</si>
  <si>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</si>
  <si>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</si>
  <si>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</si>
  <si>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</si>
  <si>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</si>
  <si>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</si>
  <si>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</si>
  <si>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</si>
  <si>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</si>
  <si>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</si>
  <si>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</si>
  <si>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</si>
  <si>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</si>
  <si>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</si>
  <si>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</si>
  <si>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</si>
  <si>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</si>
  <si>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</si>
  <si>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</si>
  <si>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</si>
  <si>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</si>
  <si>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</si>
  <si>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</si>
  <si>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</si>
  <si>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</si>
  <si>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</si>
  <si>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</si>
  <si>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</si>
  <si>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</si>
  <si>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</si>
  <si>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</si>
  <si>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</si>
  <si>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</si>
  <si>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</si>
  <si>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</si>
  <si>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</si>
  <si>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</si>
  <si>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</si>
  <si>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</si>
  <si>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</si>
  <si>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</si>
  <si>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</si>
  <si>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</si>
  <si>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</si>
  <si>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</si>
  <si>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</si>
  <si>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</si>
  <si>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</si>
  <si>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</si>
  <si>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</si>
  <si>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</si>
  <si>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</si>
  <si>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</si>
  <si>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</si>
  <si>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</si>
  <si>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</si>
  <si>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</si>
  <si>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</si>
  <si>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</si>
  <si>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</si>
  <si>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</si>
  <si>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</si>
  <si>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</si>
  <si>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</si>
  <si>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</si>
  <si>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</si>
  <si>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</si>
  <si>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</si>
  <si>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</si>
  <si>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</si>
  <si>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</si>
  <si>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</si>
  <si>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</si>
  <si>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</si>
  <si>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</si>
  <si>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</si>
  <si>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</si>
  <si>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</si>
  <si>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</si>
  <si>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</si>
  <si>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</si>
  <si>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</si>
  <si>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</si>
  <si>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</si>
  <si>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</si>
  <si>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</si>
  <si>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</si>
  <si>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</si>
  <si>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</si>
  <si>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</si>
  <si>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</si>
  <si>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</si>
  <si>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</si>
  <si>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</si>
  <si>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</si>
  <si>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</si>
  <si>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</si>
  <si>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</si>
  <si>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</si>
  <si>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</si>
  <si>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</si>
  <si>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</si>
  <si>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</si>
  <si>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</si>
  <si>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</si>
  <si>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</si>
  <si>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</si>
  <si>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</si>
  <si>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</si>
  <si>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</si>
  <si>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</si>
  <si>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</si>
  <si>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</si>
  <si>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</si>
  <si>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</si>
  <si>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</si>
  <si>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</si>
  <si>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</si>
  <si>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</si>
  <si>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</si>
  <si>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</si>
  <si>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</si>
  <si>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</si>
  <si>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</si>
  <si>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</si>
  <si>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</si>
  <si>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</si>
  <si>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</si>
  <si>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</si>
  <si>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</si>
  <si>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</si>
  <si>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</si>
  <si>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</si>
  <si>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</si>
  <si>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</si>
  <si>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</si>
  <si>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</si>
  <si>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</si>
  <si>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</si>
  <si>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</si>
  <si>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</si>
  <si>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</si>
  <si>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</si>
  <si>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</si>
  <si>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</si>
  <si>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</si>
  <si>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</si>
  <si>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</si>
  <si>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</si>
  <si>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</si>
  <si>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</si>
  <si>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</si>
  <si>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</si>
  <si>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</si>
  <si>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</si>
  <si>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</si>
  <si>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</si>
  <si>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</si>
  <si>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</si>
  <si>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</si>
  <si>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</si>
  <si>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</si>
  <si>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</si>
  <si>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</si>
  <si>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</si>
  <si>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</si>
  <si>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</si>
  <si>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</si>
  <si>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</si>
  <si>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</si>
  <si>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</si>
  <si>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</si>
  <si>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</si>
  <si>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</si>
  <si>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</si>
  <si>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</si>
  <si>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</si>
  <si>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</si>
  <si>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</si>
  <si>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</si>
  <si>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</si>
  <si>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</si>
  <si>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</si>
  <si>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</si>
  <si>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</si>
  <si>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</si>
  <si>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</si>
  <si>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</si>
  <si>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</si>
  <si>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</si>
  <si>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</si>
  <si>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</si>
  <si>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</si>
  <si>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</si>
  <si>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</si>
  <si>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</si>
  <si>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</si>
  <si>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</si>
  <si>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</si>
  <si>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</si>
  <si>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</si>
  <si>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</si>
  <si>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</si>
  <si>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</si>
  <si>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</si>
  <si>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</si>
  <si>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</si>
  <si>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</si>
  <si>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</si>
  <si>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</si>
  <si>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</si>
  <si>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</si>
  <si>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</si>
  <si>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</si>
  <si>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</si>
  <si>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</si>
  <si>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</si>
  <si>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</si>
  <si>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</si>
  <si>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</si>
  <si>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</si>
  <si>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</si>
  <si>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</si>
  <si>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</si>
  <si>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</si>
  <si>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</si>
  <si>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</si>
  <si>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</si>
  <si>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</si>
  <si>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</si>
  <si>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</si>
  <si>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</si>
  <si>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</si>
  <si>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</si>
  <si>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</si>
  <si>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</si>
  <si>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</si>
  <si>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</si>
  <si>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</si>
  <si>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</si>
  <si>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</si>
  <si>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</si>
  <si>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</si>
  <si>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</si>
  <si>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</si>
  <si>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</si>
  <si>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</si>
  <si>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</si>
  <si>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</si>
  <si>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</si>
  <si>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</si>
  <si>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</si>
  <si>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</si>
  <si>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</si>
  <si>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</si>
  <si>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</si>
  <si>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</si>
  <si>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</si>
  <si>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</si>
  <si>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</si>
  <si>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</si>
  <si>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</si>
  <si>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</si>
  <si>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</si>
  <si>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</si>
  <si>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</si>
  <si>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</si>
  <si>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</si>
  <si>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</si>
  <si>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</si>
  <si>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</si>
  <si>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</si>
  <si>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</si>
  <si>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</si>
  <si>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</si>
  <si>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</si>
  <si>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</si>
  <si>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</si>
  <si>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</si>
  <si>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</si>
  <si>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</si>
  <si>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</si>
  <si>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</si>
  <si>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</si>
  <si>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</si>
  <si>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</si>
  <si>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</si>
  <si>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</si>
  <si>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</si>
  <si>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</si>
  <si>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</si>
  <si>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</si>
  <si>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</si>
  <si>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</si>
  <si>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</si>
  <si>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</si>
  <si>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</si>
  <si>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</si>
  <si>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</si>
  <si>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</si>
  <si>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</si>
  <si>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</si>
  <si>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</si>
  <si>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</si>
  <si>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</si>
  <si>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</si>
  <si>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</si>
  <si>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</si>
  <si>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</si>
  <si>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</si>
  <si>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</si>
  <si>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</si>
  <si>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</si>
  <si>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</si>
  <si>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</si>
  <si>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</si>
  <si>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</si>
  <si>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</si>
  <si>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</si>
  <si>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</si>
  <si>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</si>
  <si>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</si>
  <si>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</si>
  <si>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</si>
  <si>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</si>
  <si>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</si>
  <si>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</si>
  <si>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</si>
  <si>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</si>
  <si>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</si>
  <si>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</si>
  <si>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</si>
  <si>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</si>
  <si>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</si>
  <si>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</si>
  <si>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</si>
  <si>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</si>
  <si>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</si>
  <si>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</si>
  <si>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</si>
  <si>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</si>
  <si>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</si>
  <si>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</si>
  <si>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</si>
  <si>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</si>
  <si>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</si>
  <si>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</si>
  <si>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</si>
  <si>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</si>
  <si>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</si>
  <si>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</si>
  <si>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</si>
  <si>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</si>
  <si>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</si>
  <si>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</si>
  <si>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</si>
  <si>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</si>
  <si>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</si>
  <si>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</si>
  <si>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</si>
  <si>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</si>
  <si>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</si>
  <si>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</si>
  <si>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</si>
  <si>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</si>
  <si>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</si>
  <si>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</si>
  <si>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</si>
  <si>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</si>
  <si>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</si>
  <si>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</si>
  <si>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</si>
  <si>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</si>
  <si>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</si>
  <si>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</si>
  <si>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</si>
  <si>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</si>
  <si>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</si>
  <si>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</si>
  <si>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</si>
  <si>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</si>
  <si>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</si>
  <si>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</si>
  <si>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</si>
  <si>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</si>
  <si>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</si>
  <si>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</si>
  <si>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</si>
  <si>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</si>
  <si>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</si>
  <si>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</si>
  <si>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</si>
  <si>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</si>
  <si>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</si>
  <si>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</si>
  <si>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</si>
  <si>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</si>
  <si>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</si>
  <si>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</si>
  <si>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</si>
  <si>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</si>
  <si>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</si>
  <si>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</si>
  <si>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</si>
  <si>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</si>
  <si>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</si>
  <si>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</si>
  <si>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</si>
  <si>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</si>
  <si>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</si>
  <si>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</si>
  <si>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</si>
  <si>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</si>
  <si>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</si>
  <si>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</si>
  <si>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</si>
  <si>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</si>
  <si>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</si>
  <si>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</si>
  <si>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</si>
  <si>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</si>
  <si>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</si>
  <si>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</si>
  <si>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</si>
  <si>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</si>
  <si>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</si>
  <si>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</si>
  <si>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</si>
  <si>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</si>
  <si>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</si>
  <si>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</si>
  <si>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</si>
  <si>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</si>
  <si>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</si>
  <si>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</si>
  <si>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</si>
  <si>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</si>
  <si>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</si>
  <si>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</si>
  <si>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</si>
  <si>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</si>
  <si>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</si>
  <si>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</si>
  <si>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</si>
  <si>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</si>
  <si>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</si>
  <si>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</si>
  <si>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</si>
  <si>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</si>
  <si>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</si>
  <si>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</si>
  <si>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</si>
  <si>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</si>
  <si>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</si>
  <si>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</si>
  <si>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</si>
  <si>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</si>
  <si>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</si>
  <si>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</si>
  <si>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</si>
  <si>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</si>
  <si>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</si>
  <si>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</si>
  <si>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</si>
  <si>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</si>
  <si>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</si>
  <si>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</si>
  <si>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</si>
  <si>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</si>
  <si>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</si>
  <si>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</si>
  <si>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</si>
  <si>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</si>
  <si>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</si>
  <si>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</si>
  <si>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</si>
  <si>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</si>
  <si>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</si>
  <si>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</si>
  <si>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</si>
  <si>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</si>
  <si>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</si>
  <si>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</si>
  <si>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</si>
  <si>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</si>
  <si>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</si>
  <si>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</si>
  <si>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</si>
  <si>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</si>
  <si>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</si>
  <si>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</si>
  <si>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</si>
  <si>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</si>
  <si>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</si>
  <si>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</si>
  <si>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</si>
  <si>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</si>
  <si>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</si>
  <si>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</si>
  <si>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</si>
  <si>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</si>
  <si>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</si>
  <si>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</si>
  <si>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</si>
  <si>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</si>
  <si>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</si>
  <si>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</si>
  <si>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</si>
  <si>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</si>
  <si>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</si>
  <si>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</si>
  <si>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</si>
  <si>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</si>
  <si>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</si>
  <si>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</si>
  <si>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</si>
  <si>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</si>
  <si>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</si>
  <si>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</si>
  <si>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</si>
  <si>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</si>
  <si>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</si>
  <si>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</si>
  <si>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</si>
  <si>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</si>
  <si>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</si>
  <si>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</si>
  <si>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</si>
  <si>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</si>
  <si>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</si>
  <si>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</si>
  <si>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</si>
  <si>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</si>
  <si>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</si>
  <si>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</si>
  <si>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</si>
  <si>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</si>
  <si>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</si>
  <si>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</si>
  <si>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</si>
  <si>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</si>
  <si>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</si>
  <si>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</si>
  <si>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</si>
  <si>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</si>
  <si>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</si>
  <si>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</si>
  <si>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</si>
  <si>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</si>
  <si>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</si>
  <si>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</si>
  <si>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</si>
  <si>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</si>
  <si>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</si>
  <si>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</si>
  <si>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</si>
  <si>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</si>
  <si>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</si>
  <si>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</si>
  <si>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</si>
  <si>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</si>
  <si>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</si>
  <si>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</si>
  <si>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</si>
  <si>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</si>
  <si>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</si>
  <si>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</si>
  <si>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</si>
  <si>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</si>
  <si>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</si>
  <si>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</si>
  <si>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</si>
  <si>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</si>
  <si>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</si>
  <si>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</si>
  <si>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</si>
  <si>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</si>
  <si>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</si>
  <si>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</si>
  <si>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</si>
  <si>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</si>
  <si>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</si>
  <si>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</si>
  <si>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</si>
  <si>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</si>
  <si>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</si>
  <si>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</si>
  <si>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</si>
  <si>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</si>
  <si>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</si>
  <si>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</si>
  <si>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</si>
  <si>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</si>
  <si>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</si>
  <si>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</si>
  <si>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</si>
  <si>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</si>
  <si>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</si>
  <si>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</si>
  <si>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</si>
  <si>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</si>
  <si>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</si>
  <si>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</si>
  <si>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</si>
  <si>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</si>
  <si>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</si>
  <si>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</si>
  <si>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</si>
  <si>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</si>
  <si>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</si>
  <si>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</si>
  <si>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</si>
  <si>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</si>
  <si>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</si>
  <si>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</si>
  <si>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</si>
  <si>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</si>
  <si>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</si>
  <si>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</si>
  <si>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</si>
  <si>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</si>
  <si>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</si>
  <si>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</si>
  <si>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</si>
  <si>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</si>
  <si>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</si>
  <si>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</si>
  <si>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</si>
  <si>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</si>
  <si>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</si>
  <si>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</si>
  <si>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</si>
  <si>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</si>
  <si>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</si>
  <si>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</si>
  <si>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</si>
  <si>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</si>
  <si>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</si>
  <si>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</si>
  <si>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</si>
  <si>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</si>
  <si>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</si>
  <si>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</si>
  <si>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</si>
  <si>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</si>
  <si>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</si>
  <si>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</si>
  <si>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</si>
  <si>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</si>
  <si>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</si>
  <si>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</si>
  <si>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</si>
  <si>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</si>
  <si>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</si>
  <si>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</si>
  <si>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</si>
  <si>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</si>
  <si>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</si>
  <si>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</si>
  <si>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</si>
  <si>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</si>
  <si>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</si>
  <si>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</si>
  <si>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</si>
  <si>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</si>
  <si>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</si>
  <si>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</si>
  <si>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</si>
  <si>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</si>
  <si>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</si>
  <si>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</si>
  <si>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</si>
  <si>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</si>
  <si>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</si>
  <si>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</si>
  <si>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</si>
  <si>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</si>
  <si>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</si>
  <si>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</si>
  <si>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</si>
  <si>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</si>
  <si>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</si>
  <si>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</si>
  <si>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</si>
  <si>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</si>
  <si>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</si>
  <si>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</si>
  <si>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</si>
  <si>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</si>
  <si>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</si>
  <si>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</si>
  <si>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</si>
  <si>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</si>
  <si>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</si>
  <si>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</si>
  <si>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</si>
  <si>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</si>
  <si>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</si>
  <si>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</si>
  <si>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</si>
  <si>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</si>
  <si>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</si>
  <si>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</si>
  <si>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</si>
  <si>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</si>
  <si>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</si>
  <si>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</si>
  <si>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</si>
  <si>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</si>
  <si>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</si>
  <si>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</si>
  <si>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</si>
  <si>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</si>
  <si>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</si>
  <si>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</si>
  <si>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</si>
  <si>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</si>
  <si>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</si>
  <si>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</si>
  <si>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</si>
  <si>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</si>
  <si>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</si>
  <si>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</si>
  <si>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</si>
  <si>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</si>
  <si>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</si>
  <si>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</si>
  <si>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</si>
  <si>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</si>
  <si>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</si>
  <si>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</si>
  <si>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</si>
  <si>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</si>
  <si>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</si>
  <si>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</si>
  <si>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</si>
  <si>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</si>
  <si>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</si>
  <si>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</si>
  <si>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</si>
  <si>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</si>
  <si>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</si>
  <si>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</si>
  <si>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</si>
  <si>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</si>
  <si>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</si>
  <si>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</si>
  <si>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</si>
  <si>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</si>
  <si>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</si>
  <si>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</si>
  <si>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</si>
  <si>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</si>
  <si>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</si>
  <si>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</si>
  <si>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</si>
  <si>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</si>
  <si>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</si>
  <si>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</si>
  <si>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</si>
  <si>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</si>
  <si>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</si>
  <si>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</si>
  <si>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</si>
  <si>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</si>
  <si>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</si>
  <si>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</si>
  <si>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</si>
  <si>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</si>
  <si>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</si>
  <si>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</si>
  <si>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</si>
  <si>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</si>
  <si>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</si>
  <si>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</si>
  <si>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</si>
  <si>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</si>
  <si>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</si>
  <si>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</si>
  <si>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</si>
  <si>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</si>
  <si>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</si>
  <si>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</si>
  <si>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</si>
  <si>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</si>
  <si>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</si>
  <si>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</si>
  <si>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</si>
  <si>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</si>
  <si>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</si>
  <si>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</si>
  <si>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</si>
  <si>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</si>
  <si>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</si>
  <si>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</si>
  <si>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</si>
  <si>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</si>
  <si>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</si>
  <si>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</si>
  <si>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</si>
  <si>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</si>
  <si>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</si>
  <si>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</si>
  <si>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</si>
  <si>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</si>
  <si>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</si>
  <si>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</si>
  <si>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</si>
  <si>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</si>
  <si>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</si>
  <si>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</si>
  <si>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</si>
  <si>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</si>
  <si>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</si>
  <si>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</si>
  <si>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</si>
  <si>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</si>
  <si>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</si>
  <si>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</si>
  <si>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</si>
  <si>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</si>
  <si>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</si>
  <si>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</si>
  <si>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</si>
  <si>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</si>
  <si>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</si>
  <si>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</si>
  <si>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</si>
  <si>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</si>
  <si>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</si>
  <si>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</si>
  <si>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</si>
  <si>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</si>
  <si>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</si>
  <si>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</si>
  <si>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</si>
  <si>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</si>
  <si>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</si>
  <si>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</si>
  <si>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</si>
  <si>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</si>
  <si>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</si>
  <si>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</si>
  <si>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</si>
  <si>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</si>
  <si>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</si>
  <si>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</si>
  <si>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</si>
  <si>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</si>
  <si>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</si>
  <si>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</si>
  <si>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</si>
  <si>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</si>
  <si>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</si>
  <si>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</si>
  <si>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</si>
  <si>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</si>
  <si>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</si>
  <si>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</si>
  <si>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</si>
  <si>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</si>
  <si>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</si>
  <si>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</si>
  <si>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</si>
  <si>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</si>
  <si>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</si>
  <si>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</si>
  <si>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</si>
  <si>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</si>
  <si>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</si>
  <si>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</si>
  <si>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</si>
  <si>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</si>
  <si>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</si>
  <si>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</si>
  <si>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</si>
  <si>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</si>
  <si>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</si>
  <si>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</si>
  <si>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</si>
  <si>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</si>
  <si>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</si>
  <si>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</si>
  <si>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</si>
  <si>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</si>
  <si>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</si>
  <si>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</si>
  <si>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</si>
  <si>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</si>
  <si>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</si>
  <si>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</si>
  <si>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</si>
  <si>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</si>
  <si>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</si>
  <si>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</si>
  <si>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</si>
  <si>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</si>
  <si>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</si>
  <si>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</si>
  <si>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</si>
  <si>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</si>
  <si>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</si>
  <si>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</si>
  <si>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</si>
  <si>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</si>
  <si>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</si>
  <si>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</si>
  <si>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</si>
  <si>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</si>
  <si>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</si>
  <si>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</si>
  <si>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</si>
  <si>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</si>
  <si>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</si>
  <si>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</si>
  <si>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</si>
  <si>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</si>
  <si>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</si>
  <si>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</si>
  <si>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</si>
  <si>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</si>
  <si>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</si>
  <si>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</si>
  <si>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</si>
  <si>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</si>
  <si>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</si>
  <si>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</si>
  <si>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</si>
  <si>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</si>
  <si>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</si>
  <si>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</si>
  <si>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</si>
  <si>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</si>
  <si>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</si>
  <si>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</si>
  <si>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</si>
  <si>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</si>
  <si>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</si>
  <si>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</si>
  <si>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</si>
  <si>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</si>
  <si>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</si>
  <si>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</si>
  <si>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</si>
  <si>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</si>
  <si>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</si>
  <si>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</si>
  <si>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</si>
  <si>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</si>
  <si>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</si>
  <si>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</si>
  <si>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</si>
  <si>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</si>
  <si>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</si>
  <si>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</si>
  <si>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</si>
  <si>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</si>
  <si>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</si>
  <si>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</si>
  <si>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</si>
  <si>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</si>
  <si>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</si>
  <si>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</si>
  <si>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</si>
  <si>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</si>
  <si>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</si>
  <si>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</si>
  <si>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</si>
  <si>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</si>
  <si>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</si>
  <si>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</si>
  <si>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</si>
  <si>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</si>
  <si>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</si>
  <si>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</si>
  <si>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</si>
  <si>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</si>
  <si>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</si>
  <si>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</si>
  <si>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</si>
  <si>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</si>
  <si>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</si>
  <si>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</si>
  <si>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</si>
  <si>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</si>
  <si>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</si>
  <si>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</si>
  <si>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</si>
  <si>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</si>
  <si>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</si>
  <si>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</si>
  <si>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</si>
  <si>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</si>
  <si>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</si>
  <si>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</si>
  <si>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</si>
  <si>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</si>
  <si>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</si>
  <si>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</si>
  <si>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</si>
  <si>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</si>
  <si>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</si>
  <si>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</si>
  <si>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</si>
  <si>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</si>
  <si>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</si>
  <si>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</si>
  <si>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</si>
  <si>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</si>
  <si>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</si>
  <si>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</si>
  <si>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</si>
  <si>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</si>
  <si>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</si>
  <si>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</si>
  <si>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</si>
  <si>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</si>
  <si>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</si>
  <si>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</si>
  <si>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</si>
  <si>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</si>
  <si>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</si>
  <si>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</si>
  <si>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</si>
  <si>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</si>
  <si>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</si>
  <si>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</si>
  <si>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</si>
  <si>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</si>
  <si>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</si>
  <si>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</si>
  <si>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</si>
  <si>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</si>
  <si>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</si>
  <si>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</si>
  <si>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</si>
  <si>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</si>
  <si>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</si>
  <si>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</si>
  <si>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</si>
  <si>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</si>
  <si>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</si>
  <si>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</si>
  <si>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</si>
  <si>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</si>
  <si>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</si>
  <si>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</si>
  <si>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</si>
  <si>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</si>
  <si>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</si>
  <si>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</si>
  <si>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</si>
  <si>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</si>
  <si>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</si>
  <si>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</si>
  <si>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</si>
  <si>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</si>
  <si>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</si>
  <si>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</si>
  <si>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</si>
  <si>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</si>
  <si>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</si>
  <si>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</si>
  <si>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</si>
  <si>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</si>
  <si>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</si>
  <si>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</si>
  <si>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</si>
  <si>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</si>
  <si>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</si>
  <si>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</si>
  <si>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</si>
  <si>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</si>
  <si>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</si>
  <si>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</si>
  <si>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</si>
  <si>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</si>
  <si>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</si>
  <si>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</si>
  <si>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</si>
  <si>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</si>
  <si>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</si>
  <si>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</si>
  <si>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</si>
  <si>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</si>
  <si>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</si>
  <si>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</si>
  <si>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</si>
  <si>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</si>
  <si>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</si>
  <si>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</si>
  <si>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</si>
  <si>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</si>
  <si>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</si>
  <si>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</si>
  <si>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</si>
  <si>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</si>
  <si>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</si>
  <si>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</si>
  <si>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</si>
  <si>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</si>
  <si>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</si>
  <si>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</si>
  <si>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</si>
  <si>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</si>
  <si>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</si>
  <si>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</si>
  <si>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</si>
  <si>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</si>
  <si>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</si>
  <si>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</si>
  <si>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</si>
  <si>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</si>
  <si>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</si>
  <si>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</si>
  <si>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</si>
  <si>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</si>
  <si>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</si>
  <si>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</si>
  <si>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</si>
  <si>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</si>
  <si>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</si>
  <si>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</si>
  <si>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</si>
  <si>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</si>
  <si>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</si>
  <si>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</si>
  <si>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</si>
  <si>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</si>
  <si>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</si>
  <si>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</si>
  <si>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</si>
  <si>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</si>
  <si>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</si>
  <si>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</si>
  <si>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</si>
  <si>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</si>
  <si>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</si>
  <si>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</si>
  <si>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</si>
  <si>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</si>
  <si>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</si>
  <si>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</si>
  <si>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</si>
  <si>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</si>
  <si>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</si>
  <si>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</si>
  <si>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</si>
  <si>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</si>
  <si>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</si>
  <si>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</si>
  <si>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</si>
  <si>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</si>
  <si>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</si>
  <si>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</si>
  <si>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</si>
  <si>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</si>
  <si>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</si>
  <si>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</si>
  <si>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</si>
  <si>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</si>
  <si>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</si>
  <si>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</si>
  <si>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</si>
  <si>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</si>
  <si>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</si>
  <si>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</si>
  <si>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</si>
  <si>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</si>
  <si>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</si>
  <si>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</si>
  <si>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</si>
  <si>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</si>
  <si>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</si>
  <si>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</si>
  <si>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</si>
  <si>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</si>
  <si>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</si>
  <si>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</si>
  <si>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</si>
  <si>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</si>
  <si>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</si>
  <si>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</si>
  <si>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</si>
  <si>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</si>
  <si>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</si>
  <si>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</si>
  <si>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</si>
  <si>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</si>
  <si>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</si>
  <si>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</si>
  <si>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</si>
  <si>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</si>
  <si>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</si>
  <si>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</si>
  <si>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</si>
  <si>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</si>
  <si>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</si>
  <si>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</si>
  <si>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</si>
  <si>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</si>
  <si>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</si>
  <si>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</si>
  <si>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</si>
  <si>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</si>
  <si>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</si>
  <si>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</si>
  <si>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</si>
  <si>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</si>
  <si>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</si>
  <si>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</si>
  <si>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</si>
  <si>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</si>
  <si>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</si>
  <si>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</si>
  <si>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</si>
  <si>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</si>
  <si>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</si>
  <si>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</si>
  <si>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</si>
  <si>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</si>
  <si>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</si>
  <si>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</si>
  <si>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</si>
  <si>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</si>
  <si>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</si>
  <si>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</si>
  <si>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</si>
  <si>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</si>
  <si>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</si>
  <si>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</si>
  <si>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</si>
  <si>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</si>
  <si>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</si>
  <si>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</si>
  <si>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</si>
  <si>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</si>
  <si>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</si>
  <si>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</si>
  <si>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</si>
  <si>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</si>
  <si>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</si>
  <si>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</si>
  <si>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</si>
  <si>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</si>
  <si>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</si>
  <si>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</si>
  <si>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</si>
  <si>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</si>
  <si>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</si>
  <si>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</si>
  <si>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</si>
  <si>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</si>
  <si>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</si>
  <si>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</si>
  <si>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</si>
  <si>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</si>
  <si>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</si>
  <si>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</si>
  <si>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</si>
  <si>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</si>
  <si>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</si>
  <si>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</si>
  <si>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</si>
  <si>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</si>
  <si>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</si>
  <si>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</si>
  <si>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</si>
  <si>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</si>
  <si>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</si>
  <si>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</si>
  <si>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</si>
  <si>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</si>
  <si>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</si>
  <si>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</si>
  <si>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</si>
  <si>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</si>
  <si>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</si>
  <si>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</si>
  <si>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</si>
  <si>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</si>
  <si>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</si>
  <si>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</si>
  <si>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</si>
  <si>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</si>
  <si>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</si>
  <si>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</si>
  <si>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</si>
  <si>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</si>
  <si>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</si>
  <si>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</si>
  <si>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</si>
  <si>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</si>
  <si>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</si>
  <si>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</si>
  <si>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</si>
  <si>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</si>
  <si>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</si>
  <si>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</si>
  <si>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</si>
  <si>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</si>
  <si>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</si>
  <si>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</si>
  <si>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</si>
  <si>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</si>
  <si>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</si>
  <si>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</si>
  <si>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</si>
  <si>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</si>
  <si>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</si>
  <si>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</si>
  <si>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</si>
  <si>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</si>
  <si>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</si>
  <si>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</si>
  <si>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</si>
  <si>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</si>
  <si>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</si>
  <si>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</si>
  <si>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</si>
  <si>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</si>
  <si>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</si>
  <si>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</si>
  <si>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</si>
  <si>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</si>
  <si>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</si>
  <si>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</si>
  <si>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</si>
  <si>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</si>
  <si>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</si>
  <si>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</si>
  <si>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</si>
  <si>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</si>
  <si>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</si>
  <si>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</si>
  <si>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</si>
  <si>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</si>
  <si>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</si>
  <si>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</si>
  <si>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</si>
  <si>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</si>
  <si>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</si>
  <si>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</si>
  <si>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</si>
  <si>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</si>
  <si>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</si>
  <si>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</si>
  <si>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</si>
  <si>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</si>
  <si>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</si>
  <si>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</si>
  <si>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</si>
  <si>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</si>
  <si>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</si>
  <si>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</si>
  <si>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</si>
  <si>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</si>
  <si>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</si>
  <si>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</si>
  <si>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</si>
  <si>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</si>
  <si>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</si>
  <si>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</si>
  <si>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</si>
  <si>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</si>
  <si>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</si>
  <si>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</si>
  <si>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</si>
  <si>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</si>
  <si>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</si>
  <si>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</si>
  <si>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</si>
  <si>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</si>
  <si>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</si>
  <si>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</si>
  <si>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</si>
  <si>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</si>
  <si>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</si>
  <si>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</si>
  <si>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</si>
  <si>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</si>
  <si>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</si>
  <si>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</si>
  <si>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</si>
  <si>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</si>
  <si>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</si>
  <si>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</si>
  <si>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</si>
  <si>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</si>
  <si>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</si>
  <si>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</si>
  <si>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</si>
  <si>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</si>
  <si>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</si>
  <si>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</si>
  <si>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</si>
  <si>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</si>
  <si>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</si>
  <si>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</si>
  <si>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</si>
  <si>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</si>
  <si>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</si>
  <si>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</si>
  <si>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</si>
  <si>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</si>
  <si>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</si>
  <si>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</si>
  <si>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</si>
  <si>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</si>
  <si>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</si>
  <si>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</si>
  <si>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</si>
  <si>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</si>
  <si>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</si>
  <si>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</si>
  <si>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</si>
  <si>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</si>
  <si>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</si>
  <si>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</si>
  <si>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</si>
  <si>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</si>
  <si>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</si>
  <si>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</si>
  <si>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</si>
  <si>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</si>
  <si>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</si>
  <si>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</si>
  <si>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</si>
  <si>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</si>
  <si>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</si>
  <si>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</si>
  <si>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</si>
  <si>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</si>
  <si>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</si>
  <si>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</si>
  <si>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</si>
  <si>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</si>
  <si>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</si>
  <si>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</si>
  <si>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</si>
  <si>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</si>
  <si>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</si>
  <si>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</si>
  <si>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</si>
  <si>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</si>
  <si>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</si>
  <si>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</si>
  <si>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</si>
  <si>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</si>
  <si>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</si>
  <si>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</si>
  <si>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</si>
  <si>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</si>
  <si>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</si>
  <si>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</si>
  <si>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</si>
  <si>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</si>
  <si>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</si>
  <si>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</si>
  <si>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</si>
  <si>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</si>
  <si>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</si>
  <si>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</si>
  <si>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</si>
  <si>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</si>
  <si>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</si>
  <si>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</si>
  <si>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</si>
  <si>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</si>
  <si>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</si>
  <si>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</si>
  <si>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</si>
  <si>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</si>
  <si>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</si>
  <si>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</si>
  <si>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</si>
  <si>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</si>
  <si>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</si>
  <si>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</si>
  <si>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</si>
  <si>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</si>
  <si>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</si>
  <si>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</si>
  <si>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</si>
  <si>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</si>
  <si>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</si>
  <si>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</si>
  <si>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</si>
  <si>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</si>
  <si>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</si>
  <si>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</si>
  <si>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</si>
  <si>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</si>
  <si>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</si>
  <si>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</si>
  <si>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</si>
  <si>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</si>
  <si>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</si>
  <si>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</si>
  <si>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</si>
  <si>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</si>
  <si>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</si>
  <si>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</si>
  <si>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</si>
  <si>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</si>
  <si>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</si>
  <si>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</si>
  <si>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</si>
  <si>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</si>
  <si>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</si>
  <si>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</si>
  <si>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</si>
  <si>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</si>
  <si>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</si>
  <si>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</si>
  <si>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</si>
  <si>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</si>
  <si>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</si>
  <si>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</si>
  <si>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</si>
  <si>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</si>
  <si>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</si>
  <si>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</si>
  <si>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</si>
  <si>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</si>
  <si>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</si>
  <si>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</si>
  <si>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</si>
  <si>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</si>
  <si>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</si>
  <si>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</si>
  <si>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</si>
  <si>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</si>
  <si>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</si>
  <si>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</si>
  <si>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</si>
  <si>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</si>
  <si>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</si>
  <si>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</si>
  <si>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</si>
  <si>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</si>
  <si>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</si>
  <si>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</si>
  <si>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</si>
  <si>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</si>
  <si>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</si>
  <si>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</si>
  <si>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</si>
  <si>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</si>
  <si>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</si>
  <si>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</si>
  <si>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</si>
  <si>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</si>
  <si>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</si>
  <si>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</si>
  <si>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</si>
  <si>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</si>
  <si>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</si>
  <si>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</si>
  <si>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</si>
  <si>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</si>
  <si>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</si>
  <si>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</si>
  <si>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</si>
  <si>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</si>
  <si>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</si>
  <si>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</si>
  <si>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</si>
  <si>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</si>
  <si>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</si>
  <si>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</si>
  <si>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</si>
  <si>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</si>
  <si>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</si>
  <si>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</si>
  <si>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</si>
  <si>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</si>
  <si>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</si>
  <si>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</si>
  <si>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</si>
  <si>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</si>
  <si>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</si>
  <si>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</si>
  <si>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</si>
  <si>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</si>
  <si>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</si>
  <si>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</si>
  <si>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</si>
  <si>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</si>
  <si>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</si>
  <si>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</si>
  <si>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</si>
  <si>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</si>
  <si>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</si>
  <si>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</si>
  <si>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</si>
  <si>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</si>
  <si>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</si>
  <si>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</si>
  <si>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</si>
  <si>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</si>
  <si>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</si>
  <si>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</si>
  <si>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</si>
  <si>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</si>
  <si>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</si>
  <si>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</si>
  <si>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</si>
  <si>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</si>
  <si>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</si>
  <si>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</si>
  <si>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</si>
  <si>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</si>
  <si>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</si>
  <si>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</si>
  <si>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</si>
  <si>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</si>
  <si>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</si>
  <si>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</si>
  <si>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</si>
  <si>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</si>
  <si>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</si>
  <si>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</si>
  <si>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</si>
  <si>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</si>
  <si>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</si>
  <si>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</si>
  <si>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</si>
  <si>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</si>
  <si>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</si>
  <si>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</si>
  <si>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</si>
  <si>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</si>
  <si>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</si>
  <si>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</si>
  <si>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</si>
  <si>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</si>
  <si>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</si>
  <si>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</si>
  <si>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</si>
  <si>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</si>
  <si>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</si>
  <si>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</si>
  <si>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</si>
  <si>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</si>
  <si>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</si>
  <si>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</si>
  <si>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</si>
  <si>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</si>
  <si>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</si>
  <si>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</si>
  <si>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</si>
  <si>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</si>
  <si>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</si>
  <si>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</si>
  <si>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</si>
  <si>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</si>
  <si>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</si>
  <si>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</si>
  <si>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</si>
  <si>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</si>
  <si>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</si>
  <si>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</si>
  <si>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</si>
  <si>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</si>
  <si>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</si>
  <si>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</si>
  <si>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</si>
  <si>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</si>
  <si>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</si>
  <si>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</si>
  <si>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</si>
  <si>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</si>
  <si>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</si>
  <si>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</si>
  <si>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</si>
  <si>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</si>
  <si>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</si>
  <si>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</si>
  <si>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</si>
  <si>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</si>
  <si>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</si>
  <si>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</si>
  <si>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</si>
  <si>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</si>
  <si>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</si>
  <si>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</si>
  <si>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</si>
  <si>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</si>
  <si>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</si>
  <si>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</si>
  <si>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</si>
  <si>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</si>
  <si>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</si>
  <si>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</si>
  <si>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</si>
  <si>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</si>
  <si>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</si>
  <si>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</si>
  <si>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</si>
  <si>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</si>
  <si>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</si>
  <si>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</si>
  <si>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</si>
  <si>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</si>
  <si>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</si>
  <si>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</si>
  <si>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</si>
  <si>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</si>
  <si>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</si>
  <si>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</si>
  <si>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</si>
  <si>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</si>
  <si>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</si>
  <si>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</si>
  <si>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</si>
  <si>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</si>
  <si>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</si>
  <si>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</si>
  <si>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</si>
  <si>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</si>
  <si>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</si>
  <si>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</si>
  <si>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</si>
  <si>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</si>
  <si>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</si>
  <si>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</si>
  <si>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</si>
  <si>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</si>
  <si>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</si>
  <si>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</si>
  <si>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</si>
  <si>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</si>
  <si>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</si>
  <si>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</si>
  <si>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</si>
  <si>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</si>
  <si>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</si>
  <si>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</si>
  <si>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</si>
  <si>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</si>
  <si>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</si>
  <si>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</si>
  <si>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</si>
  <si>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</si>
  <si>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</si>
  <si>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</si>
  <si>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</si>
  <si>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</si>
  <si>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</si>
  <si>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</si>
  <si>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</si>
  <si>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</si>
  <si>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</si>
  <si>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</si>
  <si>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</si>
  <si>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</si>
  <si>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</si>
  <si>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</si>
  <si>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</si>
  <si>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</si>
  <si>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</si>
  <si>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</si>
  <si>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</si>
  <si>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</si>
  <si>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</si>
  <si>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</si>
  <si>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</si>
  <si>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</si>
  <si>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</si>
  <si>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</si>
  <si>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</si>
  <si>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</si>
  <si>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</si>
  <si>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</si>
  <si>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</si>
  <si>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</si>
  <si>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</si>
  <si>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</si>
  <si>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</si>
  <si>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</si>
  <si>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</si>
  <si>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</si>
  <si>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</si>
  <si>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</si>
  <si>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</si>
  <si>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</si>
  <si>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</si>
  <si>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</si>
  <si>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</si>
  <si>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</si>
  <si>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</si>
  <si>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</si>
  <si>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</si>
  <si>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</si>
  <si>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</si>
  <si>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</si>
  <si>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</si>
  <si>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</si>
  <si>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</si>
  <si>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</si>
  <si>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</si>
  <si>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</si>
  <si>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</si>
  <si>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</si>
  <si>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</si>
  <si>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</si>
  <si>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</si>
  <si>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</si>
  <si>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</si>
  <si>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</si>
  <si>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</si>
  <si>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</si>
  <si>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</si>
  <si>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</si>
  <si>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</si>
  <si>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</si>
  <si>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</si>
  <si>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</si>
  <si>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</si>
  <si>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</si>
  <si>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</si>
  <si>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</si>
  <si>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</si>
  <si>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</si>
  <si>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</si>
  <si>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</si>
  <si>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</si>
  <si>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</si>
  <si>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</si>
  <si>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</si>
  <si>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</si>
  <si>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</si>
  <si>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</si>
  <si>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</si>
  <si>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</si>
  <si>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</si>
  <si>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</si>
  <si>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</si>
  <si>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</si>
  <si>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</si>
  <si>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</si>
  <si>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</si>
  <si>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</si>
  <si>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</si>
  <si>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</si>
  <si>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</si>
  <si>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</si>
  <si>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</si>
  <si>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</si>
  <si>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</si>
  <si>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</si>
  <si>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</si>
  <si>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</si>
  <si>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</si>
  <si>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</si>
  <si>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</si>
  <si>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</si>
  <si>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</si>
  <si>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</si>
  <si>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</si>
  <si>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</si>
  <si>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</si>
  <si>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</si>
  <si>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</si>
  <si>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</si>
  <si>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</si>
  <si>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</si>
  <si>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</si>
  <si>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</si>
  <si>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</si>
  <si>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</si>
  <si>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</si>
  <si>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</si>
  <si>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</si>
  <si>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</si>
  <si>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</si>
  <si>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</si>
  <si>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</si>
  <si>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</si>
  <si>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</si>
  <si>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</si>
  <si>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</si>
  <si>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</si>
  <si>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</si>
  <si>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</si>
  <si>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</si>
  <si>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</si>
  <si>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</si>
  <si>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</si>
  <si>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</si>
  <si>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</si>
  <si>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</si>
  <si>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</si>
  <si>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</si>
  <si>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</si>
  <si>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</si>
  <si>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</si>
  <si>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</si>
  <si>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</si>
  <si>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</si>
  <si>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</si>
  <si>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</si>
  <si>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</si>
  <si>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</si>
  <si>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</si>
  <si>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</si>
  <si>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</si>
  <si>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</si>
  <si>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</si>
  <si>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</si>
  <si>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</si>
  <si>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</si>
  <si>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</si>
  <si>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</si>
  <si>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</si>
  <si>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</si>
  <si>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</si>
  <si>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</si>
  <si>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</si>
  <si>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</si>
  <si>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</si>
  <si>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</si>
  <si>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</si>
  <si>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</si>
  <si>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</si>
  <si>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</si>
  <si>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</si>
  <si>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</si>
  <si>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</si>
  <si>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</si>
  <si>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</si>
  <si>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</si>
  <si>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</si>
  <si>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</si>
  <si>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</si>
  <si>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</si>
  <si>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</si>
  <si>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</si>
  <si>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</si>
  <si>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</si>
  <si>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</si>
  <si>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</si>
  <si>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</si>
  <si>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</si>
  <si>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</si>
  <si>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</si>
  <si>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</si>
  <si>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</si>
  <si>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</si>
  <si>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</si>
  <si>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</si>
  <si>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</si>
  <si>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</si>
  <si>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</si>
  <si>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</si>
  <si>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</si>
  <si>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</si>
  <si>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</si>
  <si>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</si>
  <si>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</si>
  <si>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</si>
  <si>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</si>
  <si>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</si>
  <si>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</si>
  <si>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</si>
  <si>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</si>
  <si>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</si>
  <si>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</si>
  <si>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</si>
  <si>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</si>
  <si>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</si>
  <si>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</si>
  <si>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</si>
  <si>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</si>
  <si>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</si>
  <si>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</si>
  <si>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</si>
  <si>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</si>
  <si>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</si>
  <si>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</si>
  <si>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</si>
  <si>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</si>
  <si>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</si>
  <si>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</si>
  <si>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</si>
  <si>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</si>
  <si>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</si>
  <si>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</si>
  <si>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</si>
  <si>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</si>
  <si>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</si>
  <si>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</si>
  <si>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</si>
  <si>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</si>
  <si>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</si>
  <si>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</si>
  <si>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</si>
  <si>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</si>
  <si>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</si>
  <si>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</si>
  <si>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</si>
  <si>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</si>
  <si>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</si>
  <si>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</si>
  <si>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</si>
  <si>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</si>
  <si>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</si>
  <si>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</si>
  <si>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</si>
  <si>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</si>
  <si>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</si>
  <si>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</si>
  <si>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</si>
  <si>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</si>
  <si>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</si>
  <si>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</si>
  <si>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</si>
  <si>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</si>
  <si>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</si>
  <si>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</si>
  <si>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</si>
  <si>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</si>
  <si>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</si>
  <si>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</si>
  <si>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</si>
  <si>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</si>
  <si>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</si>
  <si>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</si>
  <si>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</si>
  <si>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</si>
  <si>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</si>
  <si>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</si>
  <si>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</si>
  <si>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</si>
  <si>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</si>
  <si>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</si>
  <si>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</si>
  <si>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</si>
  <si>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</si>
  <si>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</si>
  <si>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</si>
  <si>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</si>
  <si>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</si>
  <si>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</si>
  <si>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</si>
  <si>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</si>
  <si>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</si>
  <si>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</si>
  <si>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</si>
  <si>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</si>
  <si>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</si>
  <si>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</si>
  <si>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</si>
  <si>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</si>
  <si>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</si>
  <si>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</si>
  <si>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</si>
  <si>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</si>
  <si>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</si>
  <si>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</si>
  <si>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</si>
  <si>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</si>
  <si>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</si>
  <si>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</si>
  <si>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</si>
  <si>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</si>
  <si>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</si>
  <si>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</si>
  <si>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</si>
  <si>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</si>
  <si>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</si>
  <si>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</si>
  <si>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</si>
  <si>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</si>
  <si>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</si>
  <si>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</si>
  <si>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</si>
  <si>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</si>
  <si>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</si>
  <si>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</si>
  <si>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</si>
  <si>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</si>
  <si>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</si>
  <si>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</si>
  <si>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</si>
  <si>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</si>
  <si>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</si>
  <si>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</si>
  <si>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</si>
  <si>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</si>
  <si>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</si>
  <si>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</si>
  <si>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</si>
  <si>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</si>
  <si>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</si>
  <si>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</si>
  <si>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</si>
  <si>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</si>
  <si>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</si>
  <si>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</si>
  <si>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</si>
  <si>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</si>
  <si>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</si>
  <si>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</si>
  <si>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</si>
  <si>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</si>
  <si>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</si>
  <si>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</si>
  <si>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</si>
  <si>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</si>
  <si>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</si>
  <si>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</si>
  <si>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</si>
  <si>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</si>
  <si>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</si>
  <si>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</si>
  <si>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</si>
  <si>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</si>
  <si>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</si>
  <si>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</si>
  <si>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</si>
  <si>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</si>
  <si>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</si>
  <si>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</si>
  <si>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</si>
  <si>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</si>
  <si>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</si>
  <si>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</si>
  <si>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</si>
  <si>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</si>
  <si>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</si>
  <si>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</si>
  <si>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</si>
  <si>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</si>
  <si>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</si>
  <si>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</si>
  <si>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</si>
  <si>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</si>
  <si>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</si>
  <si>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</si>
  <si>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</si>
  <si>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</si>
  <si>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</si>
  <si>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</si>
  <si>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</si>
  <si>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</si>
  <si>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</si>
  <si>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</si>
  <si>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</si>
  <si>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</si>
  <si>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</si>
  <si>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</si>
  <si>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</si>
  <si>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</si>
  <si>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</si>
  <si>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</si>
  <si>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</si>
  <si>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</si>
  <si>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</si>
  <si>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</si>
  <si>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</si>
  <si>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</si>
  <si>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</si>
  <si>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</si>
  <si>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</si>
  <si>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</si>
  <si>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</si>
  <si>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</si>
  <si>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</si>
  <si>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</si>
  <si>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</si>
  <si>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</si>
  <si>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</si>
  <si>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</si>
  <si>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</si>
  <si>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</si>
  <si>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</si>
  <si>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</si>
  <si>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</si>
  <si>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</si>
  <si>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</si>
  <si>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</si>
  <si>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</si>
  <si>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</si>
  <si>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</si>
  <si>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</si>
  <si>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</si>
  <si>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</si>
  <si>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</si>
  <si>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</si>
  <si>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</si>
  <si>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</si>
  <si>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</si>
  <si>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</si>
  <si>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</si>
  <si>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</si>
  <si>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</si>
  <si>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</si>
  <si>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</si>
  <si>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</si>
  <si>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</si>
  <si>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</si>
  <si>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</si>
  <si>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</si>
  <si>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</si>
  <si>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</si>
  <si>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</si>
  <si>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</si>
  <si>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</si>
  <si>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</si>
  <si>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</si>
  <si>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</si>
  <si>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</si>
  <si>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</si>
  <si>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</si>
  <si>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</si>
  <si>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</si>
  <si>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</si>
  <si>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</si>
  <si>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</si>
  <si>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</si>
  <si>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</si>
  <si>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</si>
  <si>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</si>
  <si>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</si>
  <si>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</si>
  <si>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</si>
  <si>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</si>
  <si>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</si>
  <si>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</si>
  <si>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</si>
  <si>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</si>
  <si>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</si>
  <si>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</si>
  <si>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</si>
  <si>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</si>
  <si>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</si>
  <si>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</si>
  <si>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</si>
  <si>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</si>
  <si>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</si>
  <si>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</si>
  <si>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</si>
  <si>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</si>
  <si>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</si>
  <si>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</si>
  <si>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</si>
  <si>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</si>
  <si>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</si>
  <si>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</si>
  <si>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</si>
  <si>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</si>
  <si>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</si>
  <si>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</si>
  <si>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</si>
  <si>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</si>
  <si>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</si>
  <si>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</si>
  <si>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</si>
  <si>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</si>
  <si>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</si>
  <si>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</si>
  <si>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</si>
  <si>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</si>
  <si>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</si>
  <si>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</si>
  <si>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</si>
  <si>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</si>
  <si>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</si>
  <si>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</si>
  <si>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</si>
  <si>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</si>
  <si>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</si>
  <si>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</si>
  <si>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</si>
  <si>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</si>
  <si>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</si>
  <si>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</si>
  <si>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</si>
  <si>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</si>
  <si>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</si>
  <si>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</si>
  <si>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</si>
  <si>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</si>
  <si>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</si>
  <si>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</si>
  <si>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</si>
  <si>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</si>
  <si>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</si>
  <si>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</si>
  <si>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</si>
  <si>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</si>
  <si>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</si>
  <si>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</si>
  <si>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</si>
  <si>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</si>
  <si>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</si>
  <si>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</si>
  <si>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</si>
  <si>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</si>
  <si>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</si>
  <si>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</si>
  <si>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</si>
  <si>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</si>
  <si>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</si>
  <si>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</si>
  <si>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</si>
  <si>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</si>
  <si>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</si>
  <si>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</si>
  <si>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</si>
  <si>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</si>
  <si>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</si>
  <si>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</si>
  <si>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</si>
  <si>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</si>
  <si>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</si>
  <si>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</si>
  <si>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</si>
  <si>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</si>
  <si>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</si>
  <si>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</si>
  <si>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</si>
  <si>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</si>
  <si>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</si>
  <si>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</si>
  <si>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</si>
  <si>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</si>
  <si>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</si>
  <si>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</si>
  <si>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</si>
  <si>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</si>
  <si>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</si>
  <si>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</si>
  <si>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</si>
  <si>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</si>
  <si>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</si>
  <si>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</si>
  <si>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</si>
  <si>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</si>
  <si>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</si>
  <si>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</si>
  <si>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</si>
  <si>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</si>
  <si>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</si>
  <si>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</si>
  <si>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</si>
  <si>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</si>
  <si>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</si>
  <si>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</si>
  <si>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</si>
  <si>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</si>
  <si>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</si>
  <si>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</si>
  <si>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</si>
  <si>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</si>
  <si>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</si>
  <si>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</si>
  <si>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</si>
  <si>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</si>
  <si>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</si>
  <si>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</si>
  <si>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</si>
  <si>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</si>
  <si>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</si>
  <si>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</si>
  <si>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</si>
  <si>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</si>
  <si>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</si>
  <si>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</si>
  <si>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</si>
  <si>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</si>
  <si>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</si>
  <si>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</si>
  <si>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</si>
  <si>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</si>
  <si>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</si>
  <si>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</si>
  <si>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</si>
  <si>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</si>
  <si>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</si>
  <si>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</si>
  <si>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</si>
  <si>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</si>
  <si>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</si>
  <si>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</si>
  <si>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</si>
  <si>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</si>
  <si>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</si>
  <si>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</si>
  <si>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</si>
  <si>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</si>
  <si>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</si>
  <si>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</si>
  <si>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</si>
  <si>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</si>
  <si>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</si>
  <si>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</si>
  <si>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</si>
  <si>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</si>
  <si>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</si>
  <si>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</si>
  <si>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</si>
  <si>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</si>
  <si>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</si>
  <si>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</si>
  <si>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</si>
  <si>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</si>
  <si>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</si>
  <si>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</si>
  <si>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</si>
  <si>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</si>
  <si>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</si>
  <si>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</si>
  <si>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</si>
  <si>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</si>
  <si>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</si>
  <si>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</si>
  <si>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</si>
  <si>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</si>
  <si>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</si>
  <si>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</si>
  <si>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</si>
  <si>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</si>
  <si>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</si>
  <si>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</si>
  <si>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</si>
  <si>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</si>
  <si>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</si>
  <si>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</si>
  <si>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</si>
  <si>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</si>
  <si>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</si>
  <si>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</si>
  <si>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</si>
  <si>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</si>
  <si>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</si>
  <si>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</si>
  <si>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</si>
  <si>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</si>
  <si>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</si>
  <si>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</si>
  <si>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</si>
  <si>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</si>
  <si>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</si>
  <si>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</si>
  <si>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</si>
  <si>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</si>
  <si>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</si>
  <si>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</si>
  <si>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</si>
  <si>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</si>
  <si>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</si>
  <si>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</si>
  <si>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</si>
  <si>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</si>
  <si>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</si>
  <si>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</si>
  <si>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</si>
  <si>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</si>
  <si>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</si>
  <si>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</si>
  <si>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</si>
  <si>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</si>
  <si>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</si>
  <si>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</si>
  <si>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</si>
  <si>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</si>
  <si>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</si>
  <si>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</si>
  <si>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</si>
  <si>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</si>
  <si>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</si>
  <si>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</si>
  <si>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</si>
  <si>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</si>
  <si>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</si>
  <si>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</si>
  <si>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</si>
  <si>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</si>
  <si>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</si>
  <si>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</si>
  <si>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</si>
  <si>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</si>
  <si>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</si>
  <si>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</si>
  <si>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</si>
  <si>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</si>
  <si>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</si>
  <si>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</si>
  <si>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</si>
  <si>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</si>
  <si>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</si>
  <si>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</si>
  <si>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</si>
  <si>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</si>
  <si>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</si>
  <si>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</si>
  <si>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</si>
  <si>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</si>
  <si>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</si>
  <si>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</si>
  <si>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</si>
  <si>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</si>
  <si>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</si>
  <si>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</si>
  <si>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</si>
  <si>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</si>
  <si>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</si>
  <si>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</si>
  <si>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</si>
  <si>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</si>
  <si>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</si>
  <si>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</si>
  <si>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</si>
  <si>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</si>
  <si>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</si>
  <si>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</si>
  <si>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</si>
  <si>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</si>
  <si>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</si>
  <si>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</si>
  <si>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</si>
  <si>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</si>
  <si>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</si>
  <si>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</si>
  <si>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</si>
  <si>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</si>
  <si>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</si>
  <si>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</si>
  <si>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</si>
  <si>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</si>
  <si>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</si>
  <si>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</si>
  <si>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</si>
  <si>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</si>
  <si>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</si>
  <si>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</si>
  <si>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</si>
  <si>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</si>
  <si>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</si>
  <si>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</si>
  <si>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</si>
  <si>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</si>
  <si>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</si>
  <si>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</si>
  <si>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</si>
  <si>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</si>
  <si>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</si>
  <si>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</si>
  <si>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</si>
  <si>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</si>
  <si>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</si>
  <si>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</si>
  <si>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</si>
  <si>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</si>
  <si>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</si>
  <si>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</si>
  <si>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</si>
  <si>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</si>
  <si>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</si>
  <si>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</si>
  <si>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</si>
  <si>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</si>
  <si>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</si>
  <si>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</si>
  <si>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</si>
  <si>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</si>
  <si>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</si>
  <si>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</si>
  <si>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</si>
  <si>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</si>
  <si>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</si>
  <si>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</si>
  <si>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</si>
  <si>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</si>
  <si>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</si>
  <si>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</si>
  <si>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</si>
  <si>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</si>
  <si>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</si>
  <si>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</si>
  <si>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</si>
  <si>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</si>
  <si>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</si>
  <si>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</si>
  <si>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</si>
  <si>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</si>
  <si>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</si>
  <si>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</si>
  <si>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</si>
  <si>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</si>
  <si>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</si>
  <si>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</si>
  <si>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</si>
  <si>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</si>
  <si>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</si>
  <si>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</si>
  <si>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</si>
  <si>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</si>
  <si>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</si>
  <si>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</si>
  <si>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</si>
  <si>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</si>
  <si>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</si>
  <si>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</si>
  <si>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</si>
  <si>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</si>
  <si>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</si>
  <si>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</si>
  <si>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</si>
  <si>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</si>
  <si>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</si>
  <si>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</si>
  <si>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</si>
  <si>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</si>
  <si>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</si>
  <si>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</si>
  <si>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</si>
  <si>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</si>
  <si>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</si>
  <si>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</si>
  <si>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</si>
  <si>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</si>
  <si>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</si>
  <si>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</si>
  <si>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</si>
  <si>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</si>
  <si>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</si>
  <si>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</si>
  <si>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</si>
  <si>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</si>
  <si>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</si>
  <si>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</si>
  <si>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</si>
  <si>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</si>
  <si>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</si>
  <si>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</si>
  <si>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</si>
  <si>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</si>
  <si>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</si>
  <si>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</si>
  <si>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</si>
  <si>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</si>
  <si>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</si>
  <si>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</si>
  <si>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</si>
  <si>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</si>
  <si>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</si>
  <si>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</si>
  <si>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</si>
  <si>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</si>
  <si>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</si>
  <si>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</si>
  <si>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</si>
  <si>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</si>
  <si>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</si>
  <si>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</si>
  <si>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</si>
  <si>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</si>
  <si>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</si>
  <si>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</si>
  <si>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</si>
  <si>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</si>
  <si>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</si>
  <si>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</si>
  <si>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</si>
  <si>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</si>
  <si>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</si>
  <si>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</si>
  <si>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</si>
  <si>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</si>
  <si>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</si>
  <si>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</si>
  <si>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</si>
  <si>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</si>
  <si>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</si>
  <si>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</si>
  <si>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</si>
  <si>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</si>
  <si>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</si>
  <si>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</si>
  <si>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</si>
  <si>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</si>
  <si>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</si>
  <si>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</si>
  <si>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</si>
  <si>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</si>
  <si>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</si>
  <si>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</si>
  <si>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</si>
  <si>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</si>
  <si>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</si>
  <si>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</si>
  <si>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</si>
  <si>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</si>
  <si>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</si>
  <si>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</si>
  <si>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</si>
  <si>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</si>
  <si>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</si>
  <si>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</si>
  <si>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</si>
  <si>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</si>
  <si>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</si>
  <si>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</si>
  <si>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</si>
  <si>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</si>
  <si>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</si>
  <si>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</si>
  <si>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</si>
  <si>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</si>
  <si>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</si>
  <si>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</si>
  <si>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</si>
  <si>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</si>
  <si>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</si>
  <si>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</si>
  <si>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</si>
  <si>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</si>
  <si>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</si>
  <si>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</si>
  <si>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</si>
  <si>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</si>
  <si>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</si>
  <si>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</si>
  <si>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</si>
  <si>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</si>
  <si>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</si>
  <si>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</si>
  <si>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</si>
  <si>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</si>
  <si>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</si>
  <si>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</si>
  <si>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</si>
  <si>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</si>
  <si>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</si>
  <si>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</si>
  <si>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</si>
  <si>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</si>
  <si>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</si>
  <si>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</si>
  <si>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</si>
  <si>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</si>
  <si>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</si>
  <si>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</si>
  <si>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</si>
  <si>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</si>
  <si>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</si>
  <si>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</si>
  <si>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</si>
  <si>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</si>
  <si>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</si>
  <si>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</si>
  <si>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</si>
  <si>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</si>
  <si>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</si>
  <si>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</si>
  <si>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</si>
  <si>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</si>
  <si>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</si>
  <si>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</si>
  <si>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</si>
  <si>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</si>
  <si>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Deadline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</si>
  <si>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</si>
  <si>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</si>
  <si>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</si>
  <si>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</si>
  <si>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</si>
  <si>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</si>
  <si>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</si>
  <si>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</si>
  <si>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</si>
  <si>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</si>
  <si>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</si>
  <si>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</si>
  <si>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</si>
  <si>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</si>
  <si>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</si>
  <si>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</si>
  <si>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</si>
  <si>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Pleadge</t>
  </si>
  <si>
    <t>Backers</t>
  </si>
  <si>
    <t>Mean Goal</t>
  </si>
  <si>
    <t>Median Goal</t>
  </si>
  <si>
    <t>Mean Pledged</t>
  </si>
  <si>
    <t>Successful</t>
  </si>
  <si>
    <t>Failed</t>
  </si>
  <si>
    <t>Plays</t>
  </si>
  <si>
    <t>Rock</t>
  </si>
  <si>
    <t>Median Pledged</t>
  </si>
  <si>
    <t>Standard Deviation of Goal</t>
  </si>
  <si>
    <t>Upper Quartile of Goal</t>
  </si>
  <si>
    <t>Lower Quartile ofal</t>
  </si>
  <si>
    <t>IQR of Goal</t>
  </si>
  <si>
    <t>Standard Deviation of Pledge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</si>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</sst>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onsolas"/>
      <family val="3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1" applyNumberFormat="1" applyFont="1"/>
    <xf numFmtId="0" fontId="0" fillId="0" borderId="1" xfId="0" applyBorder="1"/>
    <xf numFmtId="0" fontId="1" fillId="0" borderId="1" xfId="0" applyFont="1" applyBorder="1"/>
    <xf numFmtId="165" fontId="0" fillId="0" borderId="1" xfId="0" applyNumberFormat="1" applyBorder="1"/>
    <xf numFmtId="165" fontId="0" fillId="0" borderId="1" xfId="1" applyNumberFormat="1" applyFont="1" applyBorder="1"/>
    <xf numFmtId="165" fontId="0" fillId="0" borderId="3" xfId="0" applyNumberFormat="1" applyBorder="1"/>
    <xf numFmtId="0" fontId="1" fillId="0" borderId="2" xfId="0" applyFont="1" applyBorder="1"/>
    <xf numFmtId="165" fontId="0" fillId="0" borderId="4" xfId="0" applyNumberForma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0" fillId="0" borderId="9" xfId="0" applyBorder="1"/>
    <xf numFmtId="0" fontId="1" fillId="0" borderId="10" xfId="0" applyFont="1" applyBorder="1"/>
    <xf numFmtId="0" fontId="1" fillId="0" borderId="11" xfId="0" applyFont="1" applyBorder="1"/>
    <xf numFmtId="0" fontId="1" fillId="0" borderId="1" xfId="0" applyFont="1" applyFill="1" applyBorder="1"/>
    <xf numFmtId="0" fontId="1" fillId="0" borderId="12" xfId="0" applyFont="1" applyBorder="1"/>
    <xf numFmtId="165" fontId="0" fillId="0" borderId="5" xfId="0" applyNumberFormat="1" applyBorder="1"/>
    <xf numFmtId="165" fontId="0" fillId="0" borderId="2" xfId="0" applyNumberFormat="1" applyBorder="1"/>
    <xf numFmtId="44" fontId="0" fillId="0" borderId="1" xfId="1" applyFont="1" applyBorder="1"/>
    <xf numFmtId="165" fontId="0" fillId="0" borderId="1" xfId="1" applyNumberFormat="1" applyFont="1" applyBorder="1" applyAlignment="1">
      <alignment horizontal="center"/>
    </xf>
  </cellXfs>
  <cellStyles count="2">
    <cellStyle name="Currency" xfId="1" builtinId="4"/>
    <cellStyle name="Normal" xfId="0" builtinId="0"/>
  </cellStyles>
  <dxfs count="30"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A8-4245-9935-23133EE7E1F6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A8-4245-9935-23133EE7E1F6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A8-4245-9935-23133EE7E1F6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A8-4245-9935-23133EE7E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6823871"/>
        <c:axId val="1806755039"/>
      </c:barChart>
      <c:catAx>
        <c:axId val="187682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755039"/>
        <c:crosses val="autoZero"/>
        <c:auto val="1"/>
        <c:lblAlgn val="ctr"/>
        <c:lblOffset val="100"/>
        <c:noMultiLvlLbl val="0"/>
      </c:catAx>
      <c:valAx>
        <c:axId val="180675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82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Table!PivotTable2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1B7-44EF-A3EE-1354E2D8560E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1B7-44EF-A3EE-1354E2D8560E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1B7-44EF-A3EE-1354E2D8560E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1B7-44EF-A3EE-1354E2D85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6823871"/>
        <c:axId val="1806755039"/>
      </c:barChart>
      <c:catAx>
        <c:axId val="187682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755039"/>
        <c:crosses val="autoZero"/>
        <c:auto val="1"/>
        <c:lblAlgn val="ctr"/>
        <c:lblOffset val="100"/>
        <c:noMultiLvlLbl val="0"/>
      </c:catAx>
      <c:valAx>
        <c:axId val="180675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82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4-4A67-A399-07F4501578D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14-4A67-A399-07F4501578D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14-4A67-A399-07F4501578D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14-4A67-A399-07F450157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1378143"/>
        <c:axId val="991375647"/>
      </c:barChart>
      <c:catAx>
        <c:axId val="99137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375647"/>
        <c:crosses val="autoZero"/>
        <c:auto val="1"/>
        <c:lblAlgn val="ctr"/>
        <c:lblOffset val="100"/>
        <c:noMultiLvlLbl val="0"/>
      </c:catAx>
      <c:valAx>
        <c:axId val="99137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37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FE-4F5D-A546-3672FD8A799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FE-4F5D-A546-3672FD8A799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FE-4F5D-A546-3672FD8A799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FE-4F5D-A546-3672FD8A7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2821535"/>
        <c:axId val="1002819455"/>
      </c:lineChart>
      <c:catAx>
        <c:axId val="100282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819455"/>
        <c:crosses val="autoZero"/>
        <c:auto val="1"/>
        <c:lblAlgn val="ctr"/>
        <c:lblOffset val="100"/>
        <c:noMultiLvlLbl val="0"/>
      </c:catAx>
      <c:valAx>
        <c:axId val="100281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82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21CC6FA-234F-41CA-A094-4A2890D565C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31E3ED5-E24A-4FCC-97DE-13EA4272FD7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C95A201-DEDF-4C83-8693-E4F97CC98928}">
  <sheetPr/>
  <sheetViews>
    <sheetView tabSelected="1"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430530</xdr:colOff>
      <xdr:row>1</xdr:row>
      <xdr:rowOff>64770</xdr:rowOff>
    </xdr:from>
    <xdr:to>
      <xdr:col>13</xdr:col>
      <xdr:colOff>621030</xdr:colOff>
      <xdr:row>16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5FAA72-DAD8-1E3D-FD98-A628348EC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453390</xdr:colOff>
      <xdr:row>1</xdr:row>
      <xdr:rowOff>57150</xdr:rowOff>
    </xdr:from>
    <xdr:to>
      <xdr:col>14</xdr:col>
      <xdr:colOff>3810</xdr:colOff>
      <xdr:row>16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907606-0C51-A1CC-5236-C2B78A32D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577214</xdr:colOff>
      <xdr:row>5</xdr:row>
      <xdr:rowOff>24764</xdr:rowOff>
    </xdr:from>
    <xdr:to>
      <xdr:col>16</xdr:col>
      <xdr:colOff>342900</xdr:colOff>
      <xdr:row>28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310BB9-6762-FA24-2BAC-ECBE67EB4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78105</xdr:colOff>
      <xdr:row>2</xdr:row>
      <xdr:rowOff>93345</xdr:rowOff>
    </xdr:from>
    <xdr:to>
      <xdr:col>24</xdr:col>
      <xdr:colOff>455295</xdr:colOff>
      <xdr:row>17</xdr:row>
      <xdr:rowOff>93345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0F4DDF-394E-3AAD-E9F6-C03AB676E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222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EBEFD24-D567-DB35-3C6E-057F794B734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10D053F-DD2A-19AF-CDE7-2AE4310807B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222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ard Pamintuan" refreshedDate="44716.456418402777" createdVersion="8" refreshedVersion="8" minRefreshableVersion="3" recordCount="4114" xr:uid="{DBB44B41-E24C-490E-A6B1-3FE68D7BA9FB}">
  <cacheSource type="worksheet">
    <worksheetSource ref="A1:R4115" sheet="Kickstarter"/>
  </cacheSource>
  <cacheFields count="18">
    <cacheField name="% Funded" numFmtId="0">
      <sharedItems containsSemiMixedTypes="0" containsString="0" containsNumber="1" containsInteger="1" minValue="0" maxValue="2260300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40000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ard Pamintuan" refreshedDate="44718.506730324072" createdVersion="8" refreshedVersion="8" minRefreshableVersion="3" recordCount="4114" xr:uid="{04B43BD4-4A52-4C1D-AAE9-1EBC7AE63317}">
  <cacheSource type="worksheet">
    <worksheetSource ref="A1:T4115" sheet="Kickstarter"/>
  </cacheSource>
  <cacheFields count="22">
    <cacheField name="% Funded" numFmtId="0">
      <sharedItems containsSemiMixedTypes="0" containsString="0" containsNumber="1" containsInteger="1" minValue="0" maxValue="2260300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40000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2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37"/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x v="0"/>
    <b v="0"/>
    <n v="182"/>
    <b v="1"/>
    <s v="film &amp; video/television"/>
    <n v="46.7"/>
    <x v="0"/>
    <x v="0"/>
  </r>
  <r>
    <n v="143"/>
    <n v="1"/>
    <s v="FannibalFest Fan Convention"/>
    <s v="A Hannibal TV Show Fan Convention and Art Collective"/>
    <n v="10275"/>
    <x v="1"/>
    <x v="0"/>
    <x v="0"/>
    <s v="USD"/>
    <n v="1488464683"/>
    <x v="1"/>
    <b v="0"/>
    <n v="79"/>
    <b v="1"/>
    <s v="film &amp; video/television"/>
    <n v="130.06"/>
    <x v="0"/>
    <x v="0"/>
  </r>
  <r>
    <n v="105"/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x v="2"/>
    <b v="0"/>
    <n v="35"/>
    <b v="1"/>
    <s v="film &amp; video/television"/>
    <n v="14.29"/>
    <x v="0"/>
    <x v="0"/>
  </r>
  <r>
    <n v="104"/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x v="3"/>
    <b v="0"/>
    <n v="150"/>
    <b v="1"/>
    <s v="film &amp; video/television"/>
    <n v="66.67"/>
    <x v="0"/>
    <x v="0"/>
  </r>
  <r>
    <n v="123"/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x v="4"/>
    <b v="0"/>
    <n v="284"/>
    <b v="1"/>
    <s v="film &amp; video/television"/>
    <n v="154.93"/>
    <x v="0"/>
    <x v="0"/>
  </r>
  <r>
    <n v="110"/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x v="5"/>
    <b v="0"/>
    <n v="47"/>
    <b v="1"/>
    <s v="film &amp; video/television"/>
    <n v="85.09"/>
    <x v="0"/>
    <x v="0"/>
  </r>
  <r>
    <n v="106"/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x v="6"/>
    <b v="0"/>
    <n v="58"/>
    <b v="1"/>
    <s v="film &amp; video/television"/>
    <n v="137.93"/>
    <x v="0"/>
    <x v="0"/>
  </r>
  <r>
    <n v="101"/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x v="7"/>
    <b v="0"/>
    <n v="57"/>
    <b v="1"/>
    <s v="film &amp; video/television"/>
    <n v="157.88999999999999"/>
    <x v="0"/>
    <x v="0"/>
  </r>
  <r>
    <n v="100"/>
    <n v="8"/>
    <s v="Sizzling in the Kitchen Flynn Style"/>
    <s v="Help us raise the funds to film our pilot episode!"/>
    <n v="3500"/>
    <x v="8"/>
    <x v="0"/>
    <x v="0"/>
    <s v="USD"/>
    <n v="1460754000"/>
    <x v="8"/>
    <b v="0"/>
    <n v="12"/>
    <b v="1"/>
    <s v="film &amp; video/television"/>
    <n v="291.67"/>
    <x v="0"/>
    <x v="0"/>
  </r>
  <r>
    <n v="126"/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x v="9"/>
    <b v="0"/>
    <n v="20"/>
    <b v="1"/>
    <s v="film &amp; video/television"/>
    <n v="25"/>
    <x v="0"/>
    <x v="0"/>
  </r>
  <r>
    <n v="101"/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x v="10"/>
    <b v="0"/>
    <n v="19"/>
    <b v="1"/>
    <s v="film &amp; video/television"/>
    <n v="157.88999999999999"/>
    <x v="0"/>
    <x v="0"/>
  </r>
  <r>
    <n v="121"/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x v="11"/>
    <b v="0"/>
    <n v="75"/>
    <b v="1"/>
    <s v="film &amp; video/television"/>
    <n v="66.67"/>
    <x v="0"/>
    <x v="0"/>
  </r>
  <r>
    <n v="165"/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x v="12"/>
    <b v="0"/>
    <n v="827"/>
    <b v="1"/>
    <s v="film &amp; video/television"/>
    <n v="36.28"/>
    <x v="0"/>
    <x v="0"/>
  </r>
  <r>
    <n v="160"/>
    <n v="13"/>
    <s v="Can't Go Home"/>
    <s v="A travel series hosted by touring musicians that profiles a different American city in each episode."/>
    <n v="3500"/>
    <x v="13"/>
    <x v="0"/>
    <x v="0"/>
    <s v="USD"/>
    <n v="1466713620"/>
    <x v="13"/>
    <b v="0"/>
    <n v="51"/>
    <b v="1"/>
    <s v="film &amp; video/television"/>
    <n v="68.63"/>
    <x v="0"/>
    <x v="0"/>
  </r>
  <r>
    <n v="101"/>
    <n v="14"/>
    <s v="3010 | Sci-fi Series"/>
    <s v="A highly charged post apocalyptic sci fi series that pulls no punches!"/>
    <n v="6000"/>
    <x v="14"/>
    <x v="0"/>
    <x v="2"/>
    <s v="AUD"/>
    <n v="1405259940"/>
    <x v="14"/>
    <b v="0"/>
    <n v="41"/>
    <b v="1"/>
    <s v="film &amp; video/television"/>
    <n v="146.34"/>
    <x v="0"/>
    <x v="0"/>
  </r>
  <r>
    <n v="107"/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x v="15"/>
    <b v="0"/>
    <n v="98"/>
    <b v="1"/>
    <s v="film &amp; video/television"/>
    <n v="20.41"/>
    <x v="0"/>
    <x v="0"/>
  </r>
  <r>
    <n v="100"/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x v="16"/>
    <b v="0"/>
    <n v="70"/>
    <b v="1"/>
    <s v="film &amp; video/television"/>
    <n v="171.43"/>
    <x v="0"/>
    <x v="0"/>
  </r>
  <r>
    <n v="101"/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x v="17"/>
    <b v="0"/>
    <n v="36"/>
    <b v="1"/>
    <s v="film &amp; video/television"/>
    <n v="41.67"/>
    <x v="0"/>
    <x v="0"/>
  </r>
  <r>
    <n v="106"/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x v="18"/>
    <b v="0"/>
    <n v="342"/>
    <b v="1"/>
    <s v="film &amp; video/television"/>
    <n v="87.72"/>
    <x v="0"/>
    <x v="0"/>
  </r>
  <r>
    <n v="145"/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x v="19"/>
    <b v="0"/>
    <n v="22"/>
    <b v="1"/>
    <s v="film &amp; video/television"/>
    <n v="38.64"/>
    <x v="0"/>
    <x v="0"/>
  </r>
  <r>
    <n v="100"/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x v="20"/>
    <b v="0"/>
    <n v="25"/>
    <b v="1"/>
    <s v="film &amp; video/television"/>
    <n v="80"/>
    <x v="0"/>
    <x v="0"/>
  </r>
  <r>
    <n v="109"/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x v="21"/>
    <b v="0"/>
    <n v="101"/>
    <b v="1"/>
    <s v="film &amp; video/television"/>
    <n v="183.17"/>
    <x v="0"/>
    <x v="0"/>
  </r>
  <r>
    <n v="117"/>
    <n v="22"/>
    <s v="CREATURES OF HABIT!"/>
    <s v="Meet Gary, and Troy: Two unlikely friends that investigate &quot;strange phenomenon&quot;."/>
    <n v="350"/>
    <x v="22"/>
    <x v="0"/>
    <x v="0"/>
    <s v="USD"/>
    <n v="1420099140"/>
    <x v="22"/>
    <b v="0"/>
    <n v="8"/>
    <b v="1"/>
    <s v="film &amp; video/television"/>
    <n v="43.75"/>
    <x v="0"/>
    <x v="0"/>
  </r>
  <r>
    <n v="119"/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x v="23"/>
    <b v="0"/>
    <n v="23"/>
    <b v="1"/>
    <s v="film &amp; video/television"/>
    <n v="86.96"/>
    <x v="0"/>
    <x v="0"/>
  </r>
  <r>
    <n v="109"/>
    <n v="24"/>
    <s v="Bring STL Up Late to TV"/>
    <s v="STL Up Late is a weekly late night comedy talk show for St. Louis television."/>
    <n v="35000"/>
    <x v="24"/>
    <x v="0"/>
    <x v="0"/>
    <s v="USD"/>
    <n v="1442345940"/>
    <x v="24"/>
    <b v="0"/>
    <n v="574"/>
    <b v="1"/>
    <s v="film &amp; video/television"/>
    <n v="60.98"/>
    <x v="0"/>
    <x v="0"/>
  </r>
  <r>
    <n v="133"/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x v="25"/>
    <b v="0"/>
    <n v="14"/>
    <b v="1"/>
    <s v="film &amp; video/television"/>
    <n v="42.86"/>
    <x v="0"/>
    <x v="0"/>
  </r>
  <r>
    <n v="155"/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x v="26"/>
    <b v="0"/>
    <n v="19"/>
    <b v="1"/>
    <s v="film &amp; video/television"/>
    <n v="65.790000000000006"/>
    <x v="0"/>
    <x v="0"/>
  </r>
  <r>
    <n v="112"/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x v="27"/>
    <b v="0"/>
    <n v="150"/>
    <b v="1"/>
    <s v="film &amp; video/television"/>
    <n v="133.33000000000001"/>
    <x v="0"/>
    <x v="0"/>
  </r>
  <r>
    <n v="100"/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x v="28"/>
    <b v="0"/>
    <n v="71"/>
    <b v="1"/>
    <s v="film &amp; video/television"/>
    <n v="169.01"/>
    <x v="0"/>
    <x v="0"/>
  </r>
  <r>
    <n v="123"/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x v="29"/>
    <b v="0"/>
    <n v="117"/>
    <b v="1"/>
    <s v="film &amp; video/television"/>
    <n v="25.64"/>
    <x v="0"/>
    <x v="0"/>
  </r>
  <r>
    <n v="101"/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x v="30"/>
    <b v="0"/>
    <n v="53"/>
    <b v="1"/>
    <s v="film &amp; video/television"/>
    <n v="75.47"/>
    <x v="0"/>
    <x v="0"/>
  </r>
  <r>
    <n v="100"/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x v="31"/>
    <b v="0"/>
    <n v="1"/>
    <b v="1"/>
    <s v="film &amp; video/television"/>
    <n v="13"/>
    <x v="0"/>
    <x v="0"/>
  </r>
  <r>
    <n v="100"/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x v="32"/>
    <b v="0"/>
    <n v="89"/>
    <b v="1"/>
    <s v="film &amp; video/television"/>
    <n v="319.66000000000003"/>
    <x v="0"/>
    <x v="0"/>
  </r>
  <r>
    <n v="102"/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x v="33"/>
    <b v="0"/>
    <n v="64"/>
    <b v="1"/>
    <s v="film &amp; video/television"/>
    <n v="82.03"/>
    <x v="0"/>
    <x v="0"/>
  </r>
  <r>
    <n v="130"/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x v="34"/>
    <b v="0"/>
    <n v="68"/>
    <b v="1"/>
    <s v="film &amp; video/television"/>
    <n v="38.24"/>
    <x v="0"/>
    <x v="0"/>
  </r>
  <r>
    <n v="167"/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x v="35"/>
    <b v="0"/>
    <n v="28"/>
    <b v="1"/>
    <s v="film &amp; video/television"/>
    <n v="35.71"/>
    <x v="0"/>
    <x v="0"/>
  </r>
  <r>
    <n v="142"/>
    <n v="36"/>
    <s v="THE LISTENING BOX"/>
    <s v="A modern day priest makes an unusual discovery, setting off a chain of events."/>
    <n v="6000"/>
    <x v="36"/>
    <x v="0"/>
    <x v="0"/>
    <s v="USD"/>
    <n v="1428128525"/>
    <x v="36"/>
    <b v="0"/>
    <n v="44"/>
    <b v="1"/>
    <s v="film &amp; video/television"/>
    <n v="136.36000000000001"/>
    <x v="0"/>
    <x v="0"/>
  </r>
  <r>
    <n v="183"/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x v="37"/>
    <b v="0"/>
    <n v="253"/>
    <b v="1"/>
    <s v="film &amp; video/television"/>
    <n v="86.96"/>
    <x v="0"/>
    <x v="0"/>
  </r>
  <r>
    <n v="110"/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x v="38"/>
    <b v="0"/>
    <n v="66"/>
    <b v="1"/>
    <s v="film &amp; video/television"/>
    <n v="37.880000000000003"/>
    <x v="0"/>
    <x v="0"/>
  </r>
  <r>
    <n v="131"/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x v="39"/>
    <b v="0"/>
    <n v="217"/>
    <b v="1"/>
    <s v="film &amp; video/television"/>
    <n v="115.21"/>
    <x v="0"/>
    <x v="0"/>
  </r>
  <r>
    <n v="101"/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x v="40"/>
    <b v="0"/>
    <n v="16"/>
    <b v="1"/>
    <s v="film &amp; video/television"/>
    <n v="125"/>
    <x v="0"/>
    <x v="0"/>
  </r>
  <r>
    <n v="100"/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x v="41"/>
    <b v="0"/>
    <n v="19"/>
    <b v="1"/>
    <s v="film &amp; video/television"/>
    <n v="105.26"/>
    <x v="0"/>
    <x v="0"/>
  </r>
  <r>
    <n v="142"/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x v="42"/>
    <b v="0"/>
    <n v="169"/>
    <b v="1"/>
    <s v="film &amp; video/television"/>
    <n v="82.84"/>
    <x v="0"/>
    <x v="0"/>
  </r>
  <r>
    <n v="309"/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x v="43"/>
    <b v="0"/>
    <n v="263"/>
    <b v="1"/>
    <s v="film &amp; video/television"/>
    <n v="38.020000000000003"/>
    <x v="0"/>
    <x v="0"/>
  </r>
  <r>
    <n v="100"/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x v="44"/>
    <b v="0"/>
    <n v="15"/>
    <b v="1"/>
    <s v="film &amp; video/television"/>
    <n v="133.33000000000001"/>
    <x v="0"/>
    <x v="0"/>
  </r>
  <r>
    <n v="120"/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x v="45"/>
    <b v="0"/>
    <n v="61"/>
    <b v="1"/>
    <s v="film &amp; video/television"/>
    <n v="81.97"/>
    <x v="0"/>
    <x v="0"/>
  </r>
  <r>
    <n v="104"/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x v="46"/>
    <b v="0"/>
    <n v="45"/>
    <b v="1"/>
    <s v="film &amp; video/television"/>
    <n v="186.67"/>
    <x v="0"/>
    <x v="0"/>
  </r>
  <r>
    <n v="108"/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x v="47"/>
    <b v="0"/>
    <n v="70"/>
    <b v="1"/>
    <s v="film &amp; video/television"/>
    <n v="71.430000000000007"/>
    <x v="0"/>
    <x v="0"/>
  </r>
  <r>
    <n v="108"/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x v="48"/>
    <b v="0"/>
    <n v="38"/>
    <b v="1"/>
    <s v="film &amp; video/television"/>
    <n v="52.63"/>
    <x v="0"/>
    <x v="0"/>
  </r>
  <r>
    <n v="100"/>
    <n v="49"/>
    <s v="Driving Jersey - Season Five"/>
    <s v="Driving Jersey is real people telling real stories."/>
    <n v="12000"/>
    <x v="48"/>
    <x v="0"/>
    <x v="0"/>
    <s v="USD"/>
    <n v="1445660045"/>
    <x v="49"/>
    <b v="0"/>
    <n v="87"/>
    <b v="1"/>
    <s v="film &amp; video/television"/>
    <n v="137.93"/>
    <x v="0"/>
    <x v="0"/>
  </r>
  <r>
    <n v="100"/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x v="50"/>
    <b v="0"/>
    <n v="22"/>
    <b v="1"/>
    <s v="film &amp; video/television"/>
    <n v="27.27"/>
    <x v="0"/>
    <x v="0"/>
  </r>
  <r>
    <n v="128"/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x v="51"/>
    <b v="0"/>
    <n v="119"/>
    <b v="1"/>
    <s v="film &amp; video/television"/>
    <n v="92.44"/>
    <x v="0"/>
    <x v="0"/>
  </r>
  <r>
    <n v="116"/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x v="52"/>
    <b v="0"/>
    <n v="52"/>
    <b v="1"/>
    <s v="film &amp; video/television"/>
    <n v="192.31"/>
    <x v="0"/>
    <x v="0"/>
  </r>
  <r>
    <n v="110"/>
    <n v="53"/>
    <s v="Rolling out Vegan Mashup's Season 2"/>
    <s v="Delicious TV's Vegan Mashup launching season two on public television"/>
    <n v="3000"/>
    <x v="52"/>
    <x v="0"/>
    <x v="0"/>
    <s v="USD"/>
    <n v="1396648800"/>
    <x v="53"/>
    <b v="0"/>
    <n v="117"/>
    <b v="1"/>
    <s v="film &amp; video/television"/>
    <n v="25.64"/>
    <x v="0"/>
    <x v="0"/>
  </r>
  <r>
    <n v="101"/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x v="54"/>
    <b v="0"/>
    <n v="52"/>
    <b v="1"/>
    <s v="film &amp; video/television"/>
    <n v="192.31"/>
    <x v="0"/>
    <x v="0"/>
  </r>
  <r>
    <n v="129"/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x v="55"/>
    <b v="0"/>
    <n v="86"/>
    <b v="1"/>
    <s v="film &amp; video/television"/>
    <n v="100"/>
    <x v="0"/>
    <x v="0"/>
  </r>
  <r>
    <n v="107"/>
    <n v="56"/>
    <s v="Voxwomen Cycling Show"/>
    <s v="We want to see more women's cycling on TV - and we need your help to make it happen!"/>
    <n v="8000"/>
    <x v="55"/>
    <x v="0"/>
    <x v="1"/>
    <s v="GBP"/>
    <n v="1433779200"/>
    <x v="56"/>
    <b v="0"/>
    <n v="174"/>
    <b v="1"/>
    <s v="film &amp; video/television"/>
    <n v="45.98"/>
    <x v="0"/>
    <x v="0"/>
  </r>
  <r>
    <n v="102"/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x v="57"/>
    <b v="0"/>
    <n v="69"/>
    <b v="1"/>
    <s v="film &amp; video/television"/>
    <n v="217.39"/>
    <x v="0"/>
    <x v="0"/>
  </r>
  <r>
    <n v="103"/>
    <n v="58"/>
    <s v="Gloaming"/>
    <s v="Alex thought he knew how the world worked. You live, you die and it's over. He was very, very wrong."/>
    <n v="10000"/>
    <x v="57"/>
    <x v="0"/>
    <x v="0"/>
    <s v="USD"/>
    <n v="1416423172"/>
    <x v="58"/>
    <b v="0"/>
    <n v="75"/>
    <b v="1"/>
    <s v="film &amp; video/television"/>
    <n v="133.33000000000001"/>
    <x v="0"/>
    <x v="0"/>
  </r>
  <r>
    <n v="100"/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x v="59"/>
    <b v="0"/>
    <n v="33"/>
    <b v="1"/>
    <s v="film &amp; video/television"/>
    <n v="606.05999999999995"/>
    <x v="0"/>
    <x v="0"/>
  </r>
  <r>
    <n v="103"/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x v="60"/>
    <b v="0"/>
    <n v="108"/>
    <b v="1"/>
    <s v="film &amp; video/shorts"/>
    <n v="41.67"/>
    <x v="0"/>
    <x v="1"/>
  </r>
  <r>
    <n v="148"/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x v="61"/>
    <b v="0"/>
    <n v="23"/>
    <b v="1"/>
    <s v="film &amp; video/shorts"/>
    <n v="217.39"/>
    <x v="0"/>
    <x v="1"/>
  </r>
  <r>
    <n v="155"/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x v="62"/>
    <b v="0"/>
    <n v="48"/>
    <b v="1"/>
    <s v="film &amp; video/shorts"/>
    <n v="62.5"/>
    <x v="0"/>
    <x v="1"/>
  </r>
  <r>
    <n v="114"/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x v="63"/>
    <b v="0"/>
    <n v="64"/>
    <b v="1"/>
    <s v="film &amp; video/shorts"/>
    <n v="31.25"/>
    <x v="0"/>
    <x v="1"/>
  </r>
  <r>
    <n v="173"/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x v="64"/>
    <b v="0"/>
    <n v="24"/>
    <b v="1"/>
    <s v="film &amp; video/shorts"/>
    <n v="50"/>
    <x v="0"/>
    <x v="1"/>
  </r>
  <r>
    <n v="108"/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x v="65"/>
    <b v="0"/>
    <n v="57"/>
    <b v="1"/>
    <s v="film &amp; video/shorts"/>
    <n v="122.81"/>
    <x v="0"/>
    <x v="1"/>
  </r>
  <r>
    <n v="119"/>
    <n v="66"/>
    <s v="A Stagnant Fever: Short Film"/>
    <s v="A dark comedy set in the '60s about clinical depression and one night stands."/>
    <n v="2000"/>
    <x v="65"/>
    <x v="0"/>
    <x v="0"/>
    <s v="USD"/>
    <n v="1468873420"/>
    <x v="66"/>
    <b v="0"/>
    <n v="26"/>
    <b v="1"/>
    <s v="film &amp; video/shorts"/>
    <n v="76.92"/>
    <x v="0"/>
    <x v="1"/>
  </r>
  <r>
    <n v="116"/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x v="67"/>
    <b v="0"/>
    <n v="20"/>
    <b v="1"/>
    <s v="film &amp; video/shorts"/>
    <n v="100"/>
    <x v="0"/>
    <x v="1"/>
  </r>
  <r>
    <n v="127"/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x v="68"/>
    <b v="0"/>
    <n v="36"/>
    <b v="1"/>
    <s v="film &amp; video/shorts"/>
    <n v="16.670000000000002"/>
    <x v="0"/>
    <x v="1"/>
  </r>
  <r>
    <n v="111"/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x v="69"/>
    <b v="0"/>
    <n v="178"/>
    <b v="1"/>
    <s v="film &amp; video/shorts"/>
    <n v="56.18"/>
    <x v="0"/>
    <x v="1"/>
  </r>
  <r>
    <n v="127"/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x v="70"/>
    <b v="0"/>
    <n v="17"/>
    <b v="1"/>
    <s v="film &amp; video/shorts"/>
    <n v="29.41"/>
    <x v="0"/>
    <x v="1"/>
  </r>
  <r>
    <n v="124"/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x v="71"/>
    <b v="0"/>
    <n v="32"/>
    <b v="1"/>
    <s v="film &amp; video/shorts"/>
    <n v="56.25"/>
    <x v="0"/>
    <x v="1"/>
  </r>
  <r>
    <n v="108"/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x v="72"/>
    <b v="0"/>
    <n v="41"/>
    <b v="1"/>
    <s v="film &amp; video/shorts"/>
    <n v="53.66"/>
    <x v="0"/>
    <x v="1"/>
  </r>
  <r>
    <n v="100"/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x v="73"/>
    <b v="0"/>
    <n v="18"/>
    <b v="1"/>
    <s v="film &amp; video/shorts"/>
    <n v="50"/>
    <x v="0"/>
    <x v="1"/>
  </r>
  <r>
    <n v="113"/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x v="74"/>
    <b v="0"/>
    <n v="29"/>
    <b v="1"/>
    <s v="film &amp; video/shorts"/>
    <n v="17.239999999999998"/>
    <x v="0"/>
    <x v="1"/>
  </r>
  <r>
    <n v="115"/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x v="75"/>
    <b v="0"/>
    <n v="47"/>
    <b v="1"/>
    <s v="film &amp; video/shorts"/>
    <n v="74.47"/>
    <x v="0"/>
    <x v="1"/>
  </r>
  <r>
    <n v="153"/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x v="76"/>
    <b v="0"/>
    <n v="15"/>
    <b v="1"/>
    <s v="film &amp; video/shorts"/>
    <n v="20"/>
    <x v="0"/>
    <x v="1"/>
  </r>
  <r>
    <n v="393"/>
    <n v="77"/>
    <s v="Jonah and the Crab"/>
    <s v="A short film about a boy searching for companionship in a hermit crab he finds on the beach."/>
    <n v="400"/>
    <x v="76"/>
    <x v="0"/>
    <x v="0"/>
    <s v="USD"/>
    <n v="1337569140"/>
    <x v="77"/>
    <b v="0"/>
    <n v="26"/>
    <b v="1"/>
    <s v="film &amp; video/shorts"/>
    <n v="15.38"/>
    <x v="0"/>
    <x v="1"/>
  </r>
  <r>
    <n v="2702"/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x v="78"/>
    <b v="0"/>
    <n v="35"/>
    <b v="1"/>
    <s v="film &amp; video/shorts"/>
    <n v="1.43"/>
    <x v="0"/>
    <x v="1"/>
  </r>
  <r>
    <n v="127"/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x v="79"/>
    <b v="0"/>
    <n v="41"/>
    <b v="1"/>
    <s v="film &amp; video/shorts"/>
    <n v="31.71"/>
    <x v="0"/>
    <x v="1"/>
  </r>
  <r>
    <n v="107"/>
    <n v="80"/>
    <s v="Swingers Anonymous"/>
    <s v="What would you do if you ended up at a swingers party with two dead bodies and $20,000 in drug money?"/>
    <n v="12000"/>
    <x v="79"/>
    <x v="0"/>
    <x v="0"/>
    <s v="USD"/>
    <n v="1386640856"/>
    <x v="80"/>
    <b v="0"/>
    <n v="47"/>
    <b v="1"/>
    <s v="film &amp; video/shorts"/>
    <n v="255.32"/>
    <x v="0"/>
    <x v="1"/>
  </r>
  <r>
    <n v="198"/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x v="81"/>
    <b v="0"/>
    <n v="28"/>
    <b v="1"/>
    <s v="film &amp; video/shorts"/>
    <n v="26.79"/>
    <x v="0"/>
    <x v="1"/>
  </r>
  <r>
    <n v="100"/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x v="82"/>
    <b v="0"/>
    <n v="100"/>
    <b v="1"/>
    <s v="film &amp; video/shorts"/>
    <n v="40"/>
    <x v="0"/>
    <x v="1"/>
  </r>
  <r>
    <n v="103"/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x v="83"/>
    <b v="0"/>
    <n v="13"/>
    <b v="1"/>
    <s v="film &amp; video/shorts"/>
    <n v="15.38"/>
    <x v="0"/>
    <x v="1"/>
  </r>
  <r>
    <n v="100"/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x v="84"/>
    <b v="0"/>
    <n v="7"/>
    <b v="1"/>
    <s v="film &amp; video/shorts"/>
    <n v="71.430000000000007"/>
    <x v="0"/>
    <x v="1"/>
  </r>
  <r>
    <n v="126"/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x v="85"/>
    <b v="0"/>
    <n v="21"/>
    <b v="1"/>
    <s v="film &amp; video/shorts"/>
    <n v="57.14"/>
    <x v="0"/>
    <x v="1"/>
  </r>
  <r>
    <n v="106"/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x v="86"/>
    <b v="0"/>
    <n v="17"/>
    <b v="1"/>
    <s v="film &amp; video/shorts"/>
    <n v="352.94"/>
    <x v="0"/>
    <x v="1"/>
  </r>
  <r>
    <n v="105"/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x v="87"/>
    <b v="0"/>
    <n v="25"/>
    <b v="1"/>
    <s v="film &amp; video/shorts"/>
    <n v="100"/>
    <x v="0"/>
    <x v="1"/>
  </r>
  <r>
    <n v="103"/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x v="88"/>
    <b v="0"/>
    <n v="60"/>
    <b v="1"/>
    <s v="film &amp; video/shorts"/>
    <n v="58.33"/>
    <x v="0"/>
    <x v="1"/>
  </r>
  <r>
    <n v="115"/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x v="89"/>
    <b v="0"/>
    <n v="56"/>
    <b v="1"/>
    <s v="film &amp; video/shorts"/>
    <n v="107.14"/>
    <x v="0"/>
    <x v="1"/>
  </r>
  <r>
    <n v="100"/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x v="90"/>
    <b v="0"/>
    <n v="16"/>
    <b v="1"/>
    <s v="film &amp; video/shorts"/>
    <n v="31.25"/>
    <x v="0"/>
    <x v="1"/>
  </r>
  <r>
    <n v="120"/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x v="91"/>
    <b v="0"/>
    <n v="46"/>
    <b v="1"/>
    <s v="film &amp; video/shorts"/>
    <n v="65.22"/>
    <x v="0"/>
    <x v="1"/>
  </r>
  <r>
    <n v="105"/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x v="92"/>
    <b v="0"/>
    <n v="43"/>
    <b v="1"/>
    <s v="film &amp; video/shorts"/>
    <n v="116.28"/>
    <x v="0"/>
    <x v="1"/>
  </r>
  <r>
    <n v="111"/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x v="93"/>
    <b v="0"/>
    <n v="15"/>
    <b v="1"/>
    <s v="film &amp; video/shorts"/>
    <n v="66.67"/>
    <x v="0"/>
    <x v="1"/>
  </r>
  <r>
    <n v="104"/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x v="94"/>
    <b v="0"/>
    <n v="12"/>
    <b v="1"/>
    <s v="film &amp; video/shorts"/>
    <n v="20.83"/>
    <x v="0"/>
    <x v="1"/>
  </r>
  <r>
    <n v="131"/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x v="95"/>
    <b v="0"/>
    <n v="21"/>
    <b v="1"/>
    <s v="film &amp; video/shorts"/>
    <n v="16.670000000000002"/>
    <x v="0"/>
    <x v="1"/>
  </r>
  <r>
    <n v="115"/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x v="96"/>
    <b v="0"/>
    <n v="34"/>
    <b v="1"/>
    <s v="film &amp; video/shorts"/>
    <n v="44.12"/>
    <x v="0"/>
    <x v="1"/>
  </r>
  <r>
    <n v="106"/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x v="97"/>
    <b v="0"/>
    <n v="8"/>
    <b v="1"/>
    <s v="film &amp; video/shorts"/>
    <n v="50"/>
    <x v="0"/>
    <x v="1"/>
  </r>
  <r>
    <n v="106"/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x v="98"/>
    <b v="0"/>
    <n v="60"/>
    <b v="1"/>
    <s v="film &amp; video/shorts"/>
    <n v="53.33"/>
    <x v="0"/>
    <x v="1"/>
  </r>
  <r>
    <n v="106"/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x v="99"/>
    <b v="0"/>
    <n v="39"/>
    <b v="1"/>
    <s v="film &amp; video/shorts"/>
    <n v="38.46"/>
    <x v="0"/>
    <x v="1"/>
  </r>
  <r>
    <n v="100"/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x v="100"/>
    <b v="0"/>
    <n v="26"/>
    <b v="1"/>
    <s v="film &amp; video/shorts"/>
    <n v="192.31"/>
    <x v="0"/>
    <x v="1"/>
  </r>
  <r>
    <n v="100"/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x v="101"/>
    <b v="0"/>
    <n v="35"/>
    <b v="1"/>
    <s v="film &amp; video/shorts"/>
    <n v="100"/>
    <x v="0"/>
    <x v="1"/>
  </r>
  <r>
    <n v="128"/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x v="102"/>
    <b v="0"/>
    <n v="65"/>
    <b v="1"/>
    <s v="film &amp; video/shorts"/>
    <n v="92.31"/>
    <x v="0"/>
    <x v="1"/>
  </r>
  <r>
    <n v="105"/>
    <n v="103"/>
    <s v="I'M TWENTY SOMETHING"/>
    <s v="Three friends in their twenties are trying to do the impossible - have fun on a casual Friday night."/>
    <n v="1300"/>
    <x v="100"/>
    <x v="0"/>
    <x v="1"/>
    <s v="GBP"/>
    <n v="1394220030"/>
    <x v="103"/>
    <b v="0"/>
    <n v="49"/>
    <b v="1"/>
    <s v="film &amp; video/shorts"/>
    <n v="26.53"/>
    <x v="0"/>
    <x v="1"/>
  </r>
  <r>
    <n v="120"/>
    <n v="104"/>
    <s v="Good 'Ol Trumpet"/>
    <s v="UCF short film about an old man, his love for music, and his misplaced trumpet.  "/>
    <n v="500"/>
    <x v="49"/>
    <x v="0"/>
    <x v="0"/>
    <s v="USD"/>
    <n v="1301792400"/>
    <x v="104"/>
    <b v="0"/>
    <n v="10"/>
    <b v="1"/>
    <s v="film &amp; video/shorts"/>
    <n v="50"/>
    <x v="0"/>
    <x v="1"/>
  </r>
  <r>
    <n v="107"/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x v="105"/>
    <b v="0"/>
    <n v="60"/>
    <b v="1"/>
    <s v="film &amp; video/shorts"/>
    <n v="36.67"/>
    <x v="0"/>
    <x v="1"/>
  </r>
  <r>
    <n v="101"/>
    <n v="106"/>
    <s v="LOST WEEKEND"/>
    <s v="A Boy. A Girl. A Car. A Serial Killer."/>
    <n v="5000"/>
    <x v="102"/>
    <x v="0"/>
    <x v="0"/>
    <s v="USD"/>
    <n v="1333391901"/>
    <x v="106"/>
    <b v="0"/>
    <n v="27"/>
    <b v="1"/>
    <s v="film &amp; video/shorts"/>
    <n v="185.19"/>
    <x v="0"/>
    <x v="1"/>
  </r>
  <r>
    <n v="102"/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x v="107"/>
    <b v="0"/>
    <n v="69"/>
    <b v="1"/>
    <s v="film &amp; video/shorts"/>
    <n v="108.7"/>
    <x v="0"/>
    <x v="1"/>
  </r>
  <r>
    <n v="247"/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x v="108"/>
    <b v="0"/>
    <n v="47"/>
    <b v="1"/>
    <s v="film &amp; video/shorts"/>
    <n v="31.91"/>
    <x v="0"/>
    <x v="1"/>
  </r>
  <r>
    <n v="220"/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x v="109"/>
    <b v="0"/>
    <n v="47"/>
    <b v="1"/>
    <s v="film &amp; video/shorts"/>
    <n v="21.28"/>
    <x v="0"/>
    <x v="1"/>
  </r>
  <r>
    <n v="131"/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x v="110"/>
    <b v="0"/>
    <n v="26"/>
    <b v="1"/>
    <s v="film &amp; video/shorts"/>
    <n v="50"/>
    <x v="0"/>
    <x v="1"/>
  </r>
  <r>
    <n v="155"/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x v="111"/>
    <b v="0"/>
    <n v="53"/>
    <b v="1"/>
    <s v="film &amp; video/shorts"/>
    <n v="66.040000000000006"/>
    <x v="0"/>
    <x v="1"/>
  </r>
  <r>
    <n v="104"/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x v="112"/>
    <b v="0"/>
    <n v="81"/>
    <b v="1"/>
    <s v="film &amp; video/shorts"/>
    <n v="61.73"/>
    <x v="0"/>
    <x v="1"/>
  </r>
  <r>
    <n v="141"/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x v="113"/>
    <b v="0"/>
    <n v="78"/>
    <b v="1"/>
    <s v="film &amp; video/shorts"/>
    <n v="64.099999999999994"/>
    <x v="0"/>
    <x v="1"/>
  </r>
  <r>
    <n v="103"/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x v="114"/>
    <b v="0"/>
    <n v="35"/>
    <b v="1"/>
    <s v="film &amp; video/shorts"/>
    <n v="85.71"/>
    <x v="0"/>
    <x v="1"/>
  </r>
  <r>
    <n v="140"/>
    <n v="115"/>
    <s v="The World's Greatest Lover"/>
    <s v="Never judge a book (or a lover) by their cover."/>
    <n v="450"/>
    <x v="110"/>
    <x v="0"/>
    <x v="0"/>
    <s v="USD"/>
    <n v="1328377444"/>
    <x v="115"/>
    <b v="0"/>
    <n v="22"/>
    <b v="1"/>
    <s v="film &amp; video/shorts"/>
    <n v="20.45"/>
    <x v="0"/>
    <x v="1"/>
  </r>
  <r>
    <n v="114"/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x v="116"/>
    <b v="0"/>
    <n v="57"/>
    <b v="1"/>
    <s v="film &amp; video/shorts"/>
    <n v="61.4"/>
    <x v="0"/>
    <x v="1"/>
  </r>
  <r>
    <n v="100"/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x v="117"/>
    <b v="0"/>
    <n v="27"/>
    <b v="1"/>
    <s v="film &amp; video/shorts"/>
    <n v="166.67"/>
    <x v="0"/>
    <x v="1"/>
  </r>
  <r>
    <n v="113"/>
    <n v="118"/>
    <s v="DENOUNCED - A Short Film"/>
    <s v="When a ruthless hit-man is 'denounced' from the mafia, his old enemies declare war."/>
    <n v="5000"/>
    <x v="113"/>
    <x v="0"/>
    <x v="0"/>
    <s v="USD"/>
    <n v="1311902236"/>
    <x v="118"/>
    <b v="0"/>
    <n v="39"/>
    <b v="1"/>
    <s v="film &amp; video/shorts"/>
    <n v="128.21"/>
    <x v="0"/>
    <x v="1"/>
  </r>
  <r>
    <n v="105"/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x v="119"/>
    <b v="0"/>
    <n v="37"/>
    <b v="1"/>
    <s v="film &amp; video/shorts"/>
    <n v="87.84"/>
    <x v="0"/>
    <x v="1"/>
  </r>
  <r>
    <n v="0"/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x v="120"/>
    <b v="0"/>
    <n v="1"/>
    <b v="0"/>
    <s v="film &amp; video/science fiction"/>
    <n v="70000"/>
    <x v="0"/>
    <x v="2"/>
  </r>
  <r>
    <n v="0"/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x v="121"/>
    <b v="0"/>
    <n v="1"/>
    <b v="0"/>
    <s v="film &amp; video/science fiction"/>
    <n v="3000"/>
    <x v="0"/>
    <x v="2"/>
  </r>
  <r>
    <n v="0"/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x v="122"/>
    <b v="0"/>
    <n v="0"/>
    <b v="0"/>
    <s v="film &amp; video/science fiction"/>
    <n v="0"/>
    <x v="0"/>
    <x v="2"/>
  </r>
  <r>
    <n v="0"/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x v="123"/>
    <b v="0"/>
    <n v="6"/>
    <b v="0"/>
    <s v="film &amp; video/science fiction"/>
    <n v="9166.67"/>
    <x v="0"/>
    <x v="2"/>
  </r>
  <r>
    <n v="0"/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x v="124"/>
    <b v="0"/>
    <n v="0"/>
    <b v="0"/>
    <s v="film &amp; video/science fiction"/>
    <n v="0"/>
    <x v="0"/>
    <x v="2"/>
  </r>
  <r>
    <n v="14"/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x v="125"/>
    <b v="0"/>
    <n v="6"/>
    <b v="0"/>
    <s v="film &amp; video/science fiction"/>
    <n v="83.33"/>
    <x v="0"/>
    <x v="2"/>
  </r>
  <r>
    <n v="6"/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x v="126"/>
    <b v="0"/>
    <n v="13"/>
    <b v="0"/>
    <s v="film &amp; video/science fiction"/>
    <n v="1923.08"/>
    <x v="0"/>
    <x v="2"/>
  </r>
  <r>
    <n v="2"/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x v="127"/>
    <b v="0"/>
    <n v="4"/>
    <b v="0"/>
    <s v="film &amp; video/science fiction"/>
    <n v="2000"/>
    <x v="0"/>
    <x v="2"/>
  </r>
  <r>
    <n v="2"/>
    <n v="128"/>
    <s v="Ralphi3 (Canceled)"/>
    <s v="A Science Fiction film filled with entertainment and Excitement"/>
    <n v="100000"/>
    <x v="122"/>
    <x v="1"/>
    <x v="0"/>
    <s v="USD"/>
    <n v="1476941293"/>
    <x v="128"/>
    <b v="0"/>
    <n v="6"/>
    <b v="0"/>
    <s v="film &amp; video/science fiction"/>
    <n v="16666.669999999998"/>
    <x v="0"/>
    <x v="2"/>
  </r>
  <r>
    <n v="0"/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x v="129"/>
    <b v="0"/>
    <n v="0"/>
    <b v="0"/>
    <s v="film &amp; video/science fiction"/>
    <n v="0"/>
    <x v="0"/>
    <x v="2"/>
  </r>
  <r>
    <n v="0"/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x v="130"/>
    <b v="0"/>
    <n v="0"/>
    <b v="0"/>
    <s v="film &amp; video/science fiction"/>
    <n v="0"/>
    <x v="0"/>
    <x v="2"/>
  </r>
  <r>
    <n v="0"/>
    <n v="131"/>
    <s v="I (Canceled)"/>
    <s v="I"/>
    <n v="1200"/>
    <x v="117"/>
    <x v="1"/>
    <x v="0"/>
    <s v="USD"/>
    <n v="1467763200"/>
    <x v="131"/>
    <b v="0"/>
    <n v="0"/>
    <b v="0"/>
    <s v="film &amp; video/science fiction"/>
    <n v="0"/>
    <x v="0"/>
    <x v="2"/>
  </r>
  <r>
    <n v="10"/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x v="132"/>
    <b v="0"/>
    <n v="81"/>
    <b v="0"/>
    <s v="film &amp; video/science fiction"/>
    <n v="987.65"/>
    <x v="0"/>
    <x v="2"/>
  </r>
  <r>
    <n v="0"/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x v="133"/>
    <b v="0"/>
    <n v="0"/>
    <b v="0"/>
    <s v="film &amp; video/science fiction"/>
    <n v="0"/>
    <x v="0"/>
    <x v="2"/>
  </r>
  <r>
    <n v="0"/>
    <n v="134"/>
    <s v="MARLEY'S GHOST (AMBASSADORS OF STEAM) (Canceled)"/>
    <s v="steampunk  remake of &quot;a Christmas carol&quot;"/>
    <n v="5000"/>
    <x v="117"/>
    <x v="1"/>
    <x v="0"/>
    <s v="USD"/>
    <n v="1441386000"/>
    <x v="134"/>
    <b v="0"/>
    <n v="0"/>
    <b v="0"/>
    <s v="film &amp; video/science fiction"/>
    <n v="0"/>
    <x v="0"/>
    <x v="2"/>
  </r>
  <r>
    <n v="13"/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x v="135"/>
    <b v="0"/>
    <n v="5"/>
    <b v="0"/>
    <s v="film &amp; video/science fiction"/>
    <n v="600"/>
    <x v="0"/>
    <x v="2"/>
  </r>
  <r>
    <n v="0"/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x v="136"/>
    <b v="0"/>
    <n v="0"/>
    <b v="0"/>
    <s v="film &amp; video/science fiction"/>
    <n v="0"/>
    <x v="0"/>
    <x v="2"/>
  </r>
  <r>
    <n v="0"/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x v="137"/>
    <b v="0"/>
    <n v="0"/>
    <b v="0"/>
    <s v="film &amp; video/science fiction"/>
    <n v="0"/>
    <x v="0"/>
    <x v="2"/>
  </r>
  <r>
    <n v="3"/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x v="138"/>
    <b v="0"/>
    <n v="58"/>
    <b v="0"/>
    <s v="film &amp; video/science fiction"/>
    <n v="2586.21"/>
    <x v="0"/>
    <x v="2"/>
  </r>
  <r>
    <n v="100"/>
    <n v="139"/>
    <s v="Roman Dead (Canceled)"/>
    <s v="When  Rome is infected with a zombie plague, Lucius Agrippa and a small group fights for survival"/>
    <n v="500"/>
    <x v="83"/>
    <x v="1"/>
    <x v="0"/>
    <s v="USD"/>
    <n v="1436738772"/>
    <x v="139"/>
    <b v="0"/>
    <n v="1"/>
    <b v="0"/>
    <s v="film &amp; video/science fiction"/>
    <n v="500"/>
    <x v="0"/>
    <x v="2"/>
  </r>
  <r>
    <n v="0"/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x v="140"/>
    <b v="0"/>
    <n v="0"/>
    <b v="0"/>
    <s v="film &amp; video/science fiction"/>
    <n v="0"/>
    <x v="0"/>
    <x v="2"/>
  </r>
  <r>
    <n v="11"/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x v="141"/>
    <b v="0"/>
    <n v="28"/>
    <b v="0"/>
    <s v="film &amp; video/science fiction"/>
    <n v="428.57"/>
    <x v="0"/>
    <x v="2"/>
  </r>
  <r>
    <n v="0"/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x v="142"/>
    <b v="0"/>
    <n v="1"/>
    <b v="0"/>
    <s v="film &amp; video/science fiction"/>
    <n v="3000"/>
    <x v="0"/>
    <x v="2"/>
  </r>
  <r>
    <n v="0"/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x v="143"/>
    <b v="0"/>
    <n v="0"/>
    <b v="0"/>
    <s v="film &amp; video/science fiction"/>
    <n v="0"/>
    <x v="0"/>
    <x v="2"/>
  </r>
  <r>
    <n v="28"/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x v="144"/>
    <b v="0"/>
    <n v="37"/>
    <b v="0"/>
    <s v="film &amp; video/science fiction"/>
    <n v="202.7"/>
    <x v="0"/>
    <x v="2"/>
  </r>
  <r>
    <n v="8"/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x v="145"/>
    <b v="0"/>
    <n v="9"/>
    <b v="0"/>
    <s v="film &amp; video/science fiction"/>
    <n v="500"/>
    <x v="0"/>
    <x v="2"/>
  </r>
  <r>
    <n v="1"/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x v="146"/>
    <b v="0"/>
    <n v="3"/>
    <b v="0"/>
    <s v="film &amp; video/science fiction"/>
    <n v="6666.67"/>
    <x v="0"/>
    <x v="2"/>
  </r>
  <r>
    <n v="0"/>
    <n v="147"/>
    <s v="Consumed (Static Air) (Canceled)"/>
    <s v="Film makers catch live footage beyond their wildest dreams."/>
    <n v="7000"/>
    <x v="117"/>
    <x v="1"/>
    <x v="1"/>
    <s v="GBP"/>
    <n v="1420741080"/>
    <x v="147"/>
    <b v="0"/>
    <n v="0"/>
    <b v="0"/>
    <s v="film &amp; video/science fiction"/>
    <n v="0"/>
    <x v="0"/>
    <x v="2"/>
  </r>
  <r>
    <n v="0"/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x v="148"/>
    <b v="0"/>
    <n v="2"/>
    <b v="0"/>
    <s v="film &amp; video/science fiction"/>
    <n v="25000"/>
    <x v="0"/>
    <x v="2"/>
  </r>
  <r>
    <n v="1"/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x v="149"/>
    <b v="0"/>
    <n v="6"/>
    <b v="0"/>
    <s v="film &amp; video/science fiction"/>
    <n v="1666.67"/>
    <x v="0"/>
    <x v="2"/>
  </r>
  <r>
    <n v="23"/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x v="150"/>
    <b v="0"/>
    <n v="67"/>
    <b v="0"/>
    <s v="film &amp; video/science fiction"/>
    <n v="1940.3"/>
    <x v="0"/>
    <x v="2"/>
  </r>
  <r>
    <n v="0"/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x v="151"/>
    <b v="0"/>
    <n v="5"/>
    <b v="0"/>
    <s v="film &amp; video/science fiction"/>
    <n v="50000"/>
    <x v="0"/>
    <x v="2"/>
  </r>
  <r>
    <n v="0"/>
    <n v="152"/>
    <s v="The Great Dark (Canceled)"/>
    <s v="The Great Dark is a journey through the unimaginable...and un foreseeable..."/>
    <n v="380000"/>
    <x v="134"/>
    <x v="1"/>
    <x v="0"/>
    <s v="USD"/>
    <n v="1411437100"/>
    <x v="152"/>
    <b v="0"/>
    <n v="2"/>
    <b v="0"/>
    <s v="film &amp; video/science fiction"/>
    <n v="190000"/>
    <x v="0"/>
    <x v="2"/>
  </r>
  <r>
    <n v="1"/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x v="153"/>
    <b v="0"/>
    <n v="10"/>
    <b v="0"/>
    <s v="film &amp; video/science fiction"/>
    <n v="5000"/>
    <x v="0"/>
    <x v="2"/>
  </r>
  <r>
    <n v="3"/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x v="154"/>
    <b v="0"/>
    <n v="3"/>
    <b v="0"/>
    <s v="film &amp; video/science fiction"/>
    <n v="500"/>
    <x v="0"/>
    <x v="2"/>
  </r>
  <r>
    <n v="0"/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x v="155"/>
    <b v="0"/>
    <n v="4"/>
    <b v="0"/>
    <s v="film &amp; video/science fiction"/>
    <n v="337500"/>
    <x v="0"/>
    <x v="2"/>
  </r>
  <r>
    <n v="5"/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x v="156"/>
    <b v="0"/>
    <n v="15"/>
    <b v="0"/>
    <s v="film &amp; video/science fiction"/>
    <n v="2333.33"/>
    <x v="0"/>
    <x v="2"/>
  </r>
  <r>
    <n v="0"/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x v="157"/>
    <b v="0"/>
    <n v="2"/>
    <b v="0"/>
    <s v="film &amp; video/science fiction"/>
    <n v="1497.5"/>
    <x v="0"/>
    <x v="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x v="158"/>
    <b v="0"/>
    <n v="0"/>
    <b v="0"/>
    <s v="film &amp; video/science fiction"/>
    <n v="0"/>
    <x v="0"/>
    <x v="2"/>
  </r>
  <r>
    <n v="0"/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x v="159"/>
    <b v="0"/>
    <n v="1"/>
    <b v="0"/>
    <s v="film &amp; video/science fiction"/>
    <n v="500000"/>
    <x v="0"/>
    <x v="2"/>
  </r>
  <r>
    <n v="0"/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x v="160"/>
    <b v="0"/>
    <n v="0"/>
    <b v="0"/>
    <s v="film &amp; video/drama"/>
    <n v="0"/>
    <x v="0"/>
    <x v="3"/>
  </r>
  <r>
    <n v="0"/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x v="161"/>
    <b v="0"/>
    <n v="1"/>
    <b v="0"/>
    <s v="film &amp; video/drama"/>
    <n v="50000"/>
    <x v="0"/>
    <x v="3"/>
  </r>
  <r>
    <n v="16"/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x v="162"/>
    <b v="0"/>
    <n v="10"/>
    <b v="0"/>
    <s v="film &amp; video/drama"/>
    <n v="280"/>
    <x v="0"/>
    <x v="3"/>
  </r>
  <r>
    <n v="0"/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x v="163"/>
    <b v="0"/>
    <n v="0"/>
    <b v="0"/>
    <s v="film &amp; video/drama"/>
    <n v="0"/>
    <x v="0"/>
    <x v="3"/>
  </r>
  <r>
    <n v="1"/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x v="164"/>
    <b v="0"/>
    <n v="7"/>
    <b v="0"/>
    <s v="film &amp; video/drama"/>
    <n v="17142.86"/>
    <x v="0"/>
    <x v="3"/>
  </r>
  <r>
    <n v="0"/>
    <n v="165"/>
    <s v="NET"/>
    <s v="A teacher. A boy. The beach and a heatwave that drove them all insane."/>
    <n v="17000"/>
    <x v="117"/>
    <x v="2"/>
    <x v="1"/>
    <s v="GBP"/>
    <n v="1452613724"/>
    <x v="165"/>
    <b v="0"/>
    <n v="0"/>
    <b v="0"/>
    <s v="film &amp; video/drama"/>
    <n v="0"/>
    <x v="0"/>
    <x v="3"/>
  </r>
  <r>
    <n v="60"/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x v="166"/>
    <b v="0"/>
    <n v="1"/>
    <b v="0"/>
    <s v="film &amp; video/drama"/>
    <n v="5000"/>
    <x v="0"/>
    <x v="3"/>
  </r>
  <r>
    <n v="0"/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x v="167"/>
    <b v="0"/>
    <n v="2"/>
    <b v="0"/>
    <s v="film &amp; video/drama"/>
    <n v="55000"/>
    <x v="0"/>
    <x v="3"/>
  </r>
  <r>
    <n v="4"/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x v="168"/>
    <b v="0"/>
    <n v="3"/>
    <b v="0"/>
    <s v="film &amp; video/drama"/>
    <n v="2666.67"/>
    <x v="0"/>
    <x v="3"/>
  </r>
  <r>
    <n v="22"/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x v="169"/>
    <b v="0"/>
    <n v="10"/>
    <b v="0"/>
    <s v="film &amp; video/drama"/>
    <n v="250"/>
    <x v="0"/>
    <x v="3"/>
  </r>
  <r>
    <n v="3"/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x v="170"/>
    <b v="0"/>
    <n v="10"/>
    <b v="0"/>
    <s v="film &amp; video/drama"/>
    <n v="1000"/>
    <x v="0"/>
    <x v="3"/>
  </r>
  <r>
    <n v="0"/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x v="171"/>
    <b v="0"/>
    <n v="1"/>
    <b v="0"/>
    <s v="film &amp; video/drama"/>
    <n v="50000"/>
    <x v="0"/>
    <x v="3"/>
  </r>
  <r>
    <n v="0"/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x v="172"/>
    <b v="0"/>
    <n v="0"/>
    <b v="0"/>
    <s v="film &amp; video/drama"/>
    <n v="0"/>
    <x v="0"/>
    <x v="3"/>
  </r>
  <r>
    <n v="0"/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x v="173"/>
    <b v="0"/>
    <n v="0"/>
    <b v="0"/>
    <s v="film &amp; video/drama"/>
    <n v="0"/>
    <x v="0"/>
    <x v="3"/>
  </r>
  <r>
    <n v="0"/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x v="174"/>
    <b v="0"/>
    <n v="0"/>
    <b v="0"/>
    <s v="film &amp; video/drama"/>
    <n v="0"/>
    <x v="0"/>
    <x v="3"/>
  </r>
  <r>
    <n v="6"/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x v="175"/>
    <b v="0"/>
    <n v="26"/>
    <b v="0"/>
    <s v="film &amp; video/drama"/>
    <n v="769.23"/>
    <x v="0"/>
    <x v="3"/>
  </r>
  <r>
    <n v="0"/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x v="176"/>
    <b v="0"/>
    <n v="0"/>
    <b v="0"/>
    <s v="film &amp; video/drama"/>
    <n v="0"/>
    <x v="0"/>
    <x v="3"/>
  </r>
  <r>
    <n v="40"/>
    <n v="177"/>
    <s v="The Good Samaritan"/>
    <s v="I'm making a modern day version of the bible story &quot; The Good Samaritan&quot;"/>
    <n v="450"/>
    <x v="147"/>
    <x v="2"/>
    <x v="0"/>
    <s v="USD"/>
    <n v="1427155726"/>
    <x v="177"/>
    <b v="0"/>
    <n v="7"/>
    <b v="0"/>
    <s v="film &amp; video/drama"/>
    <n v="64.290000000000006"/>
    <x v="0"/>
    <x v="3"/>
  </r>
  <r>
    <n v="0"/>
    <n v="178"/>
    <s v="El viaje de LucÃ­a"/>
    <s v="El viaje de LucÃ­a es un largometraje de ficciÃ³n con temÃ¡tica sobre el cÃ¡ncer infantil."/>
    <n v="500000"/>
    <x v="117"/>
    <x v="2"/>
    <x v="3"/>
    <s v="EUR"/>
    <n v="1448582145"/>
    <x v="178"/>
    <b v="0"/>
    <n v="0"/>
    <b v="0"/>
    <s v="film &amp; video/drama"/>
    <n v="0"/>
    <x v="0"/>
    <x v="3"/>
  </r>
  <r>
    <n v="20"/>
    <n v="179"/>
    <s v="Sustain: A Film About Survival"/>
    <s v="A feature-length film about how three people survive in a diseased world."/>
    <n v="1000"/>
    <x v="148"/>
    <x v="2"/>
    <x v="0"/>
    <s v="USD"/>
    <n v="1457056555"/>
    <x v="179"/>
    <b v="0"/>
    <n v="2"/>
    <b v="0"/>
    <s v="film &amp; video/drama"/>
    <n v="500"/>
    <x v="0"/>
    <x v="3"/>
  </r>
  <r>
    <n v="33"/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x v="180"/>
    <b v="0"/>
    <n v="13"/>
    <b v="0"/>
    <s v="film &amp; video/drama"/>
    <n v="92.31"/>
    <x v="0"/>
    <x v="3"/>
  </r>
  <r>
    <n v="21"/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x v="181"/>
    <b v="0"/>
    <n v="4"/>
    <b v="0"/>
    <s v="film &amp; video/drama"/>
    <n v="855.75"/>
    <x v="0"/>
    <x v="3"/>
  </r>
  <r>
    <n v="0"/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x v="182"/>
    <b v="0"/>
    <n v="0"/>
    <b v="0"/>
    <s v="film &amp; video/drama"/>
    <n v="0"/>
    <x v="0"/>
    <x v="3"/>
  </r>
  <r>
    <n v="36"/>
    <n v="183"/>
    <s v="Three Little Words"/>
    <s v="Don't kill me until I meet my Dad"/>
    <n v="12500"/>
    <x v="151"/>
    <x v="2"/>
    <x v="1"/>
    <s v="GBP"/>
    <n v="1417033610"/>
    <x v="183"/>
    <b v="0"/>
    <n v="12"/>
    <b v="0"/>
    <s v="film &amp; video/drama"/>
    <n v="1041.67"/>
    <x v="0"/>
    <x v="3"/>
  </r>
  <r>
    <n v="3"/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x v="184"/>
    <b v="0"/>
    <n v="2"/>
    <b v="0"/>
    <s v="film &amp; video/drama"/>
    <n v="750"/>
    <x v="0"/>
    <x v="3"/>
  </r>
  <r>
    <n v="6"/>
    <n v="185"/>
    <s v="BLANK Short Movie"/>
    <s v="Love has no boundaries!"/>
    <n v="40000"/>
    <x v="153"/>
    <x v="2"/>
    <x v="10"/>
    <s v="NOK"/>
    <n v="1471557139"/>
    <x v="185"/>
    <b v="0"/>
    <n v="10"/>
    <b v="0"/>
    <s v="film &amp; video/drama"/>
    <n v="4000"/>
    <x v="0"/>
    <x v="3"/>
  </r>
  <r>
    <n v="0"/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x v="186"/>
    <b v="0"/>
    <n v="0"/>
    <b v="0"/>
    <s v="film &amp; video/drama"/>
    <n v="0"/>
    <x v="0"/>
    <x v="3"/>
  </r>
  <r>
    <n v="16"/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x v="187"/>
    <b v="0"/>
    <n v="5"/>
    <b v="0"/>
    <s v="film &amp; video/drama"/>
    <n v="1000"/>
    <x v="0"/>
    <x v="3"/>
  </r>
  <r>
    <n v="0"/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x v="188"/>
    <b v="0"/>
    <n v="0"/>
    <b v="0"/>
    <s v="film &amp; video/drama"/>
    <n v="0"/>
    <x v="0"/>
    <x v="3"/>
  </r>
  <r>
    <n v="0"/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x v="189"/>
    <b v="0"/>
    <n v="5"/>
    <b v="0"/>
    <s v="film &amp; video/drama"/>
    <n v="100000"/>
    <x v="0"/>
    <x v="3"/>
  </r>
  <r>
    <n v="0"/>
    <n v="190"/>
    <s v="REGIONRAT, the movie"/>
    <s v="Because hope can be a 4 letter word"/>
    <n v="12000"/>
    <x v="155"/>
    <x v="2"/>
    <x v="0"/>
    <s v="USD"/>
    <n v="1466091446"/>
    <x v="190"/>
    <b v="0"/>
    <n v="1"/>
    <b v="0"/>
    <s v="film &amp; video/drama"/>
    <n v="12000"/>
    <x v="0"/>
    <x v="3"/>
  </r>
  <r>
    <n v="5"/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x v="191"/>
    <b v="0"/>
    <n v="3"/>
    <b v="0"/>
    <s v="film &amp; video/drama"/>
    <n v="1666.67"/>
    <x v="0"/>
    <x v="3"/>
  </r>
  <r>
    <n v="0"/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x v="192"/>
    <b v="0"/>
    <n v="3"/>
    <b v="0"/>
    <s v="film &amp; video/drama"/>
    <n v="333333.33"/>
    <x v="0"/>
    <x v="3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x v="193"/>
    <b v="0"/>
    <n v="0"/>
    <b v="0"/>
    <s v="film &amp; video/drama"/>
    <n v="0"/>
    <x v="0"/>
    <x v="3"/>
  </r>
  <r>
    <n v="0"/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x v="194"/>
    <b v="0"/>
    <n v="3"/>
    <b v="0"/>
    <s v="film &amp; video/drama"/>
    <n v="833.33"/>
    <x v="0"/>
    <x v="3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x v="195"/>
    <b v="0"/>
    <n v="0"/>
    <b v="0"/>
    <s v="film &amp; video/drama"/>
    <n v="0"/>
    <x v="0"/>
    <x v="3"/>
  </r>
  <r>
    <n v="42"/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x v="196"/>
    <b v="0"/>
    <n v="19"/>
    <b v="0"/>
    <s v="film &amp; video/drama"/>
    <n v="184.21"/>
    <x v="0"/>
    <x v="3"/>
  </r>
  <r>
    <n v="10"/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x v="197"/>
    <b v="0"/>
    <n v="8"/>
    <b v="0"/>
    <s v="film &amp; video/drama"/>
    <n v="312.5"/>
    <x v="0"/>
    <x v="3"/>
  </r>
  <r>
    <n v="1"/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x v="198"/>
    <b v="0"/>
    <n v="6"/>
    <b v="0"/>
    <s v="film &amp; video/drama"/>
    <n v="4166.67"/>
    <x v="0"/>
    <x v="3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x v="199"/>
    <b v="0"/>
    <n v="0"/>
    <b v="0"/>
    <s v="film &amp; video/drama"/>
    <n v="0"/>
    <x v="0"/>
    <x v="3"/>
  </r>
  <r>
    <n v="26"/>
    <n v="200"/>
    <s v="The Crossing Shore"/>
    <s v="A film dedicated to an AAF Pilot's struggle to survive behind enemy lines during WWII."/>
    <n v="6000"/>
    <x v="162"/>
    <x v="2"/>
    <x v="0"/>
    <s v="USD"/>
    <n v="1410746403"/>
    <x v="200"/>
    <b v="0"/>
    <n v="18"/>
    <b v="0"/>
    <s v="film &amp; video/drama"/>
    <n v="333.33"/>
    <x v="0"/>
    <x v="3"/>
  </r>
  <r>
    <n v="58"/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x v="201"/>
    <b v="0"/>
    <n v="7"/>
    <b v="0"/>
    <s v="film &amp; video/drama"/>
    <n v="92.86"/>
    <x v="0"/>
    <x v="3"/>
  </r>
  <r>
    <n v="0"/>
    <n v="202"/>
    <s v="Modern Gangsters"/>
    <s v="new web series created by jonney terry"/>
    <n v="6000"/>
    <x v="117"/>
    <x v="2"/>
    <x v="0"/>
    <s v="USD"/>
    <n v="1444337940"/>
    <x v="202"/>
    <b v="0"/>
    <n v="0"/>
    <b v="0"/>
    <s v="film &amp; video/drama"/>
    <n v="0"/>
    <x v="0"/>
    <x v="3"/>
  </r>
  <r>
    <n v="30"/>
    <n v="203"/>
    <s v="TheM"/>
    <s v="We are aiming to make a Web Series based on Youth Culture and the misrepresentation of socially stereotyped people."/>
    <n v="2500"/>
    <x v="164"/>
    <x v="2"/>
    <x v="1"/>
    <s v="GBP"/>
    <n v="1422562864"/>
    <x v="203"/>
    <b v="0"/>
    <n v="8"/>
    <b v="0"/>
    <s v="film &amp; video/drama"/>
    <n v="312.5"/>
    <x v="0"/>
    <x v="3"/>
  </r>
  <r>
    <n v="51"/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x v="204"/>
    <b v="0"/>
    <n v="1293"/>
    <b v="0"/>
    <s v="film &amp; video/drama"/>
    <n v="232.02"/>
    <x v="0"/>
    <x v="3"/>
  </r>
  <r>
    <n v="16"/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x v="205"/>
    <b v="0"/>
    <n v="17"/>
    <b v="0"/>
    <s v="film &amp; video/drama"/>
    <n v="470.59"/>
    <x v="0"/>
    <x v="3"/>
  </r>
  <r>
    <n v="0"/>
    <n v="206"/>
    <s v="Blood Bond Movie Development"/>
    <s v="A love story featuring adoption,struggle,dysfunction,grace, healing, and restoration."/>
    <n v="12700"/>
    <x v="117"/>
    <x v="2"/>
    <x v="0"/>
    <s v="USD"/>
    <n v="1470441983"/>
    <x v="206"/>
    <b v="0"/>
    <n v="0"/>
    <b v="0"/>
    <s v="film &amp; video/drama"/>
    <n v="0"/>
    <x v="0"/>
    <x v="3"/>
  </r>
  <r>
    <n v="15"/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x v="207"/>
    <b v="0"/>
    <n v="13"/>
    <b v="0"/>
    <s v="film &amp; video/drama"/>
    <n v="1076.92"/>
    <x v="0"/>
    <x v="3"/>
  </r>
  <r>
    <n v="0"/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x v="208"/>
    <b v="0"/>
    <n v="0"/>
    <b v="0"/>
    <s v="film &amp; video/drama"/>
    <n v="0"/>
    <x v="0"/>
    <x v="3"/>
  </r>
  <r>
    <n v="0"/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x v="209"/>
    <b v="0"/>
    <n v="0"/>
    <b v="0"/>
    <s v="film &amp; video/drama"/>
    <n v="0"/>
    <x v="0"/>
    <x v="3"/>
  </r>
  <r>
    <n v="25"/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x v="210"/>
    <b v="0"/>
    <n v="33"/>
    <b v="0"/>
    <s v="film &amp; video/drama"/>
    <n v="363.64"/>
    <x v="0"/>
    <x v="3"/>
  </r>
  <r>
    <n v="45"/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x v="211"/>
    <b v="0"/>
    <n v="12"/>
    <b v="0"/>
    <s v="film &amp; video/drama"/>
    <n v="416.67"/>
    <x v="0"/>
    <x v="3"/>
  </r>
  <r>
    <n v="0"/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x v="212"/>
    <b v="0"/>
    <n v="1"/>
    <b v="0"/>
    <s v="film &amp; video/drama"/>
    <n v="6300"/>
    <x v="0"/>
    <x v="3"/>
  </r>
  <r>
    <n v="0"/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x v="213"/>
    <b v="0"/>
    <n v="1"/>
    <b v="0"/>
    <s v="film &amp; video/drama"/>
    <n v="50000"/>
    <x v="0"/>
    <x v="3"/>
  </r>
  <r>
    <n v="0"/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x v="214"/>
    <b v="0"/>
    <n v="1"/>
    <b v="0"/>
    <s v="film &amp; video/drama"/>
    <n v="12500"/>
    <x v="0"/>
    <x v="3"/>
  </r>
  <r>
    <n v="0"/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x v="215"/>
    <b v="0"/>
    <n v="1"/>
    <b v="0"/>
    <s v="film &amp; video/drama"/>
    <n v="4400"/>
    <x v="0"/>
    <x v="3"/>
  </r>
  <r>
    <n v="56"/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x v="216"/>
    <b v="0"/>
    <n v="84"/>
    <b v="0"/>
    <s v="film &amp; video/drama"/>
    <n v="595.24"/>
    <x v="0"/>
    <x v="3"/>
  </r>
  <r>
    <n v="12"/>
    <n v="217"/>
    <s v="Bitch"/>
    <s v="A roadmovie by paw"/>
    <n v="100000"/>
    <x v="172"/>
    <x v="2"/>
    <x v="11"/>
    <s v="SEK"/>
    <n v="1419780149"/>
    <x v="217"/>
    <b v="0"/>
    <n v="38"/>
    <b v="0"/>
    <s v="film &amp; video/drama"/>
    <n v="2631.58"/>
    <x v="0"/>
    <x v="3"/>
  </r>
  <r>
    <n v="2"/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x v="218"/>
    <b v="0"/>
    <n v="1"/>
    <b v="0"/>
    <s v="film &amp; video/drama"/>
    <n v="5000"/>
    <x v="0"/>
    <x v="3"/>
  </r>
  <r>
    <n v="18"/>
    <n v="219"/>
    <s v="True Colors"/>
    <s v="An hour-long pilot about a group of suburban LGBT teens coming of age in the early 90's."/>
    <n v="50000"/>
    <x v="174"/>
    <x v="2"/>
    <x v="0"/>
    <s v="USD"/>
    <n v="1459493940"/>
    <x v="219"/>
    <b v="0"/>
    <n v="76"/>
    <b v="0"/>
    <s v="film &amp; video/drama"/>
    <n v="657.89"/>
    <x v="0"/>
    <x v="3"/>
  </r>
  <r>
    <n v="1"/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x v="220"/>
    <b v="0"/>
    <n v="3"/>
    <b v="0"/>
    <s v="film &amp; video/drama"/>
    <n v="16666.669999999998"/>
    <x v="0"/>
    <x v="3"/>
  </r>
  <r>
    <n v="0"/>
    <n v="221"/>
    <s v="Archetypes"/>
    <s v="Film about Schizophrenia with Surreal Twists!"/>
    <n v="50000"/>
    <x v="117"/>
    <x v="2"/>
    <x v="0"/>
    <s v="USD"/>
    <n v="1427569564"/>
    <x v="221"/>
    <b v="0"/>
    <n v="0"/>
    <b v="0"/>
    <s v="film &amp; video/drama"/>
    <n v="0"/>
    <x v="0"/>
    <x v="3"/>
  </r>
  <r>
    <n v="13"/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x v="222"/>
    <b v="0"/>
    <n v="2"/>
    <b v="0"/>
    <s v="film &amp; video/drama"/>
    <n v="500"/>
    <x v="0"/>
    <x v="3"/>
  </r>
  <r>
    <n v="0"/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x v="223"/>
    <b v="0"/>
    <n v="0"/>
    <b v="0"/>
    <s v="film &amp; video/drama"/>
    <n v="0"/>
    <x v="0"/>
    <x v="3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x v="224"/>
    <b v="0"/>
    <n v="0"/>
    <b v="0"/>
    <s v="film &amp; video/drama"/>
    <n v="0"/>
    <x v="0"/>
    <x v="3"/>
  </r>
  <r>
    <n v="0"/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x v="225"/>
    <b v="0"/>
    <n v="0"/>
    <b v="0"/>
    <s v="film &amp; video/drama"/>
    <n v="0"/>
    <x v="0"/>
    <x v="3"/>
  </r>
  <r>
    <n v="1"/>
    <n v="226"/>
    <s v="MAGGIE Film"/>
    <s v="A TRUE STORY OF DOMESTIC VILOLENCE THAT SEEKS TO OFFER THE VIEWER OUTLEST OF SUPPORT."/>
    <n v="29000"/>
    <x v="156"/>
    <x v="2"/>
    <x v="1"/>
    <s v="GBP"/>
    <n v="1433064540"/>
    <x v="226"/>
    <b v="0"/>
    <n v="2"/>
    <b v="0"/>
    <s v="film &amp; video/drama"/>
    <n v="14500"/>
    <x v="0"/>
    <x v="3"/>
  </r>
  <r>
    <n v="0"/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x v="227"/>
    <b v="0"/>
    <n v="0"/>
    <b v="0"/>
    <s v="film &amp; video/drama"/>
    <n v="0"/>
    <x v="0"/>
    <x v="3"/>
  </r>
  <r>
    <n v="0"/>
    <n v="228"/>
    <s v="Facets of a Geek life"/>
    <s v="I am making a film from one one of my books called facets of a Geek life."/>
    <n v="8000"/>
    <x v="117"/>
    <x v="2"/>
    <x v="1"/>
    <s v="GBP"/>
    <n v="1433176105"/>
    <x v="228"/>
    <b v="0"/>
    <n v="0"/>
    <b v="0"/>
    <s v="film &amp; video/drama"/>
    <n v="0"/>
    <x v="0"/>
    <x v="3"/>
  </r>
  <r>
    <n v="0"/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x v="229"/>
    <b v="0"/>
    <n v="0"/>
    <b v="0"/>
    <s v="film &amp; video/drama"/>
    <n v="0"/>
    <x v="0"/>
    <x v="3"/>
  </r>
  <r>
    <n v="0"/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x v="230"/>
    <b v="0"/>
    <n v="2"/>
    <b v="0"/>
    <s v="film &amp; video/drama"/>
    <n v="7500"/>
    <x v="0"/>
    <x v="3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x v="231"/>
    <b v="0"/>
    <n v="0"/>
    <b v="0"/>
    <s v="film &amp; video/drama"/>
    <n v="0"/>
    <x v="0"/>
    <x v="3"/>
  </r>
  <r>
    <n v="3"/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x v="232"/>
    <b v="0"/>
    <n v="7"/>
    <b v="0"/>
    <s v="film &amp; video/drama"/>
    <n v="571.42999999999995"/>
    <x v="0"/>
    <x v="3"/>
  </r>
  <r>
    <n v="0"/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x v="233"/>
    <b v="0"/>
    <n v="0"/>
    <b v="0"/>
    <s v="film &amp; video/drama"/>
    <n v="0"/>
    <x v="0"/>
    <x v="3"/>
  </r>
  <r>
    <n v="40"/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x v="234"/>
    <b v="0"/>
    <n v="5"/>
    <b v="0"/>
    <s v="film &amp; video/drama"/>
    <n v="200"/>
    <x v="0"/>
    <x v="3"/>
  </r>
  <r>
    <n v="0"/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x v="235"/>
    <b v="0"/>
    <n v="0"/>
    <b v="0"/>
    <s v="film &amp; video/drama"/>
    <n v="0"/>
    <x v="0"/>
    <x v="3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x v="236"/>
    <b v="0"/>
    <n v="0"/>
    <b v="0"/>
    <s v="film &amp; video/drama"/>
    <n v="0"/>
    <x v="0"/>
    <x v="3"/>
  </r>
  <r>
    <n v="0"/>
    <n v="237"/>
    <s v="Making The Choice"/>
    <s v="Making The Choice is a christian short film series."/>
    <n v="15000"/>
    <x v="155"/>
    <x v="2"/>
    <x v="0"/>
    <s v="USD"/>
    <n v="1457445069"/>
    <x v="237"/>
    <b v="0"/>
    <n v="1"/>
    <b v="0"/>
    <s v="film &amp; video/drama"/>
    <n v="15000"/>
    <x v="0"/>
    <x v="3"/>
  </r>
  <r>
    <n v="0"/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x v="238"/>
    <b v="0"/>
    <n v="0"/>
    <b v="0"/>
    <s v="film &amp; video/drama"/>
    <n v="0"/>
    <x v="0"/>
    <x v="3"/>
  </r>
  <r>
    <n v="25"/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x v="239"/>
    <b v="0"/>
    <n v="5"/>
    <b v="0"/>
    <s v="film &amp; video/drama"/>
    <n v="200"/>
    <x v="0"/>
    <x v="3"/>
  </r>
  <r>
    <n v="108"/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x v="240"/>
    <b v="1"/>
    <n v="137"/>
    <b v="1"/>
    <s v="film &amp; video/documentary"/>
    <n v="109.49"/>
    <x v="0"/>
    <x v="4"/>
  </r>
  <r>
    <n v="113"/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x v="241"/>
    <b v="1"/>
    <n v="376"/>
    <b v="1"/>
    <s v="film &amp; video/documentary"/>
    <n v="96.81"/>
    <x v="0"/>
    <x v="4"/>
  </r>
  <r>
    <n v="113"/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x v="242"/>
    <b v="1"/>
    <n v="202"/>
    <b v="1"/>
    <s v="film &amp; video/documentary"/>
    <n v="64.36"/>
    <x v="0"/>
    <x v="4"/>
  </r>
  <r>
    <n v="103"/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x v="243"/>
    <b v="1"/>
    <n v="328"/>
    <b v="1"/>
    <s v="film &amp; video/documentary"/>
    <n v="76.22"/>
    <x v="0"/>
    <x v="4"/>
  </r>
  <r>
    <n v="114"/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x v="244"/>
    <b v="1"/>
    <n v="84"/>
    <b v="1"/>
    <s v="film &amp; video/documentary"/>
    <n v="41.67"/>
    <x v="0"/>
    <x v="4"/>
  </r>
  <r>
    <n v="104"/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x v="245"/>
    <b v="1"/>
    <n v="96"/>
    <b v="1"/>
    <s v="film &amp; video/documentary"/>
    <n v="52.08"/>
    <x v="0"/>
    <x v="4"/>
  </r>
  <r>
    <n v="305"/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x v="246"/>
    <b v="1"/>
    <n v="223"/>
    <b v="1"/>
    <s v="film &amp; video/documentary"/>
    <n v="22.42"/>
    <x v="0"/>
    <x v="4"/>
  </r>
  <r>
    <n v="134"/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x v="247"/>
    <b v="1"/>
    <n v="62"/>
    <b v="1"/>
    <s v="film &amp; video/documentary"/>
    <n v="80.650000000000006"/>
    <x v="0"/>
    <x v="4"/>
  </r>
  <r>
    <n v="101"/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x v="248"/>
    <b v="1"/>
    <n v="146"/>
    <b v="1"/>
    <s v="film &amp; video/documentary"/>
    <n v="582.19000000000005"/>
    <x v="0"/>
    <x v="4"/>
  </r>
  <r>
    <n v="113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x v="249"/>
    <b v="1"/>
    <n v="235"/>
    <b v="1"/>
    <s v="film &amp; video/documentary"/>
    <n v="42.55"/>
    <x v="0"/>
    <x v="4"/>
  </r>
  <r>
    <n v="106"/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x v="250"/>
    <b v="1"/>
    <n v="437"/>
    <b v="1"/>
    <s v="film &amp; video/documentary"/>
    <n v="68.650000000000006"/>
    <x v="0"/>
    <x v="4"/>
  </r>
  <r>
    <n v="126"/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x v="251"/>
    <b v="1"/>
    <n v="77"/>
    <b v="1"/>
    <s v="film &amp; video/documentary"/>
    <n v="45.45"/>
    <x v="0"/>
    <x v="4"/>
  </r>
  <r>
    <n v="185"/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x v="252"/>
    <b v="1"/>
    <n v="108"/>
    <b v="1"/>
    <s v="film &amp; video/documentary"/>
    <n v="46.3"/>
    <x v="0"/>
    <x v="4"/>
  </r>
  <r>
    <n v="101"/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x v="253"/>
    <b v="1"/>
    <n v="7"/>
    <b v="1"/>
    <s v="film &amp; video/documentary"/>
    <n v="214.29"/>
    <x v="0"/>
    <x v="4"/>
  </r>
  <r>
    <n v="117"/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x v="254"/>
    <b v="1"/>
    <n v="314"/>
    <b v="1"/>
    <s v="film &amp; video/documentary"/>
    <n v="76.430000000000007"/>
    <x v="0"/>
    <x v="4"/>
  </r>
  <r>
    <n v="107"/>
    <n v="255"/>
    <s v="xoxosms: a documentary about love in the 21st century"/>
    <s v="xoxosms is a documentary about first love, long distance and Skype."/>
    <n v="8000"/>
    <x v="194"/>
    <x v="0"/>
    <x v="0"/>
    <s v="USD"/>
    <n v="1300275482"/>
    <x v="255"/>
    <b v="1"/>
    <n v="188"/>
    <b v="1"/>
    <s v="film &amp; video/documentary"/>
    <n v="42.55"/>
    <x v="0"/>
    <x v="4"/>
  </r>
  <r>
    <n v="139"/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x v="256"/>
    <b v="1"/>
    <n v="275"/>
    <b v="1"/>
    <s v="film &amp; video/documentary"/>
    <n v="47.27"/>
    <x v="0"/>
    <x v="4"/>
  </r>
  <r>
    <n v="107"/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x v="257"/>
    <b v="1"/>
    <n v="560"/>
    <b v="1"/>
    <s v="film &amp; video/documentary"/>
    <n v="62.5"/>
    <x v="0"/>
    <x v="4"/>
  </r>
  <r>
    <n v="191"/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x v="258"/>
    <b v="1"/>
    <n v="688"/>
    <b v="1"/>
    <s v="film &amp; video/documentary"/>
    <n v="43.6"/>
    <x v="0"/>
    <x v="4"/>
  </r>
  <r>
    <n v="132"/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x v="259"/>
    <b v="1"/>
    <n v="942"/>
    <b v="1"/>
    <s v="film &amp; video/documentary"/>
    <n v="79.62"/>
    <x v="0"/>
    <x v="4"/>
  </r>
  <r>
    <n v="106"/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x v="260"/>
    <b v="1"/>
    <n v="88"/>
    <b v="1"/>
    <s v="film &amp; video/documentary"/>
    <n v="113.64"/>
    <x v="0"/>
    <x v="4"/>
  </r>
  <r>
    <n v="107"/>
    <n v="261"/>
    <s v="Empires: The Film"/>
    <s v="Empires explores the impact of networks on histories and philosophies of political thought."/>
    <n v="20000"/>
    <x v="200"/>
    <x v="0"/>
    <x v="0"/>
    <s v="USD"/>
    <n v="1339080900"/>
    <x v="261"/>
    <b v="1"/>
    <n v="220"/>
    <b v="1"/>
    <s v="film &amp; video/documentary"/>
    <n v="90.91"/>
    <x v="0"/>
    <x v="4"/>
  </r>
  <r>
    <n v="240"/>
    <n v="262"/>
    <s v="The Last Cosmonaut"/>
    <s v="He can never die. He will live forever. He is the last cosmonaut, and this is his story."/>
    <n v="2500"/>
    <x v="44"/>
    <x v="0"/>
    <x v="0"/>
    <s v="USD"/>
    <n v="1298699828"/>
    <x v="262"/>
    <b v="1"/>
    <n v="145"/>
    <b v="1"/>
    <s v="film &amp; video/documentary"/>
    <n v="17.239999999999998"/>
    <x v="0"/>
    <x v="4"/>
  </r>
  <r>
    <n v="118"/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x v="263"/>
    <b v="1"/>
    <n v="963"/>
    <b v="1"/>
    <s v="film &amp; video/documentary"/>
    <n v="25.96"/>
    <x v="0"/>
    <x v="4"/>
  </r>
  <r>
    <n v="118"/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x v="264"/>
    <b v="1"/>
    <n v="91"/>
    <b v="1"/>
    <s v="film &amp; video/documentary"/>
    <n v="54.95"/>
    <x v="0"/>
    <x v="4"/>
  </r>
  <r>
    <n v="111"/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x v="265"/>
    <b v="1"/>
    <n v="58"/>
    <b v="1"/>
    <s v="film &amp; video/documentary"/>
    <n v="86.21"/>
    <x v="0"/>
    <x v="4"/>
  </r>
  <r>
    <n v="146"/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x v="266"/>
    <b v="1"/>
    <n v="36"/>
    <b v="1"/>
    <s v="film &amp; video/documentary"/>
    <n v="27.78"/>
    <x v="0"/>
    <x v="4"/>
  </r>
  <r>
    <n v="132"/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x v="267"/>
    <b v="1"/>
    <n v="165"/>
    <b v="1"/>
    <s v="film &amp; video/documentary"/>
    <n v="59.7"/>
    <x v="0"/>
    <x v="4"/>
  </r>
  <r>
    <n v="111"/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x v="268"/>
    <b v="1"/>
    <n v="111"/>
    <b v="1"/>
    <s v="film &amp; video/documentary"/>
    <n v="45.05"/>
    <x v="0"/>
    <x v="4"/>
  </r>
  <r>
    <n v="147"/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x v="269"/>
    <b v="1"/>
    <n v="1596"/>
    <b v="1"/>
    <s v="film &amp; video/documentary"/>
    <n v="62.66"/>
    <x v="0"/>
    <x v="4"/>
  </r>
  <r>
    <n v="153"/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x v="270"/>
    <b v="1"/>
    <n v="61"/>
    <b v="1"/>
    <s v="film &amp; video/documentary"/>
    <n v="37.700000000000003"/>
    <x v="0"/>
    <x v="4"/>
  </r>
  <r>
    <n v="105"/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x v="271"/>
    <b v="1"/>
    <n v="287"/>
    <b v="1"/>
    <s v="film &amp; video/documentary"/>
    <n v="104.53"/>
    <x v="0"/>
    <x v="4"/>
  </r>
  <r>
    <n v="17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x v="272"/>
    <b v="1"/>
    <n v="65"/>
    <b v="1"/>
    <s v="film &amp; video/documentary"/>
    <n v="46.15"/>
    <x v="0"/>
    <x v="4"/>
  </r>
  <r>
    <n v="108"/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x v="273"/>
    <b v="1"/>
    <n v="118"/>
    <b v="1"/>
    <s v="film &amp; video/documentary"/>
    <n v="42.37"/>
    <x v="0"/>
    <x v="4"/>
  </r>
  <r>
    <n v="156"/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x v="274"/>
    <b v="1"/>
    <n v="113"/>
    <b v="1"/>
    <s v="film &amp; video/documentary"/>
    <n v="35.4"/>
    <x v="0"/>
    <x v="4"/>
  </r>
  <r>
    <n v="108"/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x v="275"/>
    <b v="1"/>
    <n v="332"/>
    <b v="1"/>
    <s v="film &amp; video/documentary"/>
    <n v="60.24"/>
    <x v="0"/>
    <x v="4"/>
  </r>
  <r>
    <n v="148"/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x v="276"/>
    <b v="1"/>
    <n v="62"/>
    <b v="1"/>
    <s v="film &amp; video/documentary"/>
    <n v="64.52"/>
    <x v="0"/>
    <x v="4"/>
  </r>
  <r>
    <n v="110"/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x v="277"/>
    <b v="1"/>
    <n v="951"/>
    <b v="1"/>
    <s v="film &amp; video/documentary"/>
    <n v="68.349999999999994"/>
    <x v="0"/>
    <x v="4"/>
  </r>
  <r>
    <n v="150"/>
    <n v="278"/>
    <s v="The Babushkas of Chernobyl"/>
    <s v="An unlikely story of spirit, defiance and beauty from the most contaminated place on Earth"/>
    <n v="27000"/>
    <x v="216"/>
    <x v="0"/>
    <x v="0"/>
    <s v="USD"/>
    <n v="1350003539"/>
    <x v="278"/>
    <b v="1"/>
    <n v="415"/>
    <b v="1"/>
    <s v="film &amp; video/documentary"/>
    <n v="65.06"/>
    <x v="0"/>
    <x v="4"/>
  </r>
  <r>
    <n v="157"/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x v="279"/>
    <b v="1"/>
    <n v="305"/>
    <b v="1"/>
    <s v="film &amp; video/documentary"/>
    <n v="55.74"/>
    <x v="0"/>
    <x v="4"/>
  </r>
  <r>
    <n v="156"/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x v="280"/>
    <b v="1"/>
    <n v="2139"/>
    <b v="1"/>
    <s v="film &amp; video/documentary"/>
    <n v="35.06"/>
    <x v="0"/>
    <x v="4"/>
  </r>
  <r>
    <n v="121"/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x v="281"/>
    <b v="1"/>
    <n v="79"/>
    <b v="1"/>
    <s v="film &amp; video/documentary"/>
    <n v="69.62"/>
    <x v="0"/>
    <x v="4"/>
  </r>
  <r>
    <n v="101"/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x v="282"/>
    <b v="1"/>
    <n v="179"/>
    <b v="1"/>
    <s v="film &amp; video/documentary"/>
    <n v="251.4"/>
    <x v="0"/>
    <x v="4"/>
  </r>
  <r>
    <n v="114"/>
    <n v="283"/>
    <s v="SOLE SURVIVOR"/>
    <s v="What is the impact of survivorship on the human condition?"/>
    <n v="18000"/>
    <x v="221"/>
    <x v="0"/>
    <x v="0"/>
    <s v="USD"/>
    <n v="1306904340"/>
    <x v="283"/>
    <b v="1"/>
    <n v="202"/>
    <b v="1"/>
    <s v="film &amp; video/documentary"/>
    <n v="89.11"/>
    <x v="0"/>
    <x v="4"/>
  </r>
  <r>
    <n v="105"/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x v="284"/>
    <b v="1"/>
    <n v="760"/>
    <b v="1"/>
    <s v="film &amp; video/documentary"/>
    <n v="52.63"/>
    <x v="0"/>
    <x v="4"/>
  </r>
  <r>
    <n v="229"/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x v="285"/>
    <b v="1"/>
    <n v="563"/>
    <b v="1"/>
    <s v="film &amp; video/documentary"/>
    <n v="24.87"/>
    <x v="0"/>
    <x v="4"/>
  </r>
  <r>
    <n v="109"/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x v="286"/>
    <b v="1"/>
    <n v="135"/>
    <b v="1"/>
    <s v="film &amp; video/documentary"/>
    <n v="111.11"/>
    <x v="0"/>
    <x v="4"/>
  </r>
  <r>
    <n v="176"/>
    <n v="287"/>
    <s v="In Country: A Documentary Film (POSTPRODUCTION)"/>
    <s v="War is hell. Why would anyone want to spend their weekends there?"/>
    <n v="15000"/>
    <x v="225"/>
    <x v="0"/>
    <x v="0"/>
    <s v="USD"/>
    <n v="1351828800"/>
    <x v="287"/>
    <b v="1"/>
    <n v="290"/>
    <b v="1"/>
    <s v="film &amp; video/documentary"/>
    <n v="51.72"/>
    <x v="0"/>
    <x v="4"/>
  </r>
  <r>
    <n v="103"/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x v="288"/>
    <b v="1"/>
    <n v="447"/>
    <b v="1"/>
    <s v="film &amp; video/documentary"/>
    <n v="111.86"/>
    <x v="0"/>
    <x v="4"/>
  </r>
  <r>
    <n v="105"/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x v="289"/>
    <b v="1"/>
    <n v="232"/>
    <b v="1"/>
    <s v="film &amp; video/documentary"/>
    <n v="64.66"/>
    <x v="0"/>
    <x v="4"/>
  </r>
  <r>
    <n v="107"/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x v="290"/>
    <b v="1"/>
    <n v="168"/>
    <b v="1"/>
    <s v="film &amp; video/documentary"/>
    <n v="26.79"/>
    <x v="0"/>
    <x v="4"/>
  </r>
  <r>
    <n v="120"/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x v="291"/>
    <b v="1"/>
    <n v="128"/>
    <b v="1"/>
    <s v="film &amp; video/documentary"/>
    <n v="39.06"/>
    <x v="0"/>
    <x v="4"/>
  </r>
  <r>
    <n v="102"/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x v="292"/>
    <b v="1"/>
    <n v="493"/>
    <b v="1"/>
    <s v="film &amp; video/documentary"/>
    <n v="152.13"/>
    <x v="0"/>
    <x v="4"/>
  </r>
  <r>
    <n v="101"/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x v="293"/>
    <b v="1"/>
    <n v="131"/>
    <b v="1"/>
    <s v="film &amp; video/documentary"/>
    <n v="198.47"/>
    <x v="0"/>
    <x v="4"/>
  </r>
  <r>
    <n v="100"/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x v="294"/>
    <b v="1"/>
    <n v="50"/>
    <b v="1"/>
    <s v="film &amp; video/documentary"/>
    <n v="100"/>
    <x v="0"/>
    <x v="4"/>
  </r>
  <r>
    <n v="133"/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x v="295"/>
    <b v="1"/>
    <n v="665"/>
    <b v="1"/>
    <s v="film &amp; video/documentary"/>
    <n v="75.19"/>
    <x v="0"/>
    <x v="4"/>
  </r>
  <r>
    <n v="119"/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x v="296"/>
    <b v="1"/>
    <n v="129"/>
    <b v="1"/>
    <s v="film &amp; video/documentary"/>
    <n v="193.8"/>
    <x v="0"/>
    <x v="4"/>
  </r>
  <r>
    <n v="101"/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x v="297"/>
    <b v="1"/>
    <n v="142"/>
    <b v="1"/>
    <s v="film &amp; video/documentary"/>
    <n v="140.85"/>
    <x v="0"/>
    <x v="4"/>
  </r>
  <r>
    <n v="109"/>
    <n v="298"/>
    <s v="DisHonesty - A Documentary Feature Film"/>
    <s v="The truth is, we all lie - and by &quot;we,&quot; we mean everyone!"/>
    <n v="126000"/>
    <x v="235"/>
    <x v="0"/>
    <x v="0"/>
    <s v="USD"/>
    <n v="1399669200"/>
    <x v="298"/>
    <b v="1"/>
    <n v="2436"/>
    <b v="1"/>
    <s v="film &amp; video/documentary"/>
    <n v="51.72"/>
    <x v="0"/>
    <x v="4"/>
  </r>
  <r>
    <n v="179"/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x v="299"/>
    <b v="1"/>
    <n v="244"/>
    <b v="1"/>
    <s v="film &amp; video/documentary"/>
    <n v="40.98"/>
    <x v="0"/>
    <x v="4"/>
  </r>
  <r>
    <n v="102"/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x v="300"/>
    <b v="1"/>
    <n v="298"/>
    <b v="1"/>
    <s v="film &amp; video/documentary"/>
    <n v="83.89"/>
    <x v="0"/>
    <x v="4"/>
  </r>
  <r>
    <n v="119"/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x v="301"/>
    <b v="1"/>
    <n v="251"/>
    <b v="1"/>
    <s v="film &amp; video/documentary"/>
    <n v="51.79"/>
    <x v="0"/>
    <x v="4"/>
  </r>
  <r>
    <n v="100"/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x v="302"/>
    <b v="1"/>
    <n v="108"/>
    <b v="1"/>
    <s v="film &amp; video/documentary"/>
    <n v="92.59"/>
    <x v="0"/>
    <x v="4"/>
  </r>
  <r>
    <n v="137"/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x v="303"/>
    <b v="1"/>
    <n v="82"/>
    <b v="1"/>
    <s v="film &amp; video/documentary"/>
    <n v="36.590000000000003"/>
    <x v="0"/>
    <x v="4"/>
  </r>
  <r>
    <n v="232"/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x v="304"/>
    <b v="1"/>
    <n v="74"/>
    <b v="1"/>
    <s v="film &amp; video/documentary"/>
    <n v="45.95"/>
    <x v="0"/>
    <x v="4"/>
  </r>
  <r>
    <n v="130"/>
    <n v="305"/>
    <s v="My Friend Mott-ly"/>
    <s v="A documentary that I am making about the difficult, but inspiring, life of a late friend of mine."/>
    <n v="7500"/>
    <x v="242"/>
    <x v="0"/>
    <x v="0"/>
    <s v="USD"/>
    <n v="1331392049"/>
    <x v="305"/>
    <b v="1"/>
    <n v="189"/>
    <b v="1"/>
    <s v="film &amp; video/documentary"/>
    <n v="39.68"/>
    <x v="0"/>
    <x v="4"/>
  </r>
  <r>
    <n v="293"/>
    <n v="306"/>
    <s v="Escape/Artist: The Jason Escape Documentary"/>
    <s v="A feature-length documentary on the life of Boston escape artist Jason Escape."/>
    <n v="1000"/>
    <x v="243"/>
    <x v="0"/>
    <x v="0"/>
    <s v="USD"/>
    <n v="1363806333"/>
    <x v="306"/>
    <b v="1"/>
    <n v="80"/>
    <b v="1"/>
    <s v="film &amp; video/documentary"/>
    <n v="12.5"/>
    <x v="0"/>
    <x v="4"/>
  </r>
  <r>
    <n v="111"/>
    <n v="307"/>
    <s v="Grammar Revolution"/>
    <s v="Why is grammar important?"/>
    <n v="22000"/>
    <x v="244"/>
    <x v="0"/>
    <x v="0"/>
    <s v="USD"/>
    <n v="1360276801"/>
    <x v="307"/>
    <b v="1"/>
    <n v="576"/>
    <b v="1"/>
    <s v="film &amp; video/documentary"/>
    <n v="38.19"/>
    <x v="0"/>
    <x v="4"/>
  </r>
  <r>
    <n v="106"/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x v="308"/>
    <b v="1"/>
    <n v="202"/>
    <b v="1"/>
    <s v="film &amp; video/documentary"/>
    <n v="59.41"/>
    <x v="0"/>
    <x v="4"/>
  </r>
  <r>
    <n v="119"/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x v="309"/>
    <b v="1"/>
    <n v="238"/>
    <b v="1"/>
    <s v="film &amp; video/documentary"/>
    <n v="75.63"/>
    <x v="0"/>
    <x v="4"/>
  </r>
  <r>
    <n v="104"/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x v="310"/>
    <b v="1"/>
    <n v="36"/>
    <b v="1"/>
    <s v="film &amp; video/documentary"/>
    <n v="27.78"/>
    <x v="0"/>
    <x v="4"/>
  </r>
  <r>
    <n v="104"/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x v="311"/>
    <b v="1"/>
    <n v="150"/>
    <b v="1"/>
    <s v="film &amp; video/documentary"/>
    <n v="133.33000000000001"/>
    <x v="0"/>
    <x v="4"/>
  </r>
  <r>
    <n v="112"/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x v="312"/>
    <b v="1"/>
    <n v="146"/>
    <b v="1"/>
    <s v="film &amp; video/documentary"/>
    <n v="54.79"/>
    <x v="0"/>
    <x v="4"/>
  </r>
  <r>
    <n v="105"/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x v="313"/>
    <b v="1"/>
    <n v="222"/>
    <b v="1"/>
    <s v="film &amp; video/documentary"/>
    <n v="76.58"/>
    <x v="0"/>
    <x v="4"/>
  </r>
  <r>
    <n v="385"/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x v="314"/>
    <b v="1"/>
    <n v="120"/>
    <b v="1"/>
    <s v="film &amp; video/documentary"/>
    <n v="8.33"/>
    <x v="0"/>
    <x v="4"/>
  </r>
  <r>
    <n v="101"/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x v="315"/>
    <b v="1"/>
    <n v="126"/>
    <b v="1"/>
    <s v="film &amp; video/documentary"/>
    <n v="198.41"/>
    <x v="0"/>
    <x v="4"/>
  </r>
  <r>
    <n v="114"/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x v="316"/>
    <b v="1"/>
    <n v="158"/>
    <b v="1"/>
    <s v="film &amp; video/documentary"/>
    <n v="94.94"/>
    <x v="0"/>
    <x v="4"/>
  </r>
  <r>
    <n v="101"/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x v="317"/>
    <b v="1"/>
    <n v="316"/>
    <b v="1"/>
    <s v="film &amp; video/documentary"/>
    <n v="94.94"/>
    <x v="0"/>
    <x v="4"/>
  </r>
  <r>
    <n v="283"/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x v="318"/>
    <b v="1"/>
    <n v="284"/>
    <b v="1"/>
    <s v="film &amp; video/documentary"/>
    <n v="17.61"/>
    <x v="0"/>
    <x v="4"/>
  </r>
  <r>
    <n v="113"/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x v="319"/>
    <b v="1"/>
    <n v="51"/>
    <b v="1"/>
    <s v="film &amp; video/documentary"/>
    <n v="98.04"/>
    <x v="0"/>
    <x v="4"/>
  </r>
  <r>
    <n v="107"/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x v="320"/>
    <b v="1"/>
    <n v="158"/>
    <b v="1"/>
    <s v="film &amp; video/documentary"/>
    <n v="126.58"/>
    <x v="0"/>
    <x v="4"/>
  </r>
  <r>
    <n v="103"/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x v="321"/>
    <b v="1"/>
    <n v="337"/>
    <b v="1"/>
    <s v="film &amp; video/documentary"/>
    <n v="103.86"/>
    <x v="0"/>
    <x v="4"/>
  </r>
  <r>
    <n v="108"/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x v="322"/>
    <b v="1"/>
    <n v="186"/>
    <b v="1"/>
    <s v="film &amp; video/documentary"/>
    <n v="134.41"/>
    <x v="0"/>
    <x v="4"/>
  </r>
  <r>
    <n v="123"/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x v="323"/>
    <b v="1"/>
    <n v="58"/>
    <b v="1"/>
    <s v="film &amp; video/documentary"/>
    <n v="93.1"/>
    <x v="0"/>
    <x v="4"/>
  </r>
  <r>
    <n v="102"/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x v="324"/>
    <b v="1"/>
    <n v="82"/>
    <b v="1"/>
    <s v="film &amp; video/documentary"/>
    <n v="103.66"/>
    <x v="0"/>
    <x v="4"/>
  </r>
  <r>
    <n v="104"/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x v="325"/>
    <b v="1"/>
    <n v="736"/>
    <b v="1"/>
    <s v="film &amp; video/documentary"/>
    <n v="67.930000000000007"/>
    <x v="0"/>
    <x v="4"/>
  </r>
  <r>
    <n v="113"/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x v="326"/>
    <b v="1"/>
    <n v="1151"/>
    <b v="1"/>
    <s v="film &amp; video/documentary"/>
    <n v="130.32"/>
    <x v="0"/>
    <x v="4"/>
  </r>
  <r>
    <n v="136"/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x v="327"/>
    <b v="1"/>
    <n v="34"/>
    <b v="1"/>
    <s v="film &amp; video/documentary"/>
    <n v="117.65"/>
    <x v="0"/>
    <x v="4"/>
  </r>
  <r>
    <n v="104"/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x v="328"/>
    <b v="1"/>
    <n v="498"/>
    <b v="1"/>
    <s v="film &amp; video/documentary"/>
    <n v="150.6"/>
    <x v="0"/>
    <x v="4"/>
  </r>
  <r>
    <n v="106"/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x v="329"/>
    <b v="1"/>
    <n v="167"/>
    <b v="1"/>
    <s v="film &amp; video/documentary"/>
    <n v="59.88"/>
    <x v="0"/>
    <x v="4"/>
  </r>
  <r>
    <n v="102"/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x v="330"/>
    <b v="1"/>
    <n v="340"/>
    <b v="1"/>
    <s v="film &amp; video/documentary"/>
    <n v="102.94"/>
    <x v="0"/>
    <x v="4"/>
  </r>
  <r>
    <n v="107"/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x v="331"/>
    <b v="1"/>
    <n v="438"/>
    <b v="1"/>
    <s v="film &amp; video/documentary"/>
    <n v="91.32"/>
    <x v="0"/>
    <x v="4"/>
  </r>
  <r>
    <n v="113"/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x v="332"/>
    <b v="1"/>
    <n v="555"/>
    <b v="1"/>
    <s v="film &amp; video/documentary"/>
    <n v="180.18"/>
    <x v="0"/>
    <x v="4"/>
  </r>
  <r>
    <n v="125"/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x v="333"/>
    <b v="1"/>
    <n v="266"/>
    <b v="1"/>
    <s v="film &amp; video/documentary"/>
    <n v="150.38"/>
    <x v="0"/>
    <x v="4"/>
  </r>
  <r>
    <n v="101"/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x v="334"/>
    <b v="1"/>
    <n v="69"/>
    <b v="1"/>
    <s v="film &amp; video/documentary"/>
    <n v="144.93"/>
    <x v="0"/>
    <x v="4"/>
  </r>
  <r>
    <n v="103"/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x v="335"/>
    <b v="1"/>
    <n v="80"/>
    <b v="1"/>
    <s v="film &amp; video/documentary"/>
    <n v="106.25"/>
    <x v="0"/>
    <x v="4"/>
  </r>
  <r>
    <n v="117"/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x v="336"/>
    <b v="1"/>
    <n v="493"/>
    <b v="1"/>
    <s v="film &amp; video/documentary"/>
    <n v="50.71"/>
    <x v="0"/>
    <x v="4"/>
  </r>
  <r>
    <n v="101"/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x v="337"/>
    <b v="1"/>
    <n v="31"/>
    <b v="1"/>
    <s v="film &amp; video/documentary"/>
    <n v="96.77"/>
    <x v="0"/>
    <x v="4"/>
  </r>
  <r>
    <n v="110"/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x v="338"/>
    <b v="1"/>
    <n v="236"/>
    <b v="1"/>
    <s v="film &amp; video/documentary"/>
    <n v="63.56"/>
    <x v="0"/>
    <x v="4"/>
  </r>
  <r>
    <n v="108"/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x v="339"/>
    <b v="1"/>
    <n v="89"/>
    <b v="1"/>
    <s v="film &amp; video/documentary"/>
    <n v="67.42"/>
    <x v="0"/>
    <x v="4"/>
  </r>
  <r>
    <n v="125"/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x v="340"/>
    <b v="1"/>
    <n v="299"/>
    <b v="1"/>
    <s v="film &amp; video/documentary"/>
    <n v="117.06"/>
    <x v="0"/>
    <x v="4"/>
  </r>
  <r>
    <n v="107"/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x v="341"/>
    <b v="1"/>
    <n v="55"/>
    <b v="1"/>
    <s v="film &amp; video/documentary"/>
    <n v="63.64"/>
    <x v="0"/>
    <x v="4"/>
  </r>
  <r>
    <n v="100"/>
    <n v="342"/>
    <s v="BREAKING A MONSTER a film about the band Unlocking The Truth"/>
    <s v="BREAKING A MONSTER needs your help to play in THEATERS!"/>
    <n v="55000"/>
    <x v="279"/>
    <x v="0"/>
    <x v="0"/>
    <s v="USD"/>
    <n v="1461955465"/>
    <x v="342"/>
    <b v="1"/>
    <n v="325"/>
    <b v="1"/>
    <s v="film &amp; video/documentary"/>
    <n v="169.23"/>
    <x v="0"/>
    <x v="4"/>
  </r>
  <r>
    <n v="102"/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x v="343"/>
    <b v="1"/>
    <n v="524"/>
    <b v="1"/>
    <s v="film &amp; video/documentary"/>
    <n v="57.25"/>
    <x v="0"/>
    <x v="4"/>
  </r>
  <r>
    <n v="102"/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x v="344"/>
    <b v="1"/>
    <n v="285"/>
    <b v="1"/>
    <s v="film &amp; video/documentary"/>
    <n v="117.54"/>
    <x v="0"/>
    <x v="4"/>
  </r>
  <r>
    <n v="123"/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x v="345"/>
    <b v="1"/>
    <n v="179"/>
    <b v="1"/>
    <s v="film &amp; video/documentary"/>
    <n v="81.010000000000005"/>
    <x v="0"/>
    <x v="4"/>
  </r>
  <r>
    <n v="170"/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x v="346"/>
    <b v="1"/>
    <n v="188"/>
    <b v="1"/>
    <s v="film &amp; video/documentary"/>
    <n v="53.19"/>
    <x v="0"/>
    <x v="4"/>
  </r>
  <r>
    <n v="112"/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x v="347"/>
    <b v="1"/>
    <n v="379"/>
    <b v="1"/>
    <s v="film &amp; video/documentary"/>
    <n v="105.54"/>
    <x v="0"/>
    <x v="4"/>
  </r>
  <r>
    <n v="103"/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x v="348"/>
    <b v="1"/>
    <n v="119"/>
    <b v="1"/>
    <s v="film &amp; video/documentary"/>
    <n v="84.03"/>
    <x v="0"/>
    <x v="4"/>
  </r>
  <r>
    <n v="107"/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x v="349"/>
    <b v="1"/>
    <n v="167"/>
    <b v="1"/>
    <s v="film &amp; video/documentary"/>
    <n v="67.430000000000007"/>
    <x v="0"/>
    <x v="4"/>
  </r>
  <r>
    <n v="115"/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x v="350"/>
    <b v="1"/>
    <n v="221"/>
    <b v="1"/>
    <s v="film &amp; video/documentary"/>
    <n v="113.12"/>
    <x v="0"/>
    <x v="4"/>
  </r>
  <r>
    <n v="127"/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x v="351"/>
    <b v="1"/>
    <n v="964"/>
    <b v="1"/>
    <s v="film &amp; video/documentary"/>
    <n v="35.270000000000003"/>
    <x v="0"/>
    <x v="4"/>
  </r>
  <r>
    <n v="117"/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x v="352"/>
    <b v="1"/>
    <n v="286"/>
    <b v="1"/>
    <s v="film &amp; video/documentary"/>
    <n v="34.97"/>
    <x v="0"/>
    <x v="4"/>
  </r>
  <r>
    <n v="109"/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x v="353"/>
    <b v="1"/>
    <n v="613"/>
    <b v="1"/>
    <s v="film &amp; video/documentary"/>
    <n v="95.31"/>
    <x v="0"/>
    <x v="4"/>
  </r>
  <r>
    <n v="104"/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x v="354"/>
    <b v="1"/>
    <n v="29"/>
    <b v="1"/>
    <s v="film &amp; video/documentary"/>
    <n v="120.69"/>
    <x v="0"/>
    <x v="4"/>
  </r>
  <r>
    <n v="116"/>
    <n v="355"/>
    <s v="REZA ABDOH -Theatre Visionary"/>
    <s v="A documentary film about the late REZA ABDOH and his performance company DAR A LUZ."/>
    <n v="35000"/>
    <x v="292"/>
    <x v="0"/>
    <x v="0"/>
    <s v="USD"/>
    <n v="1417420994"/>
    <x v="355"/>
    <b v="1"/>
    <n v="165"/>
    <b v="1"/>
    <s v="film &amp; video/documentary"/>
    <n v="212.12"/>
    <x v="0"/>
    <x v="4"/>
  </r>
  <r>
    <n v="103"/>
    <n v="356"/>
    <s v="43 and 80"/>
    <s v="A documentary about halibut conservation and how it impacts communities of Southeast Alaska."/>
    <n v="7500"/>
    <x v="293"/>
    <x v="0"/>
    <x v="0"/>
    <s v="USD"/>
    <n v="1458152193"/>
    <x v="356"/>
    <b v="1"/>
    <n v="97"/>
    <b v="1"/>
    <s v="film &amp; video/documentary"/>
    <n v="77.319999999999993"/>
    <x v="0"/>
    <x v="4"/>
  </r>
  <r>
    <n v="174"/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x v="357"/>
    <b v="1"/>
    <n v="303"/>
    <b v="1"/>
    <s v="film &amp; video/documentary"/>
    <n v="49.5"/>
    <x v="0"/>
    <x v="4"/>
  </r>
  <r>
    <n v="103"/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x v="358"/>
    <b v="1"/>
    <n v="267"/>
    <b v="1"/>
    <s v="film &amp; video/documentary"/>
    <n v="187.27"/>
    <x v="0"/>
    <x v="4"/>
  </r>
  <r>
    <n v="105"/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x v="359"/>
    <b v="1"/>
    <n v="302"/>
    <b v="1"/>
    <s v="film &amp; video/documentary"/>
    <n v="80.13"/>
    <x v="0"/>
    <x v="4"/>
  </r>
  <r>
    <n v="101"/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x v="360"/>
    <b v="0"/>
    <n v="87"/>
    <b v="1"/>
    <s v="film &amp; video/documentary"/>
    <n v="137.93"/>
    <x v="0"/>
    <x v="4"/>
  </r>
  <r>
    <n v="111"/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x v="361"/>
    <b v="0"/>
    <n v="354"/>
    <b v="1"/>
    <s v="film &amp; video/documentary"/>
    <n v="98.87"/>
    <x v="0"/>
    <x v="4"/>
  </r>
  <r>
    <n v="124"/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x v="362"/>
    <b v="0"/>
    <n v="86"/>
    <b v="1"/>
    <s v="film &amp; video/documentary"/>
    <n v="112.38"/>
    <x v="0"/>
    <x v="4"/>
  </r>
  <r>
    <n v="101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x v="363"/>
    <b v="0"/>
    <n v="26"/>
    <b v="1"/>
    <s v="film &amp; video/documentary"/>
    <n v="343.27"/>
    <x v="0"/>
    <x v="4"/>
  </r>
  <r>
    <n v="110"/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x v="364"/>
    <b v="0"/>
    <n v="113"/>
    <b v="1"/>
    <s v="film &amp; video/documentary"/>
    <n v="61.95"/>
    <x v="0"/>
    <x v="4"/>
  </r>
  <r>
    <n v="104"/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x v="365"/>
    <b v="0"/>
    <n v="65"/>
    <b v="1"/>
    <s v="film &amp; video/documentary"/>
    <n v="230.77"/>
    <x v="0"/>
    <x v="4"/>
  </r>
  <r>
    <n v="101"/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x v="366"/>
    <b v="0"/>
    <n v="134"/>
    <b v="1"/>
    <s v="film &amp; video/documentary"/>
    <n v="283.58"/>
    <x v="0"/>
    <x v="4"/>
  </r>
  <r>
    <n v="103"/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x v="367"/>
    <b v="0"/>
    <n v="119"/>
    <b v="1"/>
    <s v="film &amp; video/documentary"/>
    <n v="84.03"/>
    <x v="0"/>
    <x v="4"/>
  </r>
  <r>
    <n v="104"/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x v="368"/>
    <b v="0"/>
    <n v="159"/>
    <b v="1"/>
    <s v="film &amp; video/documentary"/>
    <n v="78.62"/>
    <x v="0"/>
    <x v="4"/>
  </r>
  <r>
    <n v="110"/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x v="369"/>
    <b v="0"/>
    <n v="167"/>
    <b v="1"/>
    <s v="film &amp; video/documentary"/>
    <n v="38.92"/>
    <x v="0"/>
    <x v="4"/>
  </r>
  <r>
    <n v="122"/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x v="370"/>
    <b v="0"/>
    <n v="43"/>
    <b v="1"/>
    <s v="film &amp; video/documentary"/>
    <n v="581.4"/>
    <x v="0"/>
    <x v="4"/>
  </r>
  <r>
    <n v="114"/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x v="371"/>
    <b v="0"/>
    <n v="1062"/>
    <b v="1"/>
    <s v="film &amp; video/documentary"/>
    <n v="141.24"/>
    <x v="0"/>
    <x v="4"/>
  </r>
  <r>
    <n v="125"/>
    <n v="372"/>
    <s v="Wild Equus"/>
    <s v="A short documentary exploring the uses of 'Natural Horsemanship' across Europe"/>
    <n v="300"/>
    <x v="308"/>
    <x v="0"/>
    <x v="1"/>
    <s v="GBP"/>
    <n v="1459872000"/>
    <x v="372"/>
    <b v="0"/>
    <n v="9"/>
    <b v="1"/>
    <s v="film &amp; video/documentary"/>
    <n v="33.33"/>
    <x v="0"/>
    <x v="4"/>
  </r>
  <r>
    <n v="107"/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x v="373"/>
    <b v="0"/>
    <n v="89"/>
    <b v="1"/>
    <s v="film &amp; video/documentary"/>
    <n v="84.27"/>
    <x v="0"/>
    <x v="4"/>
  </r>
  <r>
    <n v="131"/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x v="374"/>
    <b v="0"/>
    <n v="174"/>
    <b v="1"/>
    <s v="film &amp; video/documentary"/>
    <n v="34.479999999999997"/>
    <x v="0"/>
    <x v="4"/>
  </r>
  <r>
    <n v="120"/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x v="375"/>
    <b v="0"/>
    <n v="14"/>
    <b v="1"/>
    <s v="film &amp; video/documentary"/>
    <n v="35.71"/>
    <x v="0"/>
    <x v="4"/>
  </r>
  <r>
    <n v="106"/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x v="376"/>
    <b v="0"/>
    <n v="48"/>
    <b v="1"/>
    <s v="film &amp; video/documentary"/>
    <n v="51.04"/>
    <x v="0"/>
    <x v="4"/>
  </r>
  <r>
    <n v="114"/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x v="377"/>
    <b v="0"/>
    <n v="133"/>
    <b v="1"/>
    <s v="film &amp; video/documentary"/>
    <n v="90.23"/>
    <x v="0"/>
    <x v="4"/>
  </r>
  <r>
    <n v="112"/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x v="378"/>
    <b v="0"/>
    <n v="83"/>
    <b v="1"/>
    <s v="film &amp; video/documentary"/>
    <n v="36.14"/>
    <x v="0"/>
    <x v="4"/>
  </r>
  <r>
    <n v="116"/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x v="379"/>
    <b v="0"/>
    <n v="149"/>
    <b v="1"/>
    <s v="film &amp; video/documentary"/>
    <n v="100.67"/>
    <x v="0"/>
    <x v="4"/>
  </r>
  <r>
    <n v="142"/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x v="380"/>
    <b v="0"/>
    <n v="49"/>
    <b v="1"/>
    <s v="film &amp; video/documentary"/>
    <n v="81.63"/>
    <x v="0"/>
    <x v="4"/>
  </r>
  <r>
    <n v="105"/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x v="381"/>
    <b v="0"/>
    <n v="251"/>
    <b v="1"/>
    <s v="film &amp; video/documentary"/>
    <n v="99.6"/>
    <x v="0"/>
    <x v="4"/>
  </r>
  <r>
    <n v="256"/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x v="382"/>
    <b v="0"/>
    <n v="22"/>
    <b v="1"/>
    <s v="film &amp; video/documentary"/>
    <n v="27.27"/>
    <x v="0"/>
    <x v="4"/>
  </r>
  <r>
    <n v="207"/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x v="383"/>
    <b v="0"/>
    <n v="48"/>
    <b v="1"/>
    <s v="film &amp; video/documentary"/>
    <n v="20.81"/>
    <x v="0"/>
    <x v="4"/>
  </r>
  <r>
    <n v="112"/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x v="384"/>
    <b v="0"/>
    <n v="383"/>
    <b v="1"/>
    <s v="film &amp; video/documentary"/>
    <n v="52.22"/>
    <x v="0"/>
    <x v="4"/>
  </r>
  <r>
    <n v="106"/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x v="385"/>
    <b v="0"/>
    <n v="237"/>
    <b v="1"/>
    <s v="film &amp; video/documentary"/>
    <n v="105.49"/>
    <x v="0"/>
    <x v="4"/>
  </r>
  <r>
    <n v="100"/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x v="386"/>
    <b v="0"/>
    <n v="13"/>
    <b v="1"/>
    <s v="film &amp; video/documentary"/>
    <n v="46.15"/>
    <x v="0"/>
    <x v="4"/>
  </r>
  <r>
    <n v="214"/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x v="387"/>
    <b v="0"/>
    <n v="562"/>
    <b v="1"/>
    <s v="film &amp; video/documentary"/>
    <n v="67.62"/>
    <x v="0"/>
    <x v="4"/>
  </r>
  <r>
    <n v="126"/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x v="388"/>
    <b v="0"/>
    <n v="71"/>
    <b v="1"/>
    <s v="film &amp; video/documentary"/>
    <n v="70.42"/>
    <x v="0"/>
    <x v="4"/>
  </r>
  <r>
    <n v="182"/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x v="389"/>
    <b v="0"/>
    <n v="1510"/>
    <b v="1"/>
    <s v="film &amp; video/documentary"/>
    <n v="45.03"/>
    <x v="0"/>
    <x v="4"/>
  </r>
  <r>
    <n v="100"/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x v="390"/>
    <b v="0"/>
    <n v="14"/>
    <b v="1"/>
    <s v="film &amp; video/documentary"/>
    <n v="71.430000000000007"/>
    <x v="0"/>
    <x v="4"/>
  </r>
  <r>
    <n v="101"/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x v="391"/>
    <b v="0"/>
    <n v="193"/>
    <b v="1"/>
    <s v="film &amp; video/documentary"/>
    <n v="103.63"/>
    <x v="0"/>
    <x v="4"/>
  </r>
  <r>
    <n v="101"/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x v="392"/>
    <b v="0"/>
    <n v="206"/>
    <b v="1"/>
    <s v="film &amp; video/documentary"/>
    <n v="89.81"/>
    <x v="0"/>
    <x v="4"/>
  </r>
  <r>
    <n v="110"/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x v="393"/>
    <b v="0"/>
    <n v="351"/>
    <b v="1"/>
    <s v="film &amp; video/documentary"/>
    <n v="142.44999999999999"/>
    <x v="0"/>
    <x v="4"/>
  </r>
  <r>
    <n v="112"/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x v="394"/>
    <b v="0"/>
    <n v="50"/>
    <b v="1"/>
    <s v="film &amp; video/documentary"/>
    <n v="94"/>
    <x v="0"/>
    <x v="4"/>
  </r>
  <r>
    <n v="108"/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x v="395"/>
    <b v="0"/>
    <n v="184"/>
    <b v="1"/>
    <s v="film &amp; video/documentary"/>
    <n v="54.35"/>
    <x v="0"/>
    <x v="4"/>
  </r>
  <r>
    <n v="107"/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x v="396"/>
    <b v="0"/>
    <n v="196"/>
    <b v="1"/>
    <s v="film &amp; video/documentary"/>
    <n v="76.53"/>
    <x v="0"/>
    <x v="4"/>
  </r>
  <r>
    <n v="104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x v="397"/>
    <b v="0"/>
    <n v="229"/>
    <b v="1"/>
    <s v="film &amp; video/documentary"/>
    <n v="54.34"/>
    <x v="0"/>
    <x v="4"/>
  </r>
  <r>
    <n v="125"/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x v="398"/>
    <b v="0"/>
    <n v="67"/>
    <b v="1"/>
    <s v="film &amp; video/documentary"/>
    <n v="111.94"/>
    <x v="0"/>
    <x v="4"/>
  </r>
  <r>
    <n v="107"/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x v="399"/>
    <b v="0"/>
    <n v="95"/>
    <b v="1"/>
    <s v="film &amp; video/documentary"/>
    <n v="210.53"/>
    <x v="0"/>
    <x v="4"/>
  </r>
  <r>
    <n v="112"/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x v="400"/>
    <b v="0"/>
    <n v="62"/>
    <b v="1"/>
    <s v="film &amp; video/documentary"/>
    <n v="161.29"/>
    <x v="0"/>
    <x v="4"/>
  </r>
  <r>
    <n v="104"/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x v="401"/>
    <b v="0"/>
    <n v="73"/>
    <b v="1"/>
    <s v="film &amp; video/documentary"/>
    <n v="684.93"/>
    <x v="0"/>
    <x v="4"/>
  </r>
  <r>
    <n v="142"/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x v="402"/>
    <b v="0"/>
    <n v="43"/>
    <b v="1"/>
    <s v="film &amp; video/documentary"/>
    <n v="46.51"/>
    <x v="0"/>
    <x v="4"/>
  </r>
  <r>
    <n v="105"/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x v="403"/>
    <b v="0"/>
    <n v="70"/>
    <b v="1"/>
    <s v="film &amp; video/documentary"/>
    <n v="71.430000000000007"/>
    <x v="0"/>
    <x v="4"/>
  </r>
  <r>
    <n v="103"/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x v="404"/>
    <b v="0"/>
    <n v="271"/>
    <b v="1"/>
    <s v="film &amp; video/documentary"/>
    <n v="129.15"/>
    <x v="0"/>
    <x v="4"/>
  </r>
  <r>
    <n v="108"/>
    <n v="405"/>
    <s v="The Healing Effect Movie"/>
    <s v="Come, join our movie movement.  A new documentary about the healing power of food."/>
    <n v="2820"/>
    <x v="340"/>
    <x v="0"/>
    <x v="0"/>
    <s v="USD"/>
    <n v="1394071339"/>
    <x v="405"/>
    <b v="0"/>
    <n v="55"/>
    <b v="1"/>
    <s v="film &amp; video/documentary"/>
    <n v="51.27"/>
    <x v="0"/>
    <x v="4"/>
  </r>
  <r>
    <n v="108"/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x v="406"/>
    <b v="0"/>
    <n v="35"/>
    <b v="1"/>
    <s v="film &amp; video/documentary"/>
    <n v="80"/>
    <x v="0"/>
    <x v="4"/>
  </r>
  <r>
    <n v="102"/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x v="407"/>
    <b v="0"/>
    <n v="22"/>
    <b v="1"/>
    <s v="film &amp; video/documentary"/>
    <n v="90.91"/>
    <x v="0"/>
    <x v="4"/>
  </r>
  <r>
    <n v="101"/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x v="408"/>
    <b v="0"/>
    <n v="38"/>
    <b v="1"/>
    <s v="film &amp; video/documentary"/>
    <n v="157.88999999999999"/>
    <x v="0"/>
    <x v="4"/>
  </r>
  <r>
    <n v="137"/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x v="409"/>
    <b v="0"/>
    <n v="15"/>
    <b v="1"/>
    <s v="film &amp; video/documentary"/>
    <n v="33.33"/>
    <x v="0"/>
    <x v="4"/>
  </r>
  <r>
    <n v="128"/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x v="410"/>
    <b v="0"/>
    <n v="7"/>
    <b v="1"/>
    <s v="film &amp; video/documentary"/>
    <n v="142.86000000000001"/>
    <x v="0"/>
    <x v="4"/>
  </r>
  <r>
    <n v="101"/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x v="411"/>
    <b v="0"/>
    <n v="241"/>
    <b v="1"/>
    <s v="film &amp; video/documentary"/>
    <n v="124.48"/>
    <x v="0"/>
    <x v="4"/>
  </r>
  <r>
    <n v="127"/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x v="412"/>
    <b v="0"/>
    <n v="55"/>
    <b v="1"/>
    <s v="film &amp; video/documentary"/>
    <n v="45.45"/>
    <x v="0"/>
    <x v="4"/>
  </r>
  <r>
    <n v="105"/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x v="413"/>
    <b v="0"/>
    <n v="171"/>
    <b v="1"/>
    <s v="film &amp; video/documentary"/>
    <n v="74.849999999999994"/>
    <x v="0"/>
    <x v="4"/>
  </r>
  <r>
    <n v="103"/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x v="414"/>
    <b v="0"/>
    <n v="208"/>
    <b v="1"/>
    <s v="film &amp; video/documentary"/>
    <n v="88.94"/>
    <x v="0"/>
    <x v="4"/>
  </r>
  <r>
    <n v="102"/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x v="415"/>
    <b v="0"/>
    <n v="21"/>
    <b v="1"/>
    <s v="film &amp; video/documentary"/>
    <n v="66.67"/>
    <x v="0"/>
    <x v="4"/>
  </r>
  <r>
    <n v="120"/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x v="416"/>
    <b v="0"/>
    <n v="25"/>
    <b v="1"/>
    <s v="film &amp; video/documentary"/>
    <n v="40"/>
    <x v="0"/>
    <x v="4"/>
  </r>
  <r>
    <n v="100"/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x v="417"/>
    <b v="0"/>
    <n v="52"/>
    <b v="1"/>
    <s v="film &amp; video/documentary"/>
    <n v="201.92"/>
    <x v="0"/>
    <x v="4"/>
  </r>
  <r>
    <n v="101"/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x v="418"/>
    <b v="0"/>
    <n v="104"/>
    <b v="1"/>
    <s v="film &amp; video/documentary"/>
    <n v="215.38"/>
    <x v="0"/>
    <x v="4"/>
  </r>
  <r>
    <n v="100"/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x v="419"/>
    <b v="0"/>
    <n v="73"/>
    <b v="1"/>
    <s v="film &amp; video/documentary"/>
    <n v="109.59"/>
    <x v="0"/>
    <x v="4"/>
  </r>
  <r>
    <n v="0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x v="420"/>
    <b v="0"/>
    <n v="3"/>
    <b v="0"/>
    <s v="film &amp; video/animation"/>
    <n v="1100"/>
    <x v="0"/>
    <x v="5"/>
  </r>
  <r>
    <n v="2"/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x v="421"/>
    <b v="0"/>
    <n v="6"/>
    <b v="0"/>
    <s v="film &amp; video/animation"/>
    <n v="2500"/>
    <x v="0"/>
    <x v="5"/>
  </r>
  <r>
    <n v="1"/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x v="422"/>
    <b v="0"/>
    <n v="12"/>
    <b v="0"/>
    <s v="film &amp; video/animation"/>
    <n v="3333.33"/>
    <x v="0"/>
    <x v="5"/>
  </r>
  <r>
    <n v="1"/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x v="423"/>
    <b v="0"/>
    <n v="13"/>
    <b v="0"/>
    <s v="film &amp; video/animation"/>
    <n v="1538.46"/>
    <x v="0"/>
    <x v="5"/>
  </r>
  <r>
    <n v="7"/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x v="424"/>
    <b v="0"/>
    <n v="5"/>
    <b v="0"/>
    <s v="film &amp; video/animation"/>
    <n v="600"/>
    <x v="0"/>
    <x v="5"/>
  </r>
  <r>
    <n v="0"/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x v="425"/>
    <b v="0"/>
    <n v="2"/>
    <b v="0"/>
    <s v="film &amp; video/animation"/>
    <n v="25000"/>
    <x v="0"/>
    <x v="5"/>
  </r>
  <r>
    <n v="1"/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x v="426"/>
    <b v="0"/>
    <n v="8"/>
    <b v="0"/>
    <s v="film &amp; video/animation"/>
    <n v="1250"/>
    <x v="0"/>
    <x v="5"/>
  </r>
  <r>
    <n v="0"/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x v="427"/>
    <b v="0"/>
    <n v="0"/>
    <b v="0"/>
    <s v="film &amp; video/animation"/>
    <n v="0"/>
    <x v="0"/>
    <x v="5"/>
  </r>
  <r>
    <n v="6"/>
    <n v="428"/>
    <s v="Little Clay Bible - Zacchaeus"/>
    <s v="Fresh, fun, entertaining Bible stories on YouTube, stop-motion style."/>
    <n v="12000"/>
    <x v="362"/>
    <x v="2"/>
    <x v="0"/>
    <s v="USD"/>
    <n v="1402956000"/>
    <x v="428"/>
    <b v="0"/>
    <n v="13"/>
    <b v="0"/>
    <s v="film &amp; video/animation"/>
    <n v="923.08"/>
    <x v="0"/>
    <x v="5"/>
  </r>
  <r>
    <n v="0"/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x v="429"/>
    <b v="0"/>
    <n v="0"/>
    <b v="0"/>
    <s v="film &amp; video/animation"/>
    <n v="0"/>
    <x v="0"/>
    <x v="5"/>
  </r>
  <r>
    <n v="2"/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x v="430"/>
    <b v="0"/>
    <n v="5"/>
    <b v="0"/>
    <s v="film &amp; video/animation"/>
    <n v="200"/>
    <x v="0"/>
    <x v="5"/>
  </r>
  <r>
    <n v="14"/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x v="431"/>
    <b v="0"/>
    <n v="8"/>
    <b v="0"/>
    <s v="film &amp; video/animation"/>
    <n v="375"/>
    <x v="0"/>
    <x v="5"/>
  </r>
  <r>
    <n v="10"/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x v="432"/>
    <b v="0"/>
    <n v="8"/>
    <b v="0"/>
    <s v="film &amp; video/animation"/>
    <n v="750"/>
    <x v="0"/>
    <x v="5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x v="433"/>
    <b v="0"/>
    <n v="0"/>
    <b v="0"/>
    <s v="film &amp; video/animation"/>
    <n v="0"/>
    <x v="0"/>
    <x v="5"/>
  </r>
  <r>
    <n v="5"/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x v="434"/>
    <b v="0"/>
    <n v="2"/>
    <b v="0"/>
    <s v="film &amp; video/animation"/>
    <n v="1250"/>
    <x v="0"/>
    <x v="5"/>
  </r>
  <r>
    <n v="0"/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x v="435"/>
    <b v="0"/>
    <n v="3"/>
    <b v="0"/>
    <s v="film &amp; video/animation"/>
    <n v="36666.67"/>
    <x v="0"/>
    <x v="5"/>
  </r>
  <r>
    <n v="0"/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x v="436"/>
    <b v="0"/>
    <n v="0"/>
    <b v="0"/>
    <s v="film &amp; video/animation"/>
    <n v="0"/>
    <x v="0"/>
    <x v="5"/>
  </r>
  <r>
    <n v="0"/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x v="437"/>
    <b v="0"/>
    <n v="0"/>
    <b v="0"/>
    <s v="film &amp; video/animation"/>
    <n v="0"/>
    <x v="0"/>
    <x v="5"/>
  </r>
  <r>
    <n v="9"/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x v="438"/>
    <b v="0"/>
    <n v="11"/>
    <b v="0"/>
    <s v="film &amp; video/animation"/>
    <n v="1818.18"/>
    <x v="0"/>
    <x v="5"/>
  </r>
  <r>
    <n v="0"/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x v="439"/>
    <b v="0"/>
    <n v="0"/>
    <b v="0"/>
    <s v="film &amp; video/animation"/>
    <n v="0"/>
    <x v="0"/>
    <x v="5"/>
  </r>
  <r>
    <n v="0"/>
    <n v="440"/>
    <s v="Consumed"/>
    <s v="A stop-motion animation made by a one girl team, with a camera, creativity, and a lot of determination."/>
    <n v="5000"/>
    <x v="139"/>
    <x v="2"/>
    <x v="0"/>
    <s v="USD"/>
    <n v="1458859153"/>
    <x v="440"/>
    <b v="0"/>
    <n v="1"/>
    <b v="0"/>
    <s v="film &amp; video/animation"/>
    <n v="5000"/>
    <x v="0"/>
    <x v="5"/>
  </r>
  <r>
    <n v="0"/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x v="441"/>
    <b v="0"/>
    <n v="0"/>
    <b v="0"/>
    <s v="film &amp; video/animation"/>
    <n v="0"/>
    <x v="0"/>
    <x v="5"/>
  </r>
  <r>
    <n v="39"/>
    <n v="442"/>
    <s v="The Paranormal Idiot"/>
    <s v="Doomsday is here"/>
    <n v="17000"/>
    <x v="368"/>
    <x v="2"/>
    <x v="0"/>
    <s v="USD"/>
    <n v="1424380783"/>
    <x v="442"/>
    <b v="0"/>
    <n v="17"/>
    <b v="0"/>
    <s v="film &amp; video/animation"/>
    <n v="1000"/>
    <x v="0"/>
    <x v="5"/>
  </r>
  <r>
    <n v="0"/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x v="443"/>
    <b v="0"/>
    <n v="2"/>
    <b v="0"/>
    <s v="film &amp; video/animation"/>
    <n v="5000"/>
    <x v="0"/>
    <x v="5"/>
  </r>
  <r>
    <n v="5"/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x v="444"/>
    <b v="0"/>
    <n v="1"/>
    <b v="0"/>
    <s v="film &amp; video/animation"/>
    <n v="1000"/>
    <x v="0"/>
    <x v="5"/>
  </r>
  <r>
    <n v="0"/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x v="445"/>
    <b v="0"/>
    <n v="2"/>
    <b v="0"/>
    <s v="film &amp; video/animation"/>
    <n v="30000"/>
    <x v="0"/>
    <x v="5"/>
  </r>
  <r>
    <n v="7"/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x v="446"/>
    <b v="0"/>
    <n v="16"/>
    <b v="0"/>
    <s v="film &amp; video/animation"/>
    <n v="656.25"/>
    <x v="0"/>
    <x v="5"/>
  </r>
  <r>
    <n v="0"/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x v="447"/>
    <b v="0"/>
    <n v="1"/>
    <b v="0"/>
    <s v="film &amp; video/animation"/>
    <n v="30000"/>
    <x v="0"/>
    <x v="5"/>
  </r>
  <r>
    <n v="3"/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x v="448"/>
    <b v="0"/>
    <n v="4"/>
    <b v="0"/>
    <s v="film &amp; video/animation"/>
    <n v="625"/>
    <x v="0"/>
    <x v="5"/>
  </r>
  <r>
    <n v="2"/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x v="449"/>
    <b v="0"/>
    <n v="5"/>
    <b v="0"/>
    <s v="film &amp; video/animation"/>
    <n v="400"/>
    <x v="0"/>
    <x v="5"/>
  </r>
  <r>
    <n v="1"/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x v="450"/>
    <b v="0"/>
    <n v="7"/>
    <b v="0"/>
    <s v="film &amp; video/animation"/>
    <n v="7142.86"/>
    <x v="0"/>
    <x v="5"/>
  </r>
  <r>
    <n v="0"/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x v="451"/>
    <b v="0"/>
    <n v="0"/>
    <b v="0"/>
    <s v="film &amp; video/animation"/>
    <n v="0"/>
    <x v="0"/>
    <x v="5"/>
  </r>
  <r>
    <n v="64"/>
    <n v="452"/>
    <s v="Lost in the Shadows"/>
    <s v="A man must find his way out of the depths of the shadows by using the aid of a little girl."/>
    <n v="750"/>
    <x v="374"/>
    <x v="2"/>
    <x v="0"/>
    <s v="USD"/>
    <n v="1431536015"/>
    <x v="452"/>
    <b v="0"/>
    <n v="12"/>
    <b v="0"/>
    <s v="film &amp; video/animation"/>
    <n v="62.5"/>
    <x v="0"/>
    <x v="5"/>
  </r>
  <r>
    <n v="0"/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x v="453"/>
    <b v="0"/>
    <n v="2"/>
    <b v="0"/>
    <s v="film &amp; video/animation"/>
    <n v="47437.5"/>
    <x v="0"/>
    <x v="5"/>
  </r>
  <r>
    <n v="1"/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x v="454"/>
    <b v="0"/>
    <n v="5"/>
    <b v="0"/>
    <s v="film &amp; video/animation"/>
    <n v="2000"/>
    <x v="0"/>
    <x v="5"/>
  </r>
  <r>
    <n v="0"/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x v="455"/>
    <b v="0"/>
    <n v="2"/>
    <b v="0"/>
    <s v="film &amp; video/animation"/>
    <n v="32500"/>
    <x v="0"/>
    <x v="5"/>
  </r>
  <r>
    <n v="1"/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x v="456"/>
    <b v="0"/>
    <n v="3"/>
    <b v="0"/>
    <s v="film &amp; video/animation"/>
    <n v="2962.67"/>
    <x v="0"/>
    <x v="5"/>
  </r>
  <r>
    <n v="0"/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x v="457"/>
    <b v="0"/>
    <n v="0"/>
    <b v="0"/>
    <s v="film &amp; video/animation"/>
    <n v="0"/>
    <x v="0"/>
    <x v="5"/>
  </r>
  <r>
    <n v="8"/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x v="458"/>
    <b v="0"/>
    <n v="49"/>
    <b v="0"/>
    <s v="film &amp; video/animation"/>
    <n v="204.08"/>
    <x v="0"/>
    <x v="5"/>
  </r>
  <r>
    <n v="0"/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x v="459"/>
    <b v="0"/>
    <n v="1"/>
    <b v="0"/>
    <s v="film &amp; video/animation"/>
    <n v="39000"/>
    <x v="0"/>
    <x v="5"/>
  </r>
  <r>
    <n v="0"/>
    <n v="460"/>
    <s v="Darwin's Kiss"/>
    <s v="An animated web series about biological evolution gone haywire."/>
    <n v="8500"/>
    <x v="379"/>
    <x v="2"/>
    <x v="0"/>
    <s v="USD"/>
    <n v="1401595200"/>
    <x v="460"/>
    <b v="0"/>
    <n v="2"/>
    <b v="0"/>
    <s v="film &amp; video/animation"/>
    <n v="4250"/>
    <x v="0"/>
    <x v="5"/>
  </r>
  <r>
    <n v="0"/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x v="461"/>
    <b v="0"/>
    <n v="0"/>
    <b v="0"/>
    <s v="film &amp; video/animation"/>
    <n v="0"/>
    <x v="0"/>
    <x v="5"/>
  </r>
  <r>
    <n v="0"/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x v="462"/>
    <b v="0"/>
    <n v="0"/>
    <b v="0"/>
    <s v="film &amp; video/animation"/>
    <n v="0"/>
    <x v="0"/>
    <x v="5"/>
  </r>
  <r>
    <n v="2"/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x v="463"/>
    <b v="0"/>
    <n v="11"/>
    <b v="0"/>
    <s v="film &amp; video/animation"/>
    <n v="5000"/>
    <x v="0"/>
    <x v="5"/>
  </r>
  <r>
    <n v="0"/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x v="464"/>
    <b v="0"/>
    <n v="1"/>
    <b v="0"/>
    <s v="film &amp; video/animation"/>
    <n v="1010"/>
    <x v="0"/>
    <x v="5"/>
  </r>
  <r>
    <n v="27"/>
    <n v="465"/>
    <s v="&quot;Amp&quot; A Story About a Robot"/>
    <s v="&quot;Amp&quot; is a short film about a robot with needs."/>
    <n v="512"/>
    <x v="381"/>
    <x v="2"/>
    <x v="0"/>
    <s v="USD"/>
    <n v="1403837574"/>
    <x v="465"/>
    <b v="0"/>
    <n v="8"/>
    <b v="0"/>
    <s v="film &amp; video/animation"/>
    <n v="64"/>
    <x v="0"/>
    <x v="5"/>
  </r>
  <r>
    <n v="1"/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x v="466"/>
    <b v="0"/>
    <n v="5"/>
    <b v="0"/>
    <s v="film &amp; video/animation"/>
    <n v="2000"/>
    <x v="0"/>
    <x v="5"/>
  </r>
  <r>
    <n v="22"/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x v="467"/>
    <b v="0"/>
    <n v="39"/>
    <b v="0"/>
    <s v="film &amp; video/animation"/>
    <n v="512.82000000000005"/>
    <x v="0"/>
    <x v="5"/>
  </r>
  <r>
    <n v="0"/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x v="468"/>
    <b v="0"/>
    <n v="0"/>
    <b v="0"/>
    <s v="film &amp; video/animation"/>
    <n v="0"/>
    <x v="0"/>
    <x v="5"/>
  </r>
  <r>
    <n v="0"/>
    <n v="469"/>
    <s v="Dreamland PERSONALISED Animated Shorts Film"/>
    <s v="Create a personalised animation film using your child's name and photo."/>
    <n v="6000"/>
    <x v="117"/>
    <x v="2"/>
    <x v="1"/>
    <s v="GBP"/>
    <n v="1409960724"/>
    <x v="469"/>
    <b v="0"/>
    <n v="0"/>
    <b v="0"/>
    <s v="film &amp; video/animation"/>
    <n v="0"/>
    <x v="0"/>
    <x v="5"/>
  </r>
  <r>
    <n v="1"/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x v="470"/>
    <b v="0"/>
    <n v="2"/>
    <b v="0"/>
    <s v="film &amp; video/animation"/>
    <n v="2500"/>
    <x v="0"/>
    <x v="5"/>
  </r>
  <r>
    <n v="12"/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x v="471"/>
    <b v="0"/>
    <n v="170"/>
    <b v="0"/>
    <s v="film &amp; video/animation"/>
    <n v="323.52999999999997"/>
    <x v="0"/>
    <x v="5"/>
  </r>
  <r>
    <n v="18"/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x v="472"/>
    <b v="0"/>
    <n v="5"/>
    <b v="0"/>
    <s v="film &amp; video/animation"/>
    <n v="160"/>
    <x v="0"/>
    <x v="5"/>
  </r>
  <r>
    <n v="3"/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x v="473"/>
    <b v="0"/>
    <n v="14"/>
    <b v="0"/>
    <s v="film &amp; video/animation"/>
    <n v="2142.86"/>
    <x v="0"/>
    <x v="5"/>
  </r>
  <r>
    <n v="0"/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x v="474"/>
    <b v="0"/>
    <n v="1"/>
    <b v="0"/>
    <s v="film &amp; video/animation"/>
    <n v="3300"/>
    <x v="0"/>
    <x v="5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x v="475"/>
    <b v="0"/>
    <n v="0"/>
    <b v="0"/>
    <s v="film &amp; video/animation"/>
    <n v="0"/>
    <x v="0"/>
    <x v="5"/>
  </r>
  <r>
    <n v="2"/>
    <n v="476"/>
    <s v="Sight Word Music Videos"/>
    <s v="Animated Music Videos that teach kids how to read."/>
    <n v="220000"/>
    <x v="387"/>
    <x v="2"/>
    <x v="0"/>
    <s v="USD"/>
    <n v="1401767940"/>
    <x v="476"/>
    <b v="0"/>
    <n v="124"/>
    <b v="0"/>
    <s v="film &amp; video/animation"/>
    <n v="1774.19"/>
    <x v="0"/>
    <x v="5"/>
  </r>
  <r>
    <n v="0"/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x v="477"/>
    <b v="0"/>
    <n v="0"/>
    <b v="0"/>
    <s v="film &amp; video/animation"/>
    <n v="0"/>
    <x v="0"/>
    <x v="5"/>
  </r>
  <r>
    <n v="0"/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x v="478"/>
    <b v="0"/>
    <n v="0"/>
    <b v="0"/>
    <s v="film &amp; video/animation"/>
    <n v="0"/>
    <x v="0"/>
    <x v="5"/>
  </r>
  <r>
    <n v="33"/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x v="479"/>
    <b v="0"/>
    <n v="55"/>
    <b v="0"/>
    <s v="film &amp; video/animation"/>
    <n v="272.73"/>
    <x v="0"/>
    <x v="5"/>
  </r>
  <r>
    <n v="19"/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x v="480"/>
    <b v="0"/>
    <n v="140"/>
    <b v="0"/>
    <s v="film &amp; video/animation"/>
    <n v="285.70999999999998"/>
    <x v="0"/>
    <x v="5"/>
  </r>
  <r>
    <n v="6"/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x v="481"/>
    <b v="0"/>
    <n v="21"/>
    <b v="0"/>
    <s v="film &amp; video/animation"/>
    <n v="1428.57"/>
    <x v="0"/>
    <x v="5"/>
  </r>
  <r>
    <n v="0"/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x v="482"/>
    <b v="0"/>
    <n v="1"/>
    <b v="0"/>
    <s v="film &amp; video/animation"/>
    <n v="10000"/>
    <x v="0"/>
    <x v="5"/>
  </r>
  <r>
    <n v="50"/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x v="483"/>
    <b v="0"/>
    <n v="147"/>
    <b v="0"/>
    <s v="film &amp; video/animation"/>
    <n v="102.04"/>
    <x v="0"/>
    <x v="5"/>
  </r>
  <r>
    <n v="0"/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x v="484"/>
    <b v="0"/>
    <n v="11"/>
    <b v="0"/>
    <s v="film &amp; video/animation"/>
    <n v="7272.73"/>
    <x v="0"/>
    <x v="5"/>
  </r>
  <r>
    <n v="22"/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x v="485"/>
    <b v="0"/>
    <n v="125"/>
    <b v="0"/>
    <s v="film &amp; video/animation"/>
    <n v="303.64999999999998"/>
    <x v="0"/>
    <x v="5"/>
  </r>
  <r>
    <n v="0"/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x v="486"/>
    <b v="0"/>
    <n v="1"/>
    <b v="0"/>
    <s v="film &amp; video/animation"/>
    <n v="550000"/>
    <x v="0"/>
    <x v="5"/>
  </r>
  <r>
    <n v="0"/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x v="487"/>
    <b v="0"/>
    <n v="0"/>
    <b v="0"/>
    <s v="film &amp; video/animation"/>
    <n v="0"/>
    <x v="0"/>
    <x v="5"/>
  </r>
  <r>
    <n v="0"/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x v="488"/>
    <b v="0"/>
    <n v="0"/>
    <b v="0"/>
    <s v="film &amp; video/animation"/>
    <n v="0"/>
    <x v="0"/>
    <x v="5"/>
  </r>
  <r>
    <n v="0"/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x v="489"/>
    <b v="0"/>
    <n v="3"/>
    <b v="0"/>
    <s v="film &amp; video/animation"/>
    <n v="24999"/>
    <x v="0"/>
    <x v="5"/>
  </r>
  <r>
    <n v="0"/>
    <n v="490"/>
    <s v="PROJECT IS CANCELLED"/>
    <s v="Cancelled"/>
    <n v="1000"/>
    <x v="117"/>
    <x v="2"/>
    <x v="0"/>
    <s v="USD"/>
    <n v="1345677285"/>
    <x v="490"/>
    <b v="0"/>
    <n v="0"/>
    <b v="0"/>
    <s v="film &amp; video/animation"/>
    <n v="0"/>
    <x v="0"/>
    <x v="5"/>
  </r>
  <r>
    <n v="0"/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x v="491"/>
    <b v="0"/>
    <n v="0"/>
    <b v="0"/>
    <s v="film &amp; video/animation"/>
    <n v="0"/>
    <x v="0"/>
    <x v="5"/>
  </r>
  <r>
    <n v="0"/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x v="492"/>
    <b v="0"/>
    <n v="0"/>
    <b v="0"/>
    <s v="film &amp; video/animation"/>
    <n v="0"/>
    <x v="0"/>
    <x v="5"/>
  </r>
  <r>
    <n v="0"/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x v="493"/>
    <b v="0"/>
    <n v="0"/>
    <b v="0"/>
    <s v="film &amp; video/animation"/>
    <n v="0"/>
    <x v="0"/>
    <x v="5"/>
  </r>
  <r>
    <n v="0"/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x v="494"/>
    <b v="0"/>
    <n v="3"/>
    <b v="0"/>
    <s v="film &amp; video/animation"/>
    <n v="6666.67"/>
    <x v="0"/>
    <x v="5"/>
  </r>
  <r>
    <n v="0"/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x v="495"/>
    <b v="0"/>
    <n v="0"/>
    <b v="0"/>
    <s v="film &amp; video/animation"/>
    <n v="0"/>
    <x v="0"/>
    <x v="5"/>
  </r>
  <r>
    <n v="0"/>
    <n v="496"/>
    <s v="Airships and Anatasia: The Movie"/>
    <s v="The movie is about the adventures of Ethan, Danna, The mysterious inventor and more."/>
    <n v="60000"/>
    <x v="116"/>
    <x v="2"/>
    <x v="0"/>
    <s v="USD"/>
    <n v="1392070874"/>
    <x v="496"/>
    <b v="0"/>
    <n v="1"/>
    <b v="0"/>
    <s v="film &amp; video/animation"/>
    <n v="60000"/>
    <x v="0"/>
    <x v="5"/>
  </r>
  <r>
    <n v="1"/>
    <n v="497"/>
    <s v="Galaxy Probe Kids"/>
    <s v="live-action/animated series pilot."/>
    <n v="4480"/>
    <x v="134"/>
    <x v="2"/>
    <x v="0"/>
    <s v="USD"/>
    <n v="1419483600"/>
    <x v="497"/>
    <b v="0"/>
    <n v="3"/>
    <b v="0"/>
    <s v="film &amp; video/animation"/>
    <n v="1493.33"/>
    <x v="0"/>
    <x v="5"/>
  </r>
  <r>
    <n v="5"/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x v="498"/>
    <b v="0"/>
    <n v="22"/>
    <b v="0"/>
    <s v="film &amp; video/animation"/>
    <n v="2959.45"/>
    <x v="0"/>
    <x v="5"/>
  </r>
  <r>
    <n v="10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x v="499"/>
    <b v="0"/>
    <n v="26"/>
    <b v="0"/>
    <s v="film &amp; video/animation"/>
    <n v="769.23"/>
    <x v="0"/>
    <x v="5"/>
  </r>
  <r>
    <n v="3"/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x v="500"/>
    <b v="0"/>
    <n v="4"/>
    <b v="0"/>
    <s v="film &amp; video/animation"/>
    <n v="1625"/>
    <x v="0"/>
    <x v="5"/>
  </r>
  <r>
    <n v="0"/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x v="501"/>
    <b v="0"/>
    <n v="0"/>
    <b v="0"/>
    <s v="film &amp; video/animation"/>
    <n v="0"/>
    <x v="0"/>
    <x v="5"/>
  </r>
  <r>
    <n v="1"/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x v="502"/>
    <b v="0"/>
    <n v="4"/>
    <b v="0"/>
    <s v="film &amp; video/animation"/>
    <n v="5000"/>
    <x v="0"/>
    <x v="5"/>
  </r>
  <r>
    <n v="2"/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x v="503"/>
    <b v="0"/>
    <n v="9"/>
    <b v="0"/>
    <s v="film &amp; video/animation"/>
    <n v="722.22"/>
    <x v="0"/>
    <x v="5"/>
  </r>
  <r>
    <n v="1"/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x v="504"/>
    <b v="0"/>
    <n v="5"/>
    <b v="0"/>
    <s v="film &amp; video/animation"/>
    <n v="4900"/>
    <x v="0"/>
    <x v="5"/>
  </r>
  <r>
    <n v="0"/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x v="505"/>
    <b v="0"/>
    <n v="14"/>
    <b v="0"/>
    <s v="film &amp; video/animation"/>
    <n v="857.14"/>
    <x v="0"/>
    <x v="5"/>
  </r>
  <r>
    <n v="0"/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x v="506"/>
    <b v="0"/>
    <n v="1"/>
    <b v="0"/>
    <s v="film &amp; video/animation"/>
    <n v="200000"/>
    <x v="0"/>
    <x v="5"/>
  </r>
  <r>
    <n v="3"/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x v="507"/>
    <b v="0"/>
    <n v="10"/>
    <b v="0"/>
    <s v="film &amp; video/animation"/>
    <n v="2000"/>
    <x v="0"/>
    <x v="5"/>
  </r>
  <r>
    <n v="1"/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x v="508"/>
    <b v="0"/>
    <n v="3"/>
    <b v="0"/>
    <s v="film &amp; video/animation"/>
    <n v="16666.669999999998"/>
    <x v="0"/>
    <x v="5"/>
  </r>
  <r>
    <n v="0"/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x v="509"/>
    <b v="0"/>
    <n v="1"/>
    <b v="0"/>
    <s v="film &amp; video/animation"/>
    <n v="5000"/>
    <x v="0"/>
    <x v="5"/>
  </r>
  <r>
    <n v="0"/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x v="510"/>
    <b v="0"/>
    <n v="0"/>
    <b v="0"/>
    <s v="film &amp; video/animation"/>
    <n v="0"/>
    <x v="0"/>
    <x v="5"/>
  </r>
  <r>
    <n v="3"/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x v="511"/>
    <b v="0"/>
    <n v="5"/>
    <b v="0"/>
    <s v="film &amp; video/animation"/>
    <n v="1000"/>
    <x v="0"/>
    <x v="5"/>
  </r>
  <r>
    <n v="0"/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x v="512"/>
    <b v="0"/>
    <n v="2"/>
    <b v="0"/>
    <s v="film &amp; video/animation"/>
    <n v="4000"/>
    <x v="0"/>
    <x v="5"/>
  </r>
  <r>
    <n v="14"/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x v="513"/>
    <b v="0"/>
    <n v="68"/>
    <b v="0"/>
    <s v="film &amp; video/animation"/>
    <n v="735.29"/>
    <x v="0"/>
    <x v="5"/>
  </r>
  <r>
    <n v="3"/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x v="514"/>
    <b v="0"/>
    <n v="3"/>
    <b v="0"/>
    <s v="film &amp; video/animation"/>
    <n v="500"/>
    <x v="0"/>
    <x v="5"/>
  </r>
  <r>
    <n v="25"/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x v="515"/>
    <b v="0"/>
    <n v="34"/>
    <b v="0"/>
    <s v="film &amp; video/animation"/>
    <n v="2852.94"/>
    <x v="0"/>
    <x v="5"/>
  </r>
  <r>
    <n v="0"/>
    <n v="516"/>
    <s v="Shipmates"/>
    <s v="A big brother style comedy animation series starring famous seafarers"/>
    <n v="5000"/>
    <x v="117"/>
    <x v="2"/>
    <x v="1"/>
    <s v="GBP"/>
    <n v="1432752080"/>
    <x v="516"/>
    <b v="0"/>
    <n v="0"/>
    <b v="0"/>
    <s v="film &amp; video/animation"/>
    <n v="0"/>
    <x v="0"/>
    <x v="5"/>
  </r>
  <r>
    <n v="1"/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x v="517"/>
    <b v="0"/>
    <n v="3"/>
    <b v="0"/>
    <s v="film &amp; video/animation"/>
    <n v="5000"/>
    <x v="0"/>
    <x v="5"/>
  </r>
  <r>
    <n v="0"/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x v="518"/>
    <b v="0"/>
    <n v="0"/>
    <b v="0"/>
    <s v="film &amp; video/animation"/>
    <n v="0"/>
    <x v="0"/>
    <x v="5"/>
  </r>
  <r>
    <n v="23"/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x v="519"/>
    <b v="0"/>
    <n v="70"/>
    <b v="0"/>
    <s v="film &amp; video/animation"/>
    <n v="171.44"/>
    <x v="0"/>
    <x v="5"/>
  </r>
  <r>
    <n v="102"/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x v="520"/>
    <b v="0"/>
    <n v="34"/>
    <b v="1"/>
    <s v="theater/plays"/>
    <n v="147.06"/>
    <x v="1"/>
    <x v="6"/>
  </r>
  <r>
    <n v="105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x v="521"/>
    <b v="0"/>
    <n v="56"/>
    <b v="1"/>
    <s v="theater/plays"/>
    <n v="89.29"/>
    <x v="1"/>
    <x v="6"/>
  </r>
  <r>
    <n v="115"/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x v="522"/>
    <b v="0"/>
    <n v="31"/>
    <b v="1"/>
    <s v="theater/plays"/>
    <n v="96.77"/>
    <x v="1"/>
    <x v="6"/>
  </r>
  <r>
    <n v="121"/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x v="523"/>
    <b v="0"/>
    <n v="84"/>
    <b v="1"/>
    <s v="theater/plays"/>
    <n v="59.52"/>
    <x v="1"/>
    <x v="6"/>
  </r>
  <r>
    <n v="109"/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x v="524"/>
    <b v="0"/>
    <n v="130"/>
    <b v="1"/>
    <s v="theater/plays"/>
    <n v="26.92"/>
    <x v="1"/>
    <x v="6"/>
  </r>
  <r>
    <n v="100"/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x v="525"/>
    <b v="0"/>
    <n v="12"/>
    <b v="1"/>
    <s v="theater/plays"/>
    <n v="1000"/>
    <x v="1"/>
    <x v="6"/>
  </r>
  <r>
    <n v="114"/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x v="526"/>
    <b v="0"/>
    <n v="23"/>
    <b v="1"/>
    <s v="theater/plays"/>
    <n v="65.22"/>
    <x v="1"/>
    <x v="6"/>
  </r>
  <r>
    <n v="101"/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x v="527"/>
    <b v="0"/>
    <n v="158"/>
    <b v="1"/>
    <s v="theater/plays"/>
    <n v="63.29"/>
    <x v="1"/>
    <x v="6"/>
  </r>
  <r>
    <n v="116"/>
    <n v="528"/>
    <s v="Devastated No Matter What"/>
    <s v="A Festival Backed Production of a Full-Length Play."/>
    <n v="1150"/>
    <x v="414"/>
    <x v="0"/>
    <x v="0"/>
    <s v="USD"/>
    <n v="1434921600"/>
    <x v="528"/>
    <b v="0"/>
    <n v="30"/>
    <b v="1"/>
    <s v="theater/plays"/>
    <n v="38.33"/>
    <x v="1"/>
    <x v="6"/>
  </r>
  <r>
    <n v="130"/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x v="529"/>
    <b v="0"/>
    <n v="18"/>
    <b v="1"/>
    <s v="theater/plays"/>
    <n v="66.67"/>
    <x v="1"/>
    <x v="6"/>
  </r>
  <r>
    <n v="108"/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x v="530"/>
    <b v="0"/>
    <n v="29"/>
    <b v="1"/>
    <s v="theater/plays"/>
    <n v="117.41"/>
    <x v="1"/>
    <x v="6"/>
  </r>
  <r>
    <n v="100"/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x v="531"/>
    <b v="0"/>
    <n v="31"/>
    <b v="1"/>
    <s v="theater/plays"/>
    <n v="129.03"/>
    <x v="1"/>
    <x v="6"/>
  </r>
  <r>
    <n v="123"/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x v="532"/>
    <b v="0"/>
    <n v="173"/>
    <b v="1"/>
    <s v="theater/plays"/>
    <n v="57.8"/>
    <x v="1"/>
    <x v="6"/>
  </r>
  <r>
    <n v="100"/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x v="533"/>
    <b v="0"/>
    <n v="17"/>
    <b v="1"/>
    <s v="theater/plays"/>
    <n v="117.65"/>
    <x v="1"/>
    <x v="6"/>
  </r>
  <r>
    <n v="105"/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x v="534"/>
    <b v="0"/>
    <n v="48"/>
    <b v="1"/>
    <s v="theater/plays"/>
    <n v="312.5"/>
    <x v="1"/>
    <x v="6"/>
  </r>
  <r>
    <n v="103"/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x v="535"/>
    <b v="0"/>
    <n v="59"/>
    <b v="1"/>
    <s v="theater/plays"/>
    <n v="33.9"/>
    <x v="1"/>
    <x v="6"/>
  </r>
  <r>
    <n v="118"/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x v="536"/>
    <b v="0"/>
    <n v="39"/>
    <b v="1"/>
    <s v="theater/plays"/>
    <n v="84.62"/>
    <x v="1"/>
    <x v="6"/>
  </r>
  <r>
    <n v="121"/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x v="537"/>
    <b v="0"/>
    <n v="59"/>
    <b v="1"/>
    <s v="theater/plays"/>
    <n v="33.9"/>
    <x v="1"/>
    <x v="6"/>
  </r>
  <r>
    <n v="302"/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x v="538"/>
    <b v="0"/>
    <n v="60"/>
    <b v="1"/>
    <s v="theater/plays"/>
    <n v="83.33"/>
    <x v="1"/>
    <x v="6"/>
  </r>
  <r>
    <n v="101"/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x v="539"/>
    <b v="0"/>
    <n v="20"/>
    <b v="1"/>
    <s v="theater/plays"/>
    <n v="25"/>
    <x v="1"/>
    <x v="6"/>
  </r>
  <r>
    <n v="0"/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x v="540"/>
    <b v="0"/>
    <n v="1"/>
    <b v="0"/>
    <s v="technology/web"/>
    <n v="15000"/>
    <x v="2"/>
    <x v="7"/>
  </r>
  <r>
    <n v="1"/>
    <n v="541"/>
    <s v="Deviations"/>
    <s v="A website dedicated to local Kink Communities; to find others with matching interests and bring them together."/>
    <n v="4500"/>
    <x v="379"/>
    <x v="2"/>
    <x v="0"/>
    <s v="USD"/>
    <n v="1446080834"/>
    <x v="541"/>
    <b v="0"/>
    <n v="1"/>
    <b v="0"/>
    <s v="technology/web"/>
    <n v="4500"/>
    <x v="2"/>
    <x v="7"/>
  </r>
  <r>
    <n v="0"/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x v="542"/>
    <b v="0"/>
    <n v="1"/>
    <b v="0"/>
    <s v="technology/web"/>
    <n v="250000"/>
    <x v="2"/>
    <x v="7"/>
  </r>
  <r>
    <n v="0"/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x v="543"/>
    <b v="0"/>
    <n v="2"/>
    <b v="0"/>
    <s v="technology/web"/>
    <n v="11000"/>
    <x v="2"/>
    <x v="7"/>
  </r>
  <r>
    <n v="1"/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x v="544"/>
    <b v="0"/>
    <n v="2"/>
    <b v="0"/>
    <s v="technology/web"/>
    <n v="250"/>
    <x v="2"/>
    <x v="7"/>
  </r>
  <r>
    <n v="27"/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x v="545"/>
    <b v="0"/>
    <n v="34"/>
    <b v="0"/>
    <s v="technology/web"/>
    <n v="1470.59"/>
    <x v="2"/>
    <x v="7"/>
  </r>
  <r>
    <n v="0"/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x v="546"/>
    <b v="0"/>
    <n v="2"/>
    <b v="0"/>
    <s v="technology/web"/>
    <n v="30000"/>
    <x v="2"/>
    <x v="7"/>
  </r>
  <r>
    <n v="0"/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x v="547"/>
    <b v="0"/>
    <n v="0"/>
    <b v="0"/>
    <s v="technology/web"/>
    <n v="0"/>
    <x v="2"/>
    <x v="7"/>
  </r>
  <r>
    <n v="0"/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x v="548"/>
    <b v="0"/>
    <n v="1"/>
    <b v="0"/>
    <s v="technology/web"/>
    <n v="10000"/>
    <x v="2"/>
    <x v="7"/>
  </r>
  <r>
    <n v="3"/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x v="549"/>
    <b v="0"/>
    <n v="8"/>
    <b v="0"/>
    <s v="technology/web"/>
    <n v="312.5"/>
    <x v="2"/>
    <x v="7"/>
  </r>
  <r>
    <n v="1"/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x v="550"/>
    <b v="0"/>
    <n v="4"/>
    <b v="0"/>
    <s v="technology/web"/>
    <n v="1250"/>
    <x v="2"/>
    <x v="7"/>
  </r>
  <r>
    <n v="5"/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x v="551"/>
    <b v="0"/>
    <n v="28"/>
    <b v="0"/>
    <s v="technology/web"/>
    <n v="2678.57"/>
    <x v="2"/>
    <x v="7"/>
  </r>
  <r>
    <n v="0"/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x v="552"/>
    <b v="0"/>
    <n v="0"/>
    <b v="0"/>
    <s v="technology/web"/>
    <n v="0"/>
    <x v="2"/>
    <x v="7"/>
  </r>
  <r>
    <n v="0"/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x v="553"/>
    <b v="0"/>
    <n v="6"/>
    <b v="0"/>
    <s v="technology/web"/>
    <n v="4166.67"/>
    <x v="2"/>
    <x v="7"/>
  </r>
  <r>
    <n v="37"/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x v="554"/>
    <b v="0"/>
    <n v="22"/>
    <b v="0"/>
    <s v="technology/web"/>
    <n v="175.91"/>
    <x v="2"/>
    <x v="7"/>
  </r>
  <r>
    <n v="0"/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x v="555"/>
    <b v="0"/>
    <n v="0"/>
    <b v="0"/>
    <s v="technology/web"/>
    <n v="0"/>
    <x v="2"/>
    <x v="7"/>
  </r>
  <r>
    <n v="3"/>
    <n v="556"/>
    <s v="Braille Academy"/>
    <s v="An educational platform for learning Unified English Braille Code"/>
    <n v="8000"/>
    <x v="148"/>
    <x v="2"/>
    <x v="0"/>
    <s v="USD"/>
    <n v="1452112717"/>
    <x v="556"/>
    <b v="0"/>
    <n v="1"/>
    <b v="0"/>
    <s v="technology/web"/>
    <n v="8000"/>
    <x v="2"/>
    <x v="7"/>
  </r>
  <r>
    <n v="1"/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x v="557"/>
    <b v="0"/>
    <n v="20"/>
    <b v="0"/>
    <s v="technology/web"/>
    <n v="7500"/>
    <x v="2"/>
    <x v="7"/>
  </r>
  <r>
    <n v="0"/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x v="558"/>
    <b v="0"/>
    <n v="0"/>
    <b v="0"/>
    <s v="technology/web"/>
    <n v="0"/>
    <x v="2"/>
    <x v="7"/>
  </r>
  <r>
    <n v="0"/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x v="559"/>
    <b v="0"/>
    <n v="1"/>
    <b v="0"/>
    <s v="technology/web"/>
    <n v="240000"/>
    <x v="2"/>
    <x v="7"/>
  </r>
  <r>
    <n v="0"/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x v="560"/>
    <b v="0"/>
    <n v="3"/>
    <b v="0"/>
    <s v="technology/web"/>
    <n v="33333.33"/>
    <x v="2"/>
    <x v="7"/>
  </r>
  <r>
    <n v="0"/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x v="561"/>
    <b v="0"/>
    <n v="2"/>
    <b v="0"/>
    <s v="technology/web"/>
    <n v="7500"/>
    <x v="2"/>
    <x v="7"/>
  </r>
  <r>
    <n v="0"/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x v="562"/>
    <b v="0"/>
    <n v="0"/>
    <b v="0"/>
    <s v="technology/web"/>
    <n v="0"/>
    <x v="2"/>
    <x v="7"/>
  </r>
  <r>
    <n v="0"/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x v="563"/>
    <b v="0"/>
    <n v="2"/>
    <b v="0"/>
    <s v="technology/web"/>
    <n v="37500"/>
    <x v="2"/>
    <x v="7"/>
  </r>
  <r>
    <n v="0"/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x v="564"/>
    <b v="0"/>
    <n v="1"/>
    <b v="0"/>
    <s v="technology/web"/>
    <n v="18000"/>
    <x v="2"/>
    <x v="7"/>
  </r>
  <r>
    <n v="0"/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x v="565"/>
    <b v="0"/>
    <n v="0"/>
    <b v="0"/>
    <s v="technology/web"/>
    <n v="0"/>
    <x v="2"/>
    <x v="7"/>
  </r>
  <r>
    <n v="0"/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x v="566"/>
    <b v="0"/>
    <n v="1"/>
    <b v="0"/>
    <s v="technology/web"/>
    <n v="5000"/>
    <x v="2"/>
    <x v="7"/>
  </r>
  <r>
    <n v="0"/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x v="567"/>
    <b v="0"/>
    <n v="0"/>
    <b v="0"/>
    <s v="technology/web"/>
    <n v="0"/>
    <x v="2"/>
    <x v="7"/>
  </r>
  <r>
    <n v="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x v="568"/>
    <b v="0"/>
    <n v="5"/>
    <b v="0"/>
    <s v="technology/web"/>
    <n v="4900"/>
    <x v="2"/>
    <x v="7"/>
  </r>
  <r>
    <n v="1"/>
    <n v="569"/>
    <s v="Mioti"/>
    <s v="Mioti is an indie game marketplace that doubles as a community for developers to join networks and discuss projects."/>
    <n v="2500"/>
    <x v="170"/>
    <x v="2"/>
    <x v="5"/>
    <s v="CAD"/>
    <n v="1451679612"/>
    <x v="569"/>
    <b v="0"/>
    <n v="1"/>
    <b v="0"/>
    <s v="technology/web"/>
    <n v="2500"/>
    <x v="2"/>
    <x v="7"/>
  </r>
  <r>
    <n v="0"/>
    <n v="570"/>
    <s v="Relaunching in May"/>
    <s v="Humans have AM/FM/Satellite radio, kids have radio Disney, pets have DogCatRadio."/>
    <n v="85000"/>
    <x v="436"/>
    <x v="2"/>
    <x v="0"/>
    <s v="USD"/>
    <n v="1455822569"/>
    <x v="570"/>
    <b v="0"/>
    <n v="1"/>
    <b v="0"/>
    <s v="technology/web"/>
    <n v="85000"/>
    <x v="2"/>
    <x v="7"/>
  </r>
  <r>
    <n v="0"/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x v="571"/>
    <b v="0"/>
    <n v="2"/>
    <b v="0"/>
    <s v="technology/web"/>
    <n v="12500"/>
    <x v="2"/>
    <x v="7"/>
  </r>
  <r>
    <n v="0"/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x v="572"/>
    <b v="0"/>
    <n v="0"/>
    <b v="0"/>
    <s v="technology/web"/>
    <n v="0"/>
    <x v="2"/>
    <x v="7"/>
  </r>
  <r>
    <n v="0"/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x v="573"/>
    <b v="0"/>
    <n v="9"/>
    <b v="0"/>
    <s v="technology/web"/>
    <n v="9876.44"/>
    <x v="2"/>
    <x v="7"/>
  </r>
  <r>
    <n v="1"/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x v="574"/>
    <b v="0"/>
    <n v="4"/>
    <b v="0"/>
    <s v="technology/web"/>
    <n v="2795"/>
    <x v="2"/>
    <x v="7"/>
  </r>
  <r>
    <n v="0"/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x v="575"/>
    <b v="0"/>
    <n v="4"/>
    <b v="0"/>
    <s v="technology/web"/>
    <n v="15000"/>
    <x v="2"/>
    <x v="7"/>
  </r>
  <r>
    <n v="0"/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x v="576"/>
    <b v="0"/>
    <n v="1"/>
    <b v="0"/>
    <s v="technology/web"/>
    <n v="80000"/>
    <x v="2"/>
    <x v="7"/>
  </r>
  <r>
    <n v="0"/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x v="577"/>
    <b v="0"/>
    <n v="1"/>
    <b v="0"/>
    <s v="technology/web"/>
    <n v="5000"/>
    <x v="2"/>
    <x v="7"/>
  </r>
  <r>
    <n v="0"/>
    <n v="578"/>
    <s v="weBuy Crowdsourced Shopping"/>
    <s v="weBuy trade built on technology and Crowd Sourced Power"/>
    <n v="125000"/>
    <x v="441"/>
    <x v="2"/>
    <x v="1"/>
    <s v="GBP"/>
    <n v="1441633993"/>
    <x v="578"/>
    <b v="0"/>
    <n v="7"/>
    <b v="0"/>
    <s v="technology/web"/>
    <n v="17857.14"/>
    <x v="2"/>
    <x v="7"/>
  </r>
  <r>
    <n v="1"/>
    <n v="579"/>
    <s v="Course: Learn Cryptography"/>
    <s v="Learn classic and public key cryptography with a full proof-of-concept system in JavaScript."/>
    <n v="12000"/>
    <x v="442"/>
    <x v="2"/>
    <x v="0"/>
    <s v="USD"/>
    <n v="1419539223"/>
    <x v="579"/>
    <b v="0"/>
    <n v="5"/>
    <b v="0"/>
    <s v="technology/web"/>
    <n v="2400"/>
    <x v="2"/>
    <x v="7"/>
  </r>
  <r>
    <n v="0"/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x v="580"/>
    <b v="0"/>
    <n v="1"/>
    <b v="0"/>
    <s v="technology/web"/>
    <n v="3000"/>
    <x v="2"/>
    <x v="7"/>
  </r>
  <r>
    <n v="0"/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x v="581"/>
    <b v="0"/>
    <n v="0"/>
    <b v="0"/>
    <s v="technology/web"/>
    <n v="0"/>
    <x v="2"/>
    <x v="7"/>
  </r>
  <r>
    <n v="0"/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x v="582"/>
    <b v="0"/>
    <n v="0"/>
    <b v="0"/>
    <s v="technology/web"/>
    <n v="0"/>
    <x v="2"/>
    <x v="7"/>
  </r>
  <r>
    <n v="0"/>
    <n v="583"/>
    <s v="HackersArchive.com"/>
    <s v="HackersArchive.com will help rid the web of viruses and scams found everywhere else you look!"/>
    <n v="9000"/>
    <x v="116"/>
    <x v="2"/>
    <x v="0"/>
    <s v="USD"/>
    <n v="1426800687"/>
    <x v="583"/>
    <b v="0"/>
    <n v="1"/>
    <b v="0"/>
    <s v="technology/web"/>
    <n v="9000"/>
    <x v="2"/>
    <x v="7"/>
  </r>
  <r>
    <n v="1"/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x v="584"/>
    <b v="0"/>
    <n v="2"/>
    <b v="0"/>
    <s v="technology/web"/>
    <n v="500"/>
    <x v="2"/>
    <x v="7"/>
  </r>
  <r>
    <n v="0"/>
    <n v="585"/>
    <s v="Link Card"/>
    <s v="SAVE UP TO 40% WHEN YOU SPEND!_x000a__x000a_PRE-ORDER YOUR LINK CARD TODAY"/>
    <n v="9000"/>
    <x v="117"/>
    <x v="2"/>
    <x v="1"/>
    <s v="GBP"/>
    <n v="1448928000"/>
    <x v="585"/>
    <b v="0"/>
    <n v="0"/>
    <b v="0"/>
    <s v="technology/web"/>
    <n v="0"/>
    <x v="2"/>
    <x v="7"/>
  </r>
  <r>
    <n v="1"/>
    <n v="586"/>
    <s v="Employ College 2K"/>
    <s v="Employ College is a movement for companies to hire college graduates from their respected institutions."/>
    <n v="10000"/>
    <x v="443"/>
    <x v="2"/>
    <x v="0"/>
    <s v="USD"/>
    <n v="1424032207"/>
    <x v="586"/>
    <b v="0"/>
    <n v="4"/>
    <b v="0"/>
    <s v="technology/web"/>
    <n v="2500"/>
    <x v="2"/>
    <x v="7"/>
  </r>
  <r>
    <n v="9"/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x v="587"/>
    <b v="0"/>
    <n v="7"/>
    <b v="0"/>
    <s v="technology/web"/>
    <n v="4285.71"/>
    <x v="2"/>
    <x v="7"/>
  </r>
  <r>
    <n v="3"/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x v="588"/>
    <b v="0"/>
    <n v="2"/>
    <b v="0"/>
    <s v="technology/web"/>
    <n v="4500"/>
    <x v="2"/>
    <x v="7"/>
  </r>
  <r>
    <n v="0"/>
    <n v="589"/>
    <s v="Get Neighborly"/>
    <s v="Services closer than you think..."/>
    <n v="7500"/>
    <x v="116"/>
    <x v="2"/>
    <x v="0"/>
    <s v="USD"/>
    <n v="1436366699"/>
    <x v="589"/>
    <b v="0"/>
    <n v="1"/>
    <b v="0"/>
    <s v="technology/web"/>
    <n v="7500"/>
    <x v="2"/>
    <x v="7"/>
  </r>
  <r>
    <n v="4"/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x v="590"/>
    <b v="0"/>
    <n v="9"/>
    <b v="0"/>
    <s v="technology/web"/>
    <n v="555.55999999999995"/>
    <x v="2"/>
    <x v="7"/>
  </r>
  <r>
    <n v="0"/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x v="591"/>
    <b v="0"/>
    <n v="2"/>
    <b v="0"/>
    <s v="technology/web"/>
    <n v="50000"/>
    <x v="2"/>
    <x v="7"/>
  </r>
  <r>
    <n v="3"/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x v="592"/>
    <b v="0"/>
    <n v="1"/>
    <b v="0"/>
    <s v="technology/web"/>
    <n v="7500"/>
    <x v="2"/>
    <x v="7"/>
  </r>
  <r>
    <n v="23"/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x v="593"/>
    <b v="0"/>
    <n v="7"/>
    <b v="0"/>
    <s v="technology/web"/>
    <n v="71.430000000000007"/>
    <x v="2"/>
    <x v="7"/>
  </r>
  <r>
    <n v="0"/>
    <n v="594"/>
    <s v="Unleashed Fitness"/>
    <s v="Creating a fitness site that will change the fitness game forever!"/>
    <n v="25000"/>
    <x v="375"/>
    <x v="2"/>
    <x v="0"/>
    <s v="USD"/>
    <n v="1460832206"/>
    <x v="594"/>
    <b v="0"/>
    <n v="2"/>
    <b v="0"/>
    <s v="technology/web"/>
    <n v="12500"/>
    <x v="2"/>
    <x v="7"/>
  </r>
  <r>
    <n v="0"/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x v="595"/>
    <b v="0"/>
    <n v="8"/>
    <b v="0"/>
    <s v="technology/web"/>
    <n v="12500"/>
    <x v="2"/>
    <x v="7"/>
  </r>
  <r>
    <n v="0"/>
    <n v="596"/>
    <s v="DigitaliBook free library"/>
    <s v="We present digitaibook,com site which can become a free electronic library with your help,"/>
    <n v="20000"/>
    <x v="360"/>
    <x v="2"/>
    <x v="0"/>
    <s v="USD"/>
    <n v="1478122292"/>
    <x v="596"/>
    <b v="0"/>
    <n v="2"/>
    <b v="0"/>
    <s v="technology/web"/>
    <n v="10000"/>
    <x v="2"/>
    <x v="7"/>
  </r>
  <r>
    <n v="0"/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x v="597"/>
    <b v="0"/>
    <n v="2"/>
    <b v="0"/>
    <s v="technology/web"/>
    <n v="3750"/>
    <x v="2"/>
    <x v="7"/>
  </r>
  <r>
    <n v="34"/>
    <n v="598"/>
    <s v="Goals not creeds"/>
    <s v="This is a project to create a crowd-funding site for Urantia Book readers worldwide."/>
    <n v="2500"/>
    <x v="447"/>
    <x v="2"/>
    <x v="0"/>
    <s v="USD"/>
    <n v="1417737781"/>
    <x v="598"/>
    <b v="0"/>
    <n v="7"/>
    <b v="0"/>
    <s v="technology/web"/>
    <n v="357.14"/>
    <x v="2"/>
    <x v="7"/>
  </r>
  <r>
    <n v="0"/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x v="599"/>
    <b v="0"/>
    <n v="2"/>
    <b v="0"/>
    <s v="technology/web"/>
    <n v="25000"/>
    <x v="2"/>
    <x v="7"/>
  </r>
  <r>
    <n v="2"/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x v="600"/>
    <b v="0"/>
    <n v="1"/>
    <b v="0"/>
    <s v="technology/web"/>
    <n v="5000"/>
    <x v="2"/>
    <x v="7"/>
  </r>
  <r>
    <n v="1"/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x v="601"/>
    <b v="0"/>
    <n v="6"/>
    <b v="0"/>
    <s v="technology/web"/>
    <n v="1666.67"/>
    <x v="2"/>
    <x v="7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x v="602"/>
    <b v="0"/>
    <n v="0"/>
    <b v="0"/>
    <s v="technology/web"/>
    <n v="0"/>
    <x v="2"/>
    <x v="7"/>
  </r>
  <r>
    <n v="4"/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x v="603"/>
    <b v="0"/>
    <n v="13"/>
    <b v="0"/>
    <s v="technology/web"/>
    <n v="1153.8499999999999"/>
    <x v="2"/>
    <x v="7"/>
  </r>
  <r>
    <n v="0"/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x v="604"/>
    <b v="0"/>
    <n v="0"/>
    <b v="0"/>
    <s v="technology/web"/>
    <n v="0"/>
    <x v="2"/>
    <x v="7"/>
  </r>
  <r>
    <n v="3"/>
    <n v="605"/>
    <s v="Teach Your Parents iPad (Canceled)"/>
    <s v="An iPad support care package for your parents / seniors."/>
    <n v="5000"/>
    <x v="449"/>
    <x v="1"/>
    <x v="0"/>
    <s v="USD"/>
    <n v="1440318908"/>
    <x v="605"/>
    <b v="0"/>
    <n v="8"/>
    <b v="0"/>
    <s v="technology/web"/>
    <n v="625"/>
    <x v="2"/>
    <x v="7"/>
  </r>
  <r>
    <n v="0"/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x v="606"/>
    <b v="0"/>
    <n v="1"/>
    <b v="0"/>
    <s v="technology/web"/>
    <n v="5000"/>
    <x v="2"/>
    <x v="7"/>
  </r>
  <r>
    <n v="0"/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x v="607"/>
    <b v="0"/>
    <n v="0"/>
    <b v="0"/>
    <s v="technology/web"/>
    <n v="0"/>
    <x v="2"/>
    <x v="7"/>
  </r>
  <r>
    <n v="1"/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x v="608"/>
    <b v="0"/>
    <n v="5"/>
    <b v="0"/>
    <s v="technology/web"/>
    <n v="30000"/>
    <x v="2"/>
    <x v="7"/>
  </r>
  <r>
    <n v="1"/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x v="609"/>
    <b v="0"/>
    <n v="1"/>
    <b v="0"/>
    <s v="technology/web"/>
    <n v="780"/>
    <x v="2"/>
    <x v="7"/>
  </r>
  <r>
    <n v="0"/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x v="610"/>
    <b v="0"/>
    <n v="0"/>
    <b v="0"/>
    <s v="technology/web"/>
    <n v="0"/>
    <x v="2"/>
    <x v="7"/>
  </r>
  <r>
    <n v="0"/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x v="611"/>
    <b v="0"/>
    <n v="0"/>
    <b v="0"/>
    <s v="technology/web"/>
    <n v="0"/>
    <x v="2"/>
    <x v="7"/>
  </r>
  <r>
    <n v="0"/>
    <n v="612"/>
    <s v="Web Streaming 2.0 (Canceled)"/>
    <s v="A Fast and Reliable new Web platform to stream videos from Internet"/>
    <n v="10000"/>
    <x v="117"/>
    <x v="1"/>
    <x v="13"/>
    <s v="EUR"/>
    <n v="1472777146"/>
    <x v="612"/>
    <b v="0"/>
    <n v="0"/>
    <b v="0"/>
    <s v="technology/web"/>
    <n v="0"/>
    <x v="2"/>
    <x v="7"/>
  </r>
  <r>
    <n v="21"/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x v="613"/>
    <b v="0"/>
    <n v="121"/>
    <b v="0"/>
    <s v="technology/web"/>
    <n v="495.87"/>
    <x v="2"/>
    <x v="7"/>
  </r>
  <r>
    <n v="0"/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x v="614"/>
    <b v="0"/>
    <n v="0"/>
    <b v="0"/>
    <s v="technology/web"/>
    <n v="0"/>
    <x v="2"/>
    <x v="7"/>
  </r>
  <r>
    <n v="0"/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x v="615"/>
    <b v="0"/>
    <n v="0"/>
    <b v="0"/>
    <s v="technology/web"/>
    <n v="0"/>
    <x v="2"/>
    <x v="7"/>
  </r>
  <r>
    <n v="0"/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x v="616"/>
    <b v="0"/>
    <n v="0"/>
    <b v="0"/>
    <s v="technology/web"/>
    <n v="0"/>
    <x v="2"/>
    <x v="7"/>
  </r>
  <r>
    <n v="3"/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x v="617"/>
    <b v="0"/>
    <n v="3"/>
    <b v="0"/>
    <s v="technology/web"/>
    <n v="666.67"/>
    <x v="2"/>
    <x v="7"/>
  </r>
  <r>
    <n v="0"/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x v="618"/>
    <b v="0"/>
    <n v="0"/>
    <b v="0"/>
    <s v="technology/web"/>
    <n v="0"/>
    <x v="2"/>
    <x v="7"/>
  </r>
  <r>
    <n v="0"/>
    <n v="619"/>
    <s v="Big Data (Canceled)"/>
    <s v="Big Data Sets for researchers interested in improving the quality of life."/>
    <n v="2500000"/>
    <x v="116"/>
    <x v="1"/>
    <x v="0"/>
    <s v="USD"/>
    <n v="1416933390"/>
    <x v="619"/>
    <b v="0"/>
    <n v="1"/>
    <b v="0"/>
    <s v="technology/web"/>
    <n v="2500000"/>
    <x v="2"/>
    <x v="7"/>
  </r>
  <r>
    <n v="1"/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x v="620"/>
    <b v="0"/>
    <n v="1"/>
    <b v="0"/>
    <s v="technology/web"/>
    <n v="30000"/>
    <x v="2"/>
    <x v="7"/>
  </r>
  <r>
    <n v="1"/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x v="621"/>
    <b v="0"/>
    <n v="3"/>
    <b v="0"/>
    <s v="technology/web"/>
    <n v="8333.33"/>
    <x v="2"/>
    <x v="7"/>
  </r>
  <r>
    <n v="6"/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x v="622"/>
    <b v="0"/>
    <n v="9"/>
    <b v="0"/>
    <s v="technology/web"/>
    <n v="666.67"/>
    <x v="2"/>
    <x v="7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x v="623"/>
    <b v="0"/>
    <n v="0"/>
    <b v="0"/>
    <s v="technology/web"/>
    <n v="0"/>
    <x v="2"/>
    <x v="7"/>
  </r>
  <r>
    <n v="0"/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x v="624"/>
    <b v="0"/>
    <n v="0"/>
    <b v="0"/>
    <s v="technology/web"/>
    <n v="0"/>
    <x v="2"/>
    <x v="7"/>
  </r>
  <r>
    <n v="0"/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x v="625"/>
    <b v="0"/>
    <n v="0"/>
    <b v="0"/>
    <s v="technology/web"/>
    <n v="0"/>
    <x v="2"/>
    <x v="7"/>
  </r>
  <r>
    <n v="17"/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x v="626"/>
    <b v="0"/>
    <n v="39"/>
    <b v="0"/>
    <s v="technology/web"/>
    <n v="641.03"/>
    <x v="2"/>
    <x v="7"/>
  </r>
  <r>
    <n v="0"/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x v="627"/>
    <b v="0"/>
    <n v="1"/>
    <b v="0"/>
    <s v="technology/web"/>
    <n v="450000"/>
    <x v="2"/>
    <x v="7"/>
  </r>
  <r>
    <n v="0"/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x v="628"/>
    <b v="0"/>
    <n v="0"/>
    <b v="0"/>
    <s v="technology/web"/>
    <n v="0"/>
    <x v="2"/>
    <x v="7"/>
  </r>
  <r>
    <n v="0"/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x v="629"/>
    <b v="0"/>
    <n v="3"/>
    <b v="0"/>
    <s v="technology/web"/>
    <n v="66666.67"/>
    <x v="2"/>
    <x v="7"/>
  </r>
  <r>
    <n v="0"/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x v="630"/>
    <b v="0"/>
    <n v="1"/>
    <b v="0"/>
    <s v="technology/web"/>
    <n v="11999"/>
    <x v="2"/>
    <x v="7"/>
  </r>
  <r>
    <n v="1"/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x v="631"/>
    <b v="0"/>
    <n v="9"/>
    <b v="0"/>
    <s v="technology/web"/>
    <n v="5555.56"/>
    <x v="2"/>
    <x v="7"/>
  </r>
  <r>
    <n v="0"/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x v="632"/>
    <b v="0"/>
    <n v="0"/>
    <b v="0"/>
    <s v="technology/web"/>
    <n v="0"/>
    <x v="2"/>
    <x v="7"/>
  </r>
  <r>
    <n v="12"/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x v="633"/>
    <b v="0"/>
    <n v="25"/>
    <b v="0"/>
    <s v="technology/web"/>
    <n v="400"/>
    <x v="2"/>
    <x v="7"/>
  </r>
  <r>
    <n v="0"/>
    <n v="634"/>
    <s v="pitchtograndma (Canceled)"/>
    <s v="We help companies to explain what they do in simple, grandma-would-understand terms."/>
    <n v="5000"/>
    <x v="116"/>
    <x v="1"/>
    <x v="0"/>
    <s v="USD"/>
    <n v="1424989029"/>
    <x v="634"/>
    <b v="0"/>
    <n v="1"/>
    <b v="0"/>
    <s v="technology/web"/>
    <n v="5000"/>
    <x v="2"/>
    <x v="7"/>
  </r>
  <r>
    <n v="0"/>
    <n v="635"/>
    <s v="Pleero, A Technology Team Building Website (Canceled)"/>
    <s v="Network used for building technology development teams."/>
    <n v="25000"/>
    <x v="369"/>
    <x v="1"/>
    <x v="0"/>
    <s v="USD"/>
    <n v="1428804762"/>
    <x v="635"/>
    <b v="0"/>
    <n v="1"/>
    <b v="0"/>
    <s v="technology/web"/>
    <n v="25000"/>
    <x v="2"/>
    <x v="7"/>
  </r>
  <r>
    <n v="0"/>
    <n v="636"/>
    <s v="Keto Advice (Canceled)"/>
    <s v="With no central location for keto knowledge, keto advice will be a community run knowledge base."/>
    <n v="2000"/>
    <x v="460"/>
    <x v="1"/>
    <x v="1"/>
    <s v="GBP"/>
    <n v="1433587620"/>
    <x v="636"/>
    <b v="0"/>
    <n v="1"/>
    <b v="0"/>
    <s v="technology/web"/>
    <n v="2000"/>
    <x v="2"/>
    <x v="7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x v="637"/>
    <b v="0"/>
    <n v="0"/>
    <b v="0"/>
    <s v="technology/web"/>
    <n v="0"/>
    <x v="2"/>
    <x v="7"/>
  </r>
  <r>
    <n v="0"/>
    <n v="638"/>
    <s v="W (Canceled)"/>
    <s v="O0"/>
    <n v="200000"/>
    <x v="461"/>
    <x v="1"/>
    <x v="12"/>
    <s v="EUR"/>
    <n v="1490447662"/>
    <x v="638"/>
    <b v="0"/>
    <n v="6"/>
    <b v="0"/>
    <s v="technology/web"/>
    <n v="33333.33"/>
    <x v="2"/>
    <x v="7"/>
  </r>
  <r>
    <n v="0"/>
    <n v="639"/>
    <s v="Kids Educational Social Media Site (Canceled)"/>
    <s v="Development of a Safe and Educational Social Media site for kids."/>
    <n v="1000000"/>
    <x v="116"/>
    <x v="1"/>
    <x v="0"/>
    <s v="USD"/>
    <n v="1413208795"/>
    <x v="639"/>
    <b v="0"/>
    <n v="1"/>
    <b v="0"/>
    <s v="technology/web"/>
    <n v="1000000"/>
    <x v="2"/>
    <x v="7"/>
  </r>
  <r>
    <n v="144"/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x v="640"/>
    <b v="0"/>
    <n v="2"/>
    <b v="1"/>
    <s v="technology/wearables"/>
    <n v="35"/>
    <x v="2"/>
    <x v="8"/>
  </r>
  <r>
    <n v="119"/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x v="641"/>
    <b v="0"/>
    <n v="315"/>
    <b v="1"/>
    <s v="technology/wearables"/>
    <n v="126.98"/>
    <x v="2"/>
    <x v="8"/>
  </r>
  <r>
    <n v="1460"/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x v="642"/>
    <b v="0"/>
    <n v="2174"/>
    <b v="1"/>
    <s v="technology/wearables"/>
    <n v="9.1999999999999993"/>
    <x v="2"/>
    <x v="8"/>
  </r>
  <r>
    <n v="106"/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x v="643"/>
    <b v="0"/>
    <n v="152"/>
    <b v="1"/>
    <s v="technology/wearables"/>
    <n v="164.47"/>
    <x v="2"/>
    <x v="8"/>
  </r>
  <r>
    <n v="300"/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x v="644"/>
    <b v="0"/>
    <n v="1021"/>
    <b v="1"/>
    <s v="technology/wearables"/>
    <n v="24.49"/>
    <x v="2"/>
    <x v="8"/>
  </r>
  <r>
    <n v="279"/>
    <n v="645"/>
    <s v="Carbon Fiber Collar Stays"/>
    <s v="Ever wanted to own something made out of carbon fiber? Now you can!"/>
    <n v="2000"/>
    <x v="467"/>
    <x v="0"/>
    <x v="0"/>
    <s v="USD"/>
    <n v="1470962274"/>
    <x v="645"/>
    <b v="0"/>
    <n v="237"/>
    <b v="1"/>
    <s v="technology/wearables"/>
    <n v="8.44"/>
    <x v="2"/>
    <x v="8"/>
  </r>
  <r>
    <n v="132"/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x v="646"/>
    <b v="0"/>
    <n v="27"/>
    <b v="1"/>
    <s v="technology/wearables"/>
    <n v="29.63"/>
    <x v="2"/>
    <x v="8"/>
  </r>
  <r>
    <n v="107"/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x v="647"/>
    <b v="0"/>
    <n v="17"/>
    <b v="1"/>
    <s v="technology/wearables"/>
    <n v="117.65"/>
    <x v="2"/>
    <x v="8"/>
  </r>
  <r>
    <n v="127"/>
    <n v="648"/>
    <s v="Audio Jacket"/>
    <s v="Get ready for the next product that you canâ€™t live without"/>
    <n v="35000"/>
    <x v="470"/>
    <x v="0"/>
    <x v="0"/>
    <s v="USD"/>
    <n v="1413304708"/>
    <x v="648"/>
    <b v="0"/>
    <n v="27"/>
    <b v="1"/>
    <s v="technology/wearables"/>
    <n v="1296.3"/>
    <x v="2"/>
    <x v="8"/>
  </r>
  <r>
    <n v="140"/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x v="649"/>
    <b v="0"/>
    <n v="82"/>
    <b v="1"/>
    <s v="technology/wearables"/>
    <n v="30.49"/>
    <x v="2"/>
    <x v="8"/>
  </r>
  <r>
    <n v="112"/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x v="650"/>
    <b v="0"/>
    <n v="48"/>
    <b v="1"/>
    <s v="technology/wearables"/>
    <n v="31.25"/>
    <x v="2"/>
    <x v="8"/>
  </r>
  <r>
    <n v="101"/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x v="651"/>
    <b v="0"/>
    <n v="105"/>
    <b v="1"/>
    <s v="technology/wearables"/>
    <n v="238.1"/>
    <x v="2"/>
    <x v="8"/>
  </r>
  <r>
    <n v="100"/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x v="652"/>
    <b v="0"/>
    <n v="28"/>
    <b v="1"/>
    <s v="technology/wearables"/>
    <n v="107.14"/>
    <x v="2"/>
    <x v="8"/>
  </r>
  <r>
    <n v="141"/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x v="653"/>
    <b v="0"/>
    <n v="1107"/>
    <b v="1"/>
    <s v="technology/wearables"/>
    <n v="67.75"/>
    <x v="2"/>
    <x v="8"/>
  </r>
  <r>
    <n v="267"/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x v="654"/>
    <b v="0"/>
    <n v="1013"/>
    <b v="1"/>
    <s v="technology/wearables"/>
    <n v="11.85"/>
    <x v="2"/>
    <x v="8"/>
  </r>
  <r>
    <n v="147"/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x v="655"/>
    <b v="0"/>
    <n v="274"/>
    <b v="1"/>
    <s v="technology/wearables"/>
    <n v="29.2"/>
    <x v="2"/>
    <x v="8"/>
  </r>
  <r>
    <n v="214"/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x v="656"/>
    <b v="0"/>
    <n v="87"/>
    <b v="1"/>
    <s v="technology/wearables"/>
    <n v="57.47"/>
    <x v="2"/>
    <x v="8"/>
  </r>
  <r>
    <n v="126"/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x v="657"/>
    <b v="0"/>
    <n v="99"/>
    <b v="1"/>
    <s v="technology/wearables"/>
    <n v="151.52000000000001"/>
    <x v="2"/>
    <x v="8"/>
  </r>
  <r>
    <n v="104"/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x v="658"/>
    <b v="0"/>
    <n v="276"/>
    <b v="1"/>
    <s v="technology/wearables"/>
    <n v="104.67"/>
    <x v="2"/>
    <x v="8"/>
  </r>
  <r>
    <n v="101"/>
    <n v="659"/>
    <s v="Lulu Watch Designs - Apple Watch"/>
    <s v="Sync up your lifestyle"/>
    <n v="3000"/>
    <x v="481"/>
    <x v="0"/>
    <x v="0"/>
    <s v="USD"/>
    <n v="1440339295"/>
    <x v="659"/>
    <b v="0"/>
    <n v="21"/>
    <b v="1"/>
    <s v="technology/wearables"/>
    <n v="142.86000000000001"/>
    <x v="2"/>
    <x v="8"/>
  </r>
  <r>
    <n v="3"/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x v="660"/>
    <b v="0"/>
    <n v="18"/>
    <b v="0"/>
    <s v="technology/wearables"/>
    <n v="2777.78"/>
    <x v="2"/>
    <x v="8"/>
  </r>
  <r>
    <n v="1"/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x v="661"/>
    <b v="0"/>
    <n v="9"/>
    <b v="0"/>
    <s v="technology/wearables"/>
    <n v="1111.1099999999999"/>
    <x v="2"/>
    <x v="8"/>
  </r>
  <r>
    <n v="0"/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x v="662"/>
    <b v="0"/>
    <n v="4"/>
    <b v="0"/>
    <s v="technology/wearables"/>
    <n v="9750"/>
    <x v="2"/>
    <x v="8"/>
  </r>
  <r>
    <n v="0"/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x v="663"/>
    <b v="0"/>
    <n v="7"/>
    <b v="0"/>
    <s v="technology/wearables"/>
    <n v="28571.43"/>
    <x v="2"/>
    <x v="8"/>
  </r>
  <r>
    <n v="8"/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x v="664"/>
    <b v="0"/>
    <n v="29"/>
    <b v="0"/>
    <s v="technology/wearables"/>
    <n v="413.79"/>
    <x v="2"/>
    <x v="8"/>
  </r>
  <r>
    <n v="19"/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x v="665"/>
    <b v="0"/>
    <n v="12"/>
    <b v="0"/>
    <s v="technology/wearables"/>
    <n v="833.33"/>
    <x v="2"/>
    <x v="8"/>
  </r>
  <r>
    <n v="0"/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x v="666"/>
    <b v="0"/>
    <n v="4"/>
    <b v="0"/>
    <s v="technology/wearables"/>
    <n v="50000"/>
    <x v="2"/>
    <x v="8"/>
  </r>
  <r>
    <n v="10"/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x v="667"/>
    <b v="0"/>
    <n v="28"/>
    <b v="0"/>
    <s v="technology/wearables"/>
    <n v="1785.71"/>
    <x v="2"/>
    <x v="8"/>
  </r>
  <r>
    <n v="5"/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x v="668"/>
    <b v="0"/>
    <n v="25"/>
    <b v="0"/>
    <s v="technology/wearables"/>
    <n v="600"/>
    <x v="2"/>
    <x v="8"/>
  </r>
  <r>
    <n v="22"/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x v="669"/>
    <b v="0"/>
    <n v="28"/>
    <b v="0"/>
    <s v="technology/wearables"/>
    <n v="7142.86"/>
    <x v="2"/>
    <x v="8"/>
  </r>
  <r>
    <n v="29"/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x v="670"/>
    <b v="0"/>
    <n v="310"/>
    <b v="0"/>
    <s v="technology/wearables"/>
    <n v="290.32"/>
    <x v="2"/>
    <x v="8"/>
  </r>
  <r>
    <n v="39"/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x v="671"/>
    <b v="0"/>
    <n v="15"/>
    <b v="0"/>
    <s v="technology/wearables"/>
    <n v="2000"/>
    <x v="2"/>
    <x v="8"/>
  </r>
  <r>
    <n v="22"/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x v="672"/>
    <b v="0"/>
    <n v="215"/>
    <b v="0"/>
    <s v="technology/wearables"/>
    <n v="232.56"/>
    <x v="2"/>
    <x v="8"/>
  </r>
  <r>
    <n v="0"/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x v="673"/>
    <b v="0"/>
    <n v="3"/>
    <b v="0"/>
    <s v="technology/wearables"/>
    <n v="33333.33"/>
    <x v="2"/>
    <x v="8"/>
  </r>
  <r>
    <n v="0"/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x v="674"/>
    <b v="0"/>
    <n v="2"/>
    <b v="0"/>
    <s v="technology/wearables"/>
    <n v="25000"/>
    <x v="2"/>
    <x v="8"/>
  </r>
  <r>
    <n v="15"/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x v="675"/>
    <b v="0"/>
    <n v="26"/>
    <b v="0"/>
    <s v="technology/wearables"/>
    <n v="230.77"/>
    <x v="2"/>
    <x v="8"/>
  </r>
  <r>
    <n v="1"/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x v="676"/>
    <b v="0"/>
    <n v="24"/>
    <b v="0"/>
    <s v="technology/wearables"/>
    <n v="4166.67"/>
    <x v="2"/>
    <x v="8"/>
  </r>
  <r>
    <n v="26"/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x v="677"/>
    <b v="0"/>
    <n v="96"/>
    <b v="0"/>
    <s v="technology/wearables"/>
    <n v="520.83000000000004"/>
    <x v="2"/>
    <x v="8"/>
  </r>
  <r>
    <n v="4"/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x v="678"/>
    <b v="0"/>
    <n v="17"/>
    <b v="0"/>
    <s v="technology/wearables"/>
    <n v="1705.88"/>
    <x v="2"/>
    <x v="8"/>
  </r>
  <r>
    <n v="15"/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x v="679"/>
    <b v="0"/>
    <n v="94"/>
    <b v="0"/>
    <s v="technology/wearables"/>
    <n v="606.38"/>
    <x v="2"/>
    <x v="8"/>
  </r>
  <r>
    <n v="26"/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x v="680"/>
    <b v="0"/>
    <n v="129"/>
    <b v="0"/>
    <s v="technology/wearables"/>
    <n v="581.4"/>
    <x v="2"/>
    <x v="8"/>
  </r>
  <r>
    <n v="0"/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x v="681"/>
    <b v="0"/>
    <n v="1"/>
    <b v="0"/>
    <s v="technology/wearables"/>
    <n v="2500"/>
    <x v="2"/>
    <x v="8"/>
  </r>
  <r>
    <n v="0"/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x v="682"/>
    <b v="0"/>
    <n v="4"/>
    <b v="0"/>
    <s v="technology/wearables"/>
    <n v="12500"/>
    <x v="2"/>
    <x v="8"/>
  </r>
  <r>
    <n v="1"/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x v="683"/>
    <b v="0"/>
    <n v="3"/>
    <b v="0"/>
    <s v="technology/wearables"/>
    <n v="11666.67"/>
    <x v="2"/>
    <x v="8"/>
  </r>
  <r>
    <n v="7"/>
    <n v="684"/>
    <s v="Arcus Motion Analyzer | The Versatile Smart Ring"/>
    <s v="Arcus gives your fingers super powers."/>
    <n v="320000"/>
    <x v="502"/>
    <x v="2"/>
    <x v="0"/>
    <s v="USD"/>
    <n v="1406257200"/>
    <x v="684"/>
    <b v="0"/>
    <n v="135"/>
    <b v="0"/>
    <s v="technology/wearables"/>
    <n v="2370.37"/>
    <x v="2"/>
    <x v="8"/>
  </r>
  <r>
    <n v="28"/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x v="685"/>
    <b v="0"/>
    <n v="10"/>
    <b v="0"/>
    <s v="technology/wearables"/>
    <n v="200"/>
    <x v="2"/>
    <x v="8"/>
  </r>
  <r>
    <n v="0"/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x v="686"/>
    <b v="0"/>
    <n v="0"/>
    <b v="0"/>
    <s v="technology/wearables"/>
    <n v="0"/>
    <x v="2"/>
    <x v="8"/>
  </r>
  <r>
    <n v="4"/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x v="687"/>
    <b v="0"/>
    <n v="6"/>
    <b v="0"/>
    <s v="technology/wearables"/>
    <n v="16666.669999999998"/>
    <x v="2"/>
    <x v="8"/>
  </r>
  <r>
    <n v="73"/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x v="688"/>
    <b v="0"/>
    <n v="36"/>
    <b v="0"/>
    <s v="technology/wearables"/>
    <n v="555.55999999999995"/>
    <x v="2"/>
    <x v="8"/>
  </r>
  <r>
    <n v="58"/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x v="689"/>
    <b v="0"/>
    <n v="336"/>
    <b v="0"/>
    <s v="technology/wearables"/>
    <n v="595.24"/>
    <x v="2"/>
    <x v="8"/>
  </r>
  <r>
    <n v="12"/>
    <n v="690"/>
    <s v="BLOXSHIELD"/>
    <s v="A radiation shield for your fitness tracker, smartwatch or other wearable smart device"/>
    <n v="20000"/>
    <x v="507"/>
    <x v="2"/>
    <x v="0"/>
    <s v="USD"/>
    <n v="1473400800"/>
    <x v="690"/>
    <b v="0"/>
    <n v="34"/>
    <b v="0"/>
    <s v="technology/wearables"/>
    <n v="588.24"/>
    <x v="2"/>
    <x v="8"/>
  </r>
  <r>
    <n v="1"/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x v="691"/>
    <b v="0"/>
    <n v="10"/>
    <b v="0"/>
    <s v="technology/wearables"/>
    <n v="5000"/>
    <x v="2"/>
    <x v="8"/>
  </r>
  <r>
    <n v="7"/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x v="692"/>
    <b v="0"/>
    <n v="201"/>
    <b v="0"/>
    <s v="technology/wearables"/>
    <n v="99.5"/>
    <x v="2"/>
    <x v="8"/>
  </r>
  <r>
    <n v="35"/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x v="693"/>
    <b v="0"/>
    <n v="296"/>
    <b v="0"/>
    <s v="technology/wearables"/>
    <n v="337.84"/>
    <x v="2"/>
    <x v="8"/>
  </r>
  <r>
    <n v="0"/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x v="694"/>
    <b v="0"/>
    <n v="7"/>
    <b v="0"/>
    <s v="technology/wearables"/>
    <n v="21428.57"/>
    <x v="2"/>
    <x v="8"/>
  </r>
  <r>
    <n v="1"/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x v="695"/>
    <b v="0"/>
    <n v="7"/>
    <b v="0"/>
    <s v="technology/wearables"/>
    <n v="8571.43"/>
    <x v="2"/>
    <x v="8"/>
  </r>
  <r>
    <n v="0"/>
    <n v="696"/>
    <s v="trustee"/>
    <s v="Show your fidelity by wearing the Trustee rings! Show where you are (at)!"/>
    <n v="175000"/>
    <x v="116"/>
    <x v="2"/>
    <x v="9"/>
    <s v="EUR"/>
    <n v="1406326502"/>
    <x v="696"/>
    <b v="0"/>
    <n v="1"/>
    <b v="0"/>
    <s v="technology/wearables"/>
    <n v="175000"/>
    <x v="2"/>
    <x v="8"/>
  </r>
  <r>
    <n v="46"/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x v="697"/>
    <b v="0"/>
    <n v="114"/>
    <b v="0"/>
    <s v="technology/wearables"/>
    <n v="43.86"/>
    <x v="2"/>
    <x v="8"/>
  </r>
  <r>
    <n v="15"/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x v="698"/>
    <b v="0"/>
    <n v="29"/>
    <b v="0"/>
    <s v="technology/wearables"/>
    <n v="3448.28"/>
    <x v="2"/>
    <x v="8"/>
  </r>
  <r>
    <n v="82"/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x v="699"/>
    <b v="0"/>
    <n v="890"/>
    <b v="0"/>
    <s v="technology/wearables"/>
    <n v="146.07"/>
    <x v="2"/>
    <x v="8"/>
  </r>
  <r>
    <n v="3"/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x v="700"/>
    <b v="0"/>
    <n v="31"/>
    <b v="0"/>
    <s v="technology/wearables"/>
    <n v="483.87"/>
    <x v="2"/>
    <x v="8"/>
  </r>
  <r>
    <n v="27"/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x v="701"/>
    <b v="0"/>
    <n v="21"/>
    <b v="0"/>
    <s v="technology/wearables"/>
    <n v="1095.24"/>
    <x v="2"/>
    <x v="8"/>
  </r>
  <r>
    <n v="31"/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x v="702"/>
    <b v="0"/>
    <n v="37"/>
    <b v="0"/>
    <s v="technology/wearables"/>
    <n v="405.41"/>
    <x v="2"/>
    <x v="8"/>
  </r>
  <r>
    <n v="6"/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x v="703"/>
    <b v="0"/>
    <n v="7"/>
    <b v="0"/>
    <s v="technology/wearables"/>
    <n v="2142.86"/>
    <x v="2"/>
    <x v="8"/>
  </r>
  <r>
    <n v="1"/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x v="704"/>
    <b v="0"/>
    <n v="4"/>
    <b v="0"/>
    <s v="technology/wearables"/>
    <n v="13750"/>
    <x v="2"/>
    <x v="8"/>
  </r>
  <r>
    <n v="1"/>
    <n v="705"/>
    <s v="SomnoScope"/>
    <s v="The closest thing ever to the Holy Grail of wearables technology"/>
    <n v="100000"/>
    <x v="518"/>
    <x v="2"/>
    <x v="9"/>
    <s v="EUR"/>
    <n v="1484999278"/>
    <x v="705"/>
    <b v="0"/>
    <n v="5"/>
    <b v="0"/>
    <s v="technology/wearables"/>
    <n v="20000"/>
    <x v="2"/>
    <x v="8"/>
  </r>
  <r>
    <n v="0"/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x v="706"/>
    <b v="0"/>
    <n v="0"/>
    <b v="0"/>
    <s v="technology/wearables"/>
    <n v="0"/>
    <x v="2"/>
    <x v="8"/>
  </r>
  <r>
    <n v="79"/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x v="707"/>
    <b v="0"/>
    <n v="456"/>
    <b v="0"/>
    <s v="technology/wearables"/>
    <n v="149.12"/>
    <x v="2"/>
    <x v="8"/>
  </r>
  <r>
    <n v="22"/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x v="708"/>
    <b v="0"/>
    <n v="369"/>
    <b v="0"/>
    <s v="technology/wearables"/>
    <n v="108.4"/>
    <x v="2"/>
    <x v="8"/>
  </r>
  <r>
    <n v="0"/>
    <n v="709"/>
    <s v="lumiglove"/>
    <s v="A &quot;handheld&quot; light, which eases the way you illuminate objects and/or paths."/>
    <n v="15000"/>
    <x v="377"/>
    <x v="2"/>
    <x v="0"/>
    <s v="USD"/>
    <n v="1417741159"/>
    <x v="709"/>
    <b v="0"/>
    <n v="2"/>
    <b v="0"/>
    <s v="technology/wearables"/>
    <n v="7500"/>
    <x v="2"/>
    <x v="8"/>
  </r>
  <r>
    <n v="0"/>
    <n v="710"/>
    <s v="Hate York Shirt 2.0"/>
    <s v="Shirts, so technologically advanced, they connect mentally to their audience upon sight."/>
    <n v="1200"/>
    <x v="117"/>
    <x v="2"/>
    <x v="5"/>
    <s v="CAD"/>
    <n v="1408495440"/>
    <x v="710"/>
    <b v="0"/>
    <n v="0"/>
    <b v="0"/>
    <s v="technology/wearables"/>
    <n v="0"/>
    <x v="2"/>
    <x v="8"/>
  </r>
  <r>
    <n v="34"/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x v="711"/>
    <b v="0"/>
    <n v="338"/>
    <b v="0"/>
    <s v="technology/wearables"/>
    <n v="295.86"/>
    <x v="2"/>
    <x v="8"/>
  </r>
  <r>
    <n v="0"/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x v="712"/>
    <b v="0"/>
    <n v="4"/>
    <b v="0"/>
    <s v="technology/wearables"/>
    <n v="12125"/>
    <x v="2"/>
    <x v="8"/>
  </r>
  <r>
    <n v="1"/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x v="713"/>
    <b v="0"/>
    <n v="1"/>
    <b v="0"/>
    <s v="technology/wearables"/>
    <n v="25000"/>
    <x v="2"/>
    <x v="8"/>
  </r>
  <r>
    <n v="15"/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x v="714"/>
    <b v="0"/>
    <n v="28"/>
    <b v="0"/>
    <s v="technology/wearables"/>
    <n v="535.71"/>
    <x v="2"/>
    <x v="8"/>
  </r>
  <r>
    <n v="5"/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x v="715"/>
    <b v="0"/>
    <n v="12"/>
    <b v="0"/>
    <s v="technology/wearables"/>
    <n v="2291.67"/>
    <x v="2"/>
    <x v="8"/>
  </r>
  <r>
    <n v="10"/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x v="716"/>
    <b v="0"/>
    <n v="16"/>
    <b v="0"/>
    <s v="technology/wearables"/>
    <n v="437.5"/>
    <x v="2"/>
    <x v="8"/>
  </r>
  <r>
    <n v="0"/>
    <n v="717"/>
    <s v="cool air belt"/>
    <s v="Cool air flowing under clothing keeps you cool."/>
    <n v="100000"/>
    <x v="527"/>
    <x v="2"/>
    <x v="0"/>
    <s v="USD"/>
    <n v="1409949002"/>
    <x v="717"/>
    <b v="0"/>
    <n v="4"/>
    <b v="0"/>
    <s v="technology/wearables"/>
    <n v="25000"/>
    <x v="2"/>
    <x v="8"/>
  </r>
  <r>
    <n v="1"/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x v="718"/>
    <b v="0"/>
    <n v="4"/>
    <b v="0"/>
    <s v="technology/wearables"/>
    <n v="3000"/>
    <x v="2"/>
    <x v="8"/>
  </r>
  <r>
    <n v="1"/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x v="719"/>
    <b v="0"/>
    <n v="10"/>
    <b v="0"/>
    <s v="technology/wearables"/>
    <n v="1500"/>
    <x v="2"/>
    <x v="8"/>
  </r>
  <r>
    <n v="144"/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x v="720"/>
    <b v="0"/>
    <n v="41"/>
    <b v="1"/>
    <s v="publishing/nonfiction"/>
    <n v="46.34"/>
    <x v="3"/>
    <x v="9"/>
  </r>
  <r>
    <n v="122"/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x v="721"/>
    <b v="0"/>
    <n v="119"/>
    <b v="1"/>
    <s v="publishing/nonfiction"/>
    <n v="68.91"/>
    <x v="3"/>
    <x v="9"/>
  </r>
  <r>
    <n v="132"/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x v="722"/>
    <b v="0"/>
    <n v="153"/>
    <b v="1"/>
    <s v="publishing/nonfiction"/>
    <n v="163.4"/>
    <x v="3"/>
    <x v="9"/>
  </r>
  <r>
    <n v="109"/>
    <n v="723"/>
    <s v="The 2015 Pro Football Beast Book"/>
    <s v="The Definitive (and Slightly Ridiculous) Guide to Enjoying the 2015 Pro Football Season"/>
    <n v="5000"/>
    <x v="532"/>
    <x v="0"/>
    <x v="0"/>
    <s v="USD"/>
    <n v="1438228740"/>
    <x v="723"/>
    <b v="0"/>
    <n v="100"/>
    <b v="1"/>
    <s v="publishing/nonfiction"/>
    <n v="50"/>
    <x v="3"/>
    <x v="9"/>
  </r>
  <r>
    <n v="105"/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x v="724"/>
    <b v="0"/>
    <n v="143"/>
    <b v="1"/>
    <s v="publishing/nonfiction"/>
    <n v="48.95"/>
    <x v="3"/>
    <x v="9"/>
  </r>
  <r>
    <n v="100"/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x v="725"/>
    <b v="0"/>
    <n v="140"/>
    <b v="1"/>
    <s v="publishing/nonfiction"/>
    <n v="142.86000000000001"/>
    <x v="3"/>
    <x v="9"/>
  </r>
  <r>
    <n v="101"/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x v="726"/>
    <b v="0"/>
    <n v="35"/>
    <b v="1"/>
    <s v="publishing/nonfiction"/>
    <n v="71.430000000000007"/>
    <x v="3"/>
    <x v="9"/>
  </r>
  <r>
    <n v="156"/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x v="727"/>
    <b v="0"/>
    <n v="149"/>
    <b v="1"/>
    <s v="publishing/nonfiction"/>
    <n v="23.49"/>
    <x v="3"/>
    <x v="9"/>
  </r>
  <r>
    <n v="106"/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x v="728"/>
    <b v="0"/>
    <n v="130"/>
    <b v="1"/>
    <s v="publishing/nonfiction"/>
    <n v="57.69"/>
    <x v="3"/>
    <x v="9"/>
  </r>
  <r>
    <n v="131"/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x v="729"/>
    <b v="0"/>
    <n v="120"/>
    <b v="1"/>
    <s v="publishing/nonfiction"/>
    <n v="33.33"/>
    <x v="3"/>
    <x v="9"/>
  </r>
  <r>
    <n v="132"/>
    <n v="730"/>
    <s v="Encyclopedia of Surfing"/>
    <s v="A Massive but Cheerful Online Digital Archive of Surfing"/>
    <n v="20000"/>
    <x v="539"/>
    <x v="0"/>
    <x v="0"/>
    <s v="USD"/>
    <n v="1323280391"/>
    <x v="730"/>
    <b v="0"/>
    <n v="265"/>
    <b v="1"/>
    <s v="publishing/nonfiction"/>
    <n v="75.47"/>
    <x v="3"/>
    <x v="9"/>
  </r>
  <r>
    <n v="126"/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x v="731"/>
    <b v="0"/>
    <n v="71"/>
    <b v="1"/>
    <s v="publishing/nonfiction"/>
    <n v="70.42"/>
    <x v="3"/>
    <x v="9"/>
  </r>
  <r>
    <n v="160"/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x v="732"/>
    <b v="0"/>
    <n v="13"/>
    <b v="1"/>
    <s v="publishing/nonfiction"/>
    <n v="3.08"/>
    <x v="3"/>
    <x v="9"/>
  </r>
  <r>
    <n v="120"/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x v="733"/>
    <b v="0"/>
    <n v="169"/>
    <b v="1"/>
    <s v="publishing/nonfiction"/>
    <n v="14.79"/>
    <x v="3"/>
    <x v="9"/>
  </r>
  <r>
    <n v="126"/>
    <n v="734"/>
    <s v="Sideswiped"/>
    <s v="Sideswiped is my story of growing in and trusting God through the mess and mysteries of life."/>
    <n v="8500"/>
    <x v="543"/>
    <x v="0"/>
    <x v="5"/>
    <s v="CAD"/>
    <n v="1431147600"/>
    <x v="734"/>
    <b v="0"/>
    <n v="57"/>
    <b v="1"/>
    <s v="publishing/nonfiction"/>
    <n v="149.12"/>
    <x v="3"/>
    <x v="9"/>
  </r>
  <r>
    <n v="114"/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x v="735"/>
    <b v="0"/>
    <n v="229"/>
    <b v="1"/>
    <s v="publishing/nonfiction"/>
    <n v="205.24"/>
    <x v="3"/>
    <x v="9"/>
  </r>
  <r>
    <n v="315"/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x v="736"/>
    <b v="0"/>
    <n v="108"/>
    <b v="1"/>
    <s v="publishing/nonfiction"/>
    <n v="33.33"/>
    <x v="3"/>
    <x v="9"/>
  </r>
  <r>
    <n v="122"/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x v="737"/>
    <b v="0"/>
    <n v="108"/>
    <b v="1"/>
    <s v="publishing/nonfiction"/>
    <n v="46.3"/>
    <x v="3"/>
    <x v="9"/>
  </r>
  <r>
    <n v="107"/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x v="738"/>
    <b v="0"/>
    <n v="41"/>
    <b v="1"/>
    <s v="publishing/nonfiction"/>
    <n v="36.590000000000003"/>
    <x v="3"/>
    <x v="9"/>
  </r>
  <r>
    <n v="158"/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x v="739"/>
    <b v="0"/>
    <n v="139"/>
    <b v="1"/>
    <s v="publishing/nonfiction"/>
    <n v="43.17"/>
    <x v="3"/>
    <x v="9"/>
  </r>
  <r>
    <n v="107"/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x v="740"/>
    <b v="0"/>
    <n v="19"/>
    <b v="1"/>
    <s v="publishing/nonfiction"/>
    <n v="157.88999999999999"/>
    <x v="3"/>
    <x v="9"/>
  </r>
  <r>
    <n v="102"/>
    <n v="741"/>
    <s v="reVILNA: the vilna ghetto project"/>
    <s v="A revolutionary digital mapping project of the Vilna Ghetto"/>
    <n v="13000"/>
    <x v="550"/>
    <x v="0"/>
    <x v="0"/>
    <s v="USD"/>
    <n v="1370964806"/>
    <x v="741"/>
    <b v="0"/>
    <n v="94"/>
    <b v="1"/>
    <s v="publishing/nonfiction"/>
    <n v="138.30000000000001"/>
    <x v="3"/>
    <x v="9"/>
  </r>
  <r>
    <n v="111"/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x v="742"/>
    <b v="0"/>
    <n v="23"/>
    <b v="1"/>
    <s v="publishing/nonfiction"/>
    <n v="60.87"/>
    <x v="3"/>
    <x v="9"/>
  </r>
  <r>
    <n v="148"/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x v="743"/>
    <b v="0"/>
    <n v="15"/>
    <b v="1"/>
    <s v="publishing/nonfiction"/>
    <n v="36.67"/>
    <x v="3"/>
    <x v="9"/>
  </r>
  <r>
    <n v="102"/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x v="744"/>
    <b v="0"/>
    <n v="62"/>
    <b v="1"/>
    <s v="publishing/nonfiction"/>
    <n v="80.650000000000006"/>
    <x v="3"/>
    <x v="9"/>
  </r>
  <r>
    <n v="179"/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x v="745"/>
    <b v="0"/>
    <n v="74"/>
    <b v="1"/>
    <s v="publishing/nonfiction"/>
    <n v="30"/>
    <x v="3"/>
    <x v="9"/>
  </r>
  <r>
    <n v="111"/>
    <n v="746"/>
    <s v="Attention: People With Body Parts"/>
    <s v="This is a book of letters. Letters to our body parts."/>
    <n v="2987"/>
    <x v="555"/>
    <x v="0"/>
    <x v="0"/>
    <s v="USD"/>
    <n v="1348372740"/>
    <x v="746"/>
    <b v="0"/>
    <n v="97"/>
    <b v="1"/>
    <s v="publishing/nonfiction"/>
    <n v="30.79"/>
    <x v="3"/>
    <x v="9"/>
  </r>
  <r>
    <n v="100"/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x v="747"/>
    <b v="0"/>
    <n v="55"/>
    <b v="1"/>
    <s v="publishing/nonfiction"/>
    <n v="127.27"/>
    <x v="3"/>
    <x v="9"/>
  </r>
  <r>
    <n v="100"/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x v="748"/>
    <b v="0"/>
    <n v="44"/>
    <b v="1"/>
    <s v="publishing/nonfiction"/>
    <n v="45.45"/>
    <x v="3"/>
    <x v="9"/>
  </r>
  <r>
    <n v="106"/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x v="749"/>
    <b v="0"/>
    <n v="110"/>
    <b v="1"/>
    <s v="publishing/nonfiction"/>
    <n v="90.91"/>
    <x v="3"/>
    <x v="9"/>
  </r>
  <r>
    <n v="103"/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x v="750"/>
    <b v="0"/>
    <n v="59"/>
    <b v="1"/>
    <s v="publishing/nonfiction"/>
    <n v="75.319999999999993"/>
    <x v="3"/>
    <x v="9"/>
  </r>
  <r>
    <n v="119"/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x v="751"/>
    <b v="0"/>
    <n v="62"/>
    <b v="1"/>
    <s v="publishing/nonfiction"/>
    <n v="48.39"/>
    <x v="3"/>
    <x v="9"/>
  </r>
  <r>
    <n v="112"/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x v="752"/>
    <b v="0"/>
    <n v="105"/>
    <b v="1"/>
    <s v="publishing/nonfiction"/>
    <n v="47.62"/>
    <x v="3"/>
    <x v="9"/>
  </r>
  <r>
    <n v="128"/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x v="753"/>
    <b v="0"/>
    <n v="26"/>
    <b v="1"/>
    <s v="publishing/nonfiction"/>
    <n v="384.62"/>
    <x v="3"/>
    <x v="9"/>
  </r>
  <r>
    <n v="104"/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x v="754"/>
    <b v="0"/>
    <n v="49"/>
    <b v="1"/>
    <s v="publishing/nonfiction"/>
    <n v="40.82"/>
    <x v="3"/>
    <x v="9"/>
  </r>
  <r>
    <n v="102"/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x v="755"/>
    <b v="0"/>
    <n v="68"/>
    <b v="1"/>
    <s v="publishing/nonfiction"/>
    <n v="36.76"/>
    <x v="3"/>
    <x v="9"/>
  </r>
  <r>
    <n v="118"/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x v="756"/>
    <b v="0"/>
    <n v="22"/>
    <b v="1"/>
    <s v="publishing/nonfiction"/>
    <n v="31.82"/>
    <x v="3"/>
    <x v="9"/>
  </r>
  <r>
    <n v="238"/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x v="757"/>
    <b v="0"/>
    <n v="18"/>
    <b v="1"/>
    <s v="publishing/nonfiction"/>
    <n v="13.89"/>
    <x v="3"/>
    <x v="9"/>
  </r>
  <r>
    <n v="102"/>
    <n v="758"/>
    <s v="Publish Waiting On Humanity"/>
    <s v="I am publishing my book, Waiting on Humanity and need some finishing funds to do so."/>
    <n v="2500"/>
    <x v="567"/>
    <x v="0"/>
    <x v="0"/>
    <s v="USD"/>
    <n v="1286568268"/>
    <x v="758"/>
    <b v="0"/>
    <n v="19"/>
    <b v="1"/>
    <s v="publishing/nonfiction"/>
    <n v="131.58000000000001"/>
    <x v="3"/>
    <x v="9"/>
  </r>
  <r>
    <n v="102"/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x v="759"/>
    <b v="0"/>
    <n v="99"/>
    <b v="1"/>
    <s v="publishing/nonfiction"/>
    <n v="50.51"/>
    <x v="3"/>
    <x v="9"/>
  </r>
  <r>
    <n v="0"/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x v="760"/>
    <b v="0"/>
    <n v="0"/>
    <b v="0"/>
    <s v="publishing/fiction"/>
    <n v="0"/>
    <x v="3"/>
    <x v="10"/>
  </r>
  <r>
    <n v="5"/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x v="761"/>
    <b v="0"/>
    <n v="6"/>
    <b v="0"/>
    <s v="publishing/fiction"/>
    <n v="833.33"/>
    <x v="3"/>
    <x v="10"/>
  </r>
  <r>
    <n v="0"/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x v="762"/>
    <b v="0"/>
    <n v="0"/>
    <b v="0"/>
    <s v="publishing/fiction"/>
    <n v="0"/>
    <x v="3"/>
    <x v="10"/>
  </r>
  <r>
    <n v="0"/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x v="763"/>
    <b v="0"/>
    <n v="1"/>
    <b v="0"/>
    <s v="publishing/fiction"/>
    <n v="4290"/>
    <x v="3"/>
    <x v="10"/>
  </r>
  <r>
    <n v="0"/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x v="764"/>
    <b v="0"/>
    <n v="0"/>
    <b v="0"/>
    <s v="publishing/fiction"/>
    <n v="0"/>
    <x v="3"/>
    <x v="10"/>
  </r>
  <r>
    <n v="36"/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x v="765"/>
    <b v="0"/>
    <n v="44"/>
    <b v="0"/>
    <s v="publishing/fiction"/>
    <n v="159.09"/>
    <x v="3"/>
    <x v="10"/>
  </r>
  <r>
    <n v="0"/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x v="766"/>
    <b v="0"/>
    <n v="0"/>
    <b v="0"/>
    <s v="publishing/fiction"/>
    <n v="0"/>
    <x v="3"/>
    <x v="10"/>
  </r>
  <r>
    <n v="4"/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x v="767"/>
    <b v="0"/>
    <n v="3"/>
    <b v="0"/>
    <s v="publishing/fiction"/>
    <n v="1666.67"/>
    <x v="3"/>
    <x v="10"/>
  </r>
  <r>
    <n v="0"/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x v="768"/>
    <b v="0"/>
    <n v="0"/>
    <b v="0"/>
    <s v="publishing/fiction"/>
    <n v="0"/>
    <x v="3"/>
    <x v="10"/>
  </r>
  <r>
    <n v="41"/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x v="769"/>
    <b v="0"/>
    <n v="52"/>
    <b v="0"/>
    <s v="publishing/fiction"/>
    <n v="76.92"/>
    <x v="3"/>
    <x v="10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x v="770"/>
    <b v="0"/>
    <n v="0"/>
    <b v="0"/>
    <s v="publishing/fiction"/>
    <n v="0"/>
    <x v="3"/>
    <x v="10"/>
  </r>
  <r>
    <n v="0"/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x v="771"/>
    <b v="0"/>
    <n v="1"/>
    <b v="0"/>
    <s v="publishing/fiction"/>
    <n v="38000"/>
    <x v="3"/>
    <x v="10"/>
  </r>
  <r>
    <n v="3"/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x v="772"/>
    <b v="0"/>
    <n v="1"/>
    <b v="0"/>
    <s v="publishing/fiction"/>
    <n v="1500"/>
    <x v="3"/>
    <x v="10"/>
  </r>
  <r>
    <n v="1"/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x v="773"/>
    <b v="0"/>
    <n v="2"/>
    <b v="0"/>
    <s v="publishing/fiction"/>
    <n v="1879.5"/>
    <x v="3"/>
    <x v="10"/>
  </r>
  <r>
    <n v="70"/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x v="774"/>
    <b v="0"/>
    <n v="9"/>
    <b v="0"/>
    <s v="publishing/fiction"/>
    <n v="55.56"/>
    <x v="3"/>
    <x v="10"/>
  </r>
  <r>
    <n v="2"/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x v="775"/>
    <b v="0"/>
    <n v="5"/>
    <b v="0"/>
    <s v="publishing/fiction"/>
    <n v="2000"/>
    <x v="3"/>
    <x v="10"/>
  </r>
  <r>
    <n v="51"/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x v="776"/>
    <b v="0"/>
    <n v="57"/>
    <b v="0"/>
    <s v="publishing/fiction"/>
    <n v="122.81"/>
    <x v="3"/>
    <x v="10"/>
  </r>
  <r>
    <n v="1"/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x v="777"/>
    <b v="0"/>
    <n v="3"/>
    <b v="0"/>
    <s v="publishing/fiction"/>
    <n v="1000"/>
    <x v="3"/>
    <x v="10"/>
  </r>
  <r>
    <n v="0"/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x v="778"/>
    <b v="0"/>
    <n v="1"/>
    <b v="0"/>
    <s v="publishing/fiction"/>
    <n v="500"/>
    <x v="3"/>
    <x v="10"/>
  </r>
  <r>
    <n v="3"/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x v="779"/>
    <b v="0"/>
    <n v="6"/>
    <b v="0"/>
    <s v="publishing/fiction"/>
    <n v="2500"/>
    <x v="3"/>
    <x v="10"/>
  </r>
  <r>
    <n v="104"/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x v="780"/>
    <b v="0"/>
    <n v="27"/>
    <b v="1"/>
    <s v="music/rock"/>
    <n v="37.04"/>
    <x v="4"/>
    <x v="11"/>
  </r>
  <r>
    <n v="133"/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x v="781"/>
    <b v="0"/>
    <n v="25"/>
    <b v="1"/>
    <s v="music/rock"/>
    <n v="32"/>
    <x v="4"/>
    <x v="11"/>
  </r>
  <r>
    <n v="100"/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x v="782"/>
    <b v="0"/>
    <n v="14"/>
    <b v="1"/>
    <s v="music/rock"/>
    <n v="50"/>
    <x v="4"/>
    <x v="11"/>
  </r>
  <r>
    <n v="148"/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x v="783"/>
    <b v="0"/>
    <n v="35"/>
    <b v="1"/>
    <s v="music/rock"/>
    <n v="42.86"/>
    <x v="4"/>
    <x v="11"/>
  </r>
  <r>
    <n v="103"/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x v="784"/>
    <b v="0"/>
    <n v="10"/>
    <b v="1"/>
    <s v="music/rock"/>
    <n v="100"/>
    <x v="4"/>
    <x v="11"/>
  </r>
  <r>
    <n v="181"/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x v="785"/>
    <b v="0"/>
    <n v="29"/>
    <b v="1"/>
    <s v="music/rock"/>
    <n v="17.239999999999998"/>
    <x v="4"/>
    <x v="11"/>
  </r>
  <r>
    <n v="143"/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x v="786"/>
    <b v="0"/>
    <n v="44"/>
    <b v="1"/>
    <s v="music/rock"/>
    <n v="113.64"/>
    <x v="4"/>
    <x v="11"/>
  </r>
  <r>
    <n v="114"/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x v="787"/>
    <b v="0"/>
    <n v="17"/>
    <b v="1"/>
    <s v="music/rock"/>
    <n v="70.59"/>
    <x v="4"/>
    <x v="11"/>
  </r>
  <r>
    <n v="204"/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x v="788"/>
    <b v="0"/>
    <n v="34"/>
    <b v="1"/>
    <s v="music/rock"/>
    <n v="29.41"/>
    <x v="4"/>
    <x v="11"/>
  </r>
  <r>
    <n v="109"/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x v="789"/>
    <b v="0"/>
    <n v="14"/>
    <b v="1"/>
    <s v="music/rock"/>
    <n v="121.43"/>
    <x v="4"/>
    <x v="11"/>
  </r>
  <r>
    <n v="144"/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x v="790"/>
    <b v="0"/>
    <n v="156"/>
    <b v="1"/>
    <s v="music/rock"/>
    <n v="64.099999999999994"/>
    <x v="4"/>
    <x v="11"/>
  </r>
  <r>
    <n v="104"/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x v="791"/>
    <b v="0"/>
    <n v="128"/>
    <b v="1"/>
    <s v="music/rock"/>
    <n v="58.59"/>
    <x v="4"/>
    <x v="11"/>
  </r>
  <r>
    <n v="100"/>
    <n v="792"/>
    <s v="&quot;Believable Lies&quot; - The Album"/>
    <s v="Rock n' Roll about the intersection of lies and belief: the Believable Lie."/>
    <n v="2500"/>
    <x v="589"/>
    <x v="0"/>
    <x v="0"/>
    <s v="USD"/>
    <n v="1383861483"/>
    <x v="792"/>
    <b v="0"/>
    <n v="60"/>
    <b v="1"/>
    <s v="music/rock"/>
    <n v="41.67"/>
    <x v="4"/>
    <x v="11"/>
  </r>
  <r>
    <n v="103"/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x v="793"/>
    <b v="0"/>
    <n v="32"/>
    <b v="1"/>
    <s v="music/rock"/>
    <n v="85.94"/>
    <x v="4"/>
    <x v="11"/>
  </r>
  <r>
    <n v="105"/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x v="794"/>
    <b v="0"/>
    <n v="53"/>
    <b v="1"/>
    <s v="music/rock"/>
    <n v="150.94"/>
    <x v="4"/>
    <x v="11"/>
  </r>
  <r>
    <n v="112"/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x v="795"/>
    <b v="0"/>
    <n v="184"/>
    <b v="1"/>
    <s v="music/rock"/>
    <n v="76.09"/>
    <x v="4"/>
    <x v="11"/>
  </r>
  <r>
    <n v="101"/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x v="796"/>
    <b v="0"/>
    <n v="90"/>
    <b v="1"/>
    <s v="music/rock"/>
    <n v="111.11"/>
    <x v="4"/>
    <x v="11"/>
  </r>
  <r>
    <n v="108"/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x v="797"/>
    <b v="0"/>
    <n v="71"/>
    <b v="1"/>
    <s v="music/rock"/>
    <n v="42.25"/>
    <x v="4"/>
    <x v="11"/>
  </r>
  <r>
    <n v="115"/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x v="798"/>
    <b v="0"/>
    <n v="87"/>
    <b v="1"/>
    <s v="music/rock"/>
    <n v="40.229999999999997"/>
    <x v="4"/>
    <x v="11"/>
  </r>
  <r>
    <n v="100"/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x v="799"/>
    <b v="0"/>
    <n v="28"/>
    <b v="1"/>
    <s v="music/rock"/>
    <n v="178.57"/>
    <x v="4"/>
    <x v="11"/>
  </r>
  <r>
    <n v="152"/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x v="800"/>
    <b v="0"/>
    <n v="56"/>
    <b v="1"/>
    <s v="music/rock"/>
    <n v="26.79"/>
    <x v="4"/>
    <x v="11"/>
  </r>
  <r>
    <n v="112"/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x v="801"/>
    <b v="0"/>
    <n v="51"/>
    <b v="1"/>
    <s v="music/rock"/>
    <n v="39.22"/>
    <x v="4"/>
    <x v="11"/>
  </r>
  <r>
    <n v="101"/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x v="802"/>
    <b v="0"/>
    <n v="75"/>
    <b v="1"/>
    <s v="music/rock"/>
    <n v="80"/>
    <x v="4"/>
    <x v="11"/>
  </r>
  <r>
    <n v="123"/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x v="803"/>
    <b v="0"/>
    <n v="38"/>
    <b v="1"/>
    <s v="music/rock"/>
    <n v="60.53"/>
    <x v="4"/>
    <x v="11"/>
  </r>
  <r>
    <n v="100"/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x v="804"/>
    <b v="0"/>
    <n v="18"/>
    <b v="1"/>
    <s v="music/rock"/>
    <n v="305.56"/>
    <x v="4"/>
    <x v="11"/>
  </r>
  <r>
    <n v="105"/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x v="805"/>
    <b v="0"/>
    <n v="54"/>
    <b v="1"/>
    <s v="music/rock"/>
    <n v="55.56"/>
    <x v="4"/>
    <x v="11"/>
  </r>
  <r>
    <n v="104"/>
    <n v="806"/>
    <s v="Golden Animals NEW Album!"/>
    <s v="Help Golden Animals finish their NEW Album!"/>
    <n v="8000"/>
    <x v="603"/>
    <x v="0"/>
    <x v="0"/>
    <s v="USD"/>
    <n v="1315413339"/>
    <x v="806"/>
    <b v="0"/>
    <n v="71"/>
    <b v="1"/>
    <s v="music/rock"/>
    <n v="112.68"/>
    <x v="4"/>
    <x v="11"/>
  </r>
  <r>
    <n v="105"/>
    <n v="807"/>
    <s v="Sic Vita - New EP Release - 2017"/>
    <s v="Join the Sic Vita family and lend a hand as we create a new album!"/>
    <n v="4000"/>
    <x v="604"/>
    <x v="0"/>
    <x v="0"/>
    <s v="USD"/>
    <n v="1488333600"/>
    <x v="807"/>
    <b v="0"/>
    <n v="57"/>
    <b v="1"/>
    <s v="music/rock"/>
    <n v="70.180000000000007"/>
    <x v="4"/>
    <x v="11"/>
  </r>
  <r>
    <n v="100"/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x v="808"/>
    <b v="0"/>
    <n v="43"/>
    <b v="1"/>
    <s v="music/rock"/>
    <n v="104.65"/>
    <x v="4"/>
    <x v="11"/>
  </r>
  <r>
    <n v="104"/>
    <n v="809"/>
    <s v="Peter's New Album!!"/>
    <s v="Acknowledged songwriter looking to record album of new songs to secure a Publishing Contract"/>
    <n v="4000"/>
    <x v="606"/>
    <x v="0"/>
    <x v="0"/>
    <s v="USD"/>
    <n v="1390161630"/>
    <x v="809"/>
    <b v="0"/>
    <n v="52"/>
    <b v="1"/>
    <s v="music/rock"/>
    <n v="76.92"/>
    <x v="4"/>
    <x v="11"/>
  </r>
  <r>
    <n v="105"/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x v="810"/>
    <b v="0"/>
    <n v="27"/>
    <b v="1"/>
    <s v="music/rock"/>
    <n v="55.56"/>
    <x v="4"/>
    <x v="11"/>
  </r>
  <r>
    <n v="104"/>
    <n v="811"/>
    <s v="Love Water Tour"/>
    <s v="We need your financial support to cover the tour costs!  (Sound, lights, travel, stage design)"/>
    <n v="1000"/>
    <x v="578"/>
    <x v="0"/>
    <x v="0"/>
    <s v="USD"/>
    <n v="1373475120"/>
    <x v="811"/>
    <b v="0"/>
    <n v="12"/>
    <b v="1"/>
    <s v="music/rock"/>
    <n v="83.33"/>
    <x v="4"/>
    <x v="11"/>
  </r>
  <r>
    <n v="152"/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x v="812"/>
    <b v="0"/>
    <n v="33"/>
    <b v="1"/>
    <s v="music/rock"/>
    <n v="18.18"/>
    <x v="4"/>
    <x v="11"/>
  </r>
  <r>
    <n v="160"/>
    <n v="813"/>
    <s v="Rules of Civility and Decent Behavior"/>
    <s v="A pre order campaign to fund the pressing of our second full length vinyl LP"/>
    <n v="1500"/>
    <x v="609"/>
    <x v="0"/>
    <x v="0"/>
    <s v="USD"/>
    <n v="1342825365"/>
    <x v="813"/>
    <b v="0"/>
    <n v="96"/>
    <b v="1"/>
    <s v="music/rock"/>
    <n v="15.63"/>
    <x v="4"/>
    <x v="11"/>
  </r>
  <r>
    <n v="127"/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x v="814"/>
    <b v="0"/>
    <n v="28"/>
    <b v="1"/>
    <s v="music/rock"/>
    <n v="35.71"/>
    <x v="4"/>
    <x v="11"/>
  </r>
  <r>
    <n v="107"/>
    <n v="815"/>
    <s v="Some Late Help for The Early Reset"/>
    <s v="Be a part of helping The Early Reset finish their new 7 song EP."/>
    <n v="4000"/>
    <x v="611"/>
    <x v="0"/>
    <x v="0"/>
    <s v="USD"/>
    <n v="1414879303"/>
    <x v="815"/>
    <b v="0"/>
    <n v="43"/>
    <b v="1"/>
    <s v="music/rock"/>
    <n v="93.02"/>
    <x v="4"/>
    <x v="11"/>
  </r>
  <r>
    <n v="115"/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x v="816"/>
    <b v="0"/>
    <n v="205"/>
    <b v="1"/>
    <s v="music/rock"/>
    <n v="34.15"/>
    <x v="4"/>
    <x v="11"/>
  </r>
  <r>
    <n v="137"/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x v="817"/>
    <b v="0"/>
    <n v="23"/>
    <b v="1"/>
    <s v="music/rock"/>
    <n v="65.22"/>
    <x v="4"/>
    <x v="11"/>
  </r>
  <r>
    <n v="156"/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x v="818"/>
    <b v="0"/>
    <n v="19"/>
    <b v="1"/>
    <s v="music/rock"/>
    <n v="18.420000000000002"/>
    <x v="4"/>
    <x v="11"/>
  </r>
  <r>
    <n v="109"/>
    <n v="819"/>
    <s v="Winter Tour"/>
    <s v="We are touring the Southeast in support of our new EP"/>
    <n v="400"/>
    <x v="140"/>
    <x v="0"/>
    <x v="0"/>
    <s v="USD"/>
    <n v="1387601040"/>
    <x v="819"/>
    <b v="0"/>
    <n v="14"/>
    <b v="1"/>
    <s v="music/rock"/>
    <n v="28.57"/>
    <x v="4"/>
    <x v="11"/>
  </r>
  <r>
    <n v="134"/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x v="820"/>
    <b v="0"/>
    <n v="38"/>
    <b v="1"/>
    <s v="music/rock"/>
    <n v="52.63"/>
    <x v="4"/>
    <x v="11"/>
  </r>
  <r>
    <n v="100"/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x v="821"/>
    <b v="0"/>
    <n v="78"/>
    <b v="1"/>
    <s v="music/rock"/>
    <n v="224.13"/>
    <x v="4"/>
    <x v="11"/>
  </r>
  <r>
    <n v="119"/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x v="822"/>
    <b v="0"/>
    <n v="69"/>
    <b v="1"/>
    <s v="music/rock"/>
    <n v="43.48"/>
    <x v="4"/>
    <x v="11"/>
  </r>
  <r>
    <n v="180"/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x v="823"/>
    <b v="0"/>
    <n v="33"/>
    <b v="1"/>
    <s v="music/rock"/>
    <n v="24.24"/>
    <x v="4"/>
    <x v="11"/>
  </r>
  <r>
    <n v="134"/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x v="824"/>
    <b v="0"/>
    <n v="54"/>
    <b v="1"/>
    <s v="music/rock"/>
    <n v="29.63"/>
    <x v="4"/>
    <x v="11"/>
  </r>
  <r>
    <n v="100"/>
    <n v="825"/>
    <s v="KILL FREEMAN"/>
    <s v="Kickstarting Kill Freeman independently. Help fund the New Record, Video and Live Shows."/>
    <n v="12500"/>
    <x v="620"/>
    <x v="0"/>
    <x v="0"/>
    <s v="USD"/>
    <n v="1351495284"/>
    <x v="825"/>
    <b v="0"/>
    <n v="99"/>
    <b v="1"/>
    <s v="music/rock"/>
    <n v="126.26"/>
    <x v="4"/>
    <x v="11"/>
  </r>
  <r>
    <n v="101"/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x v="826"/>
    <b v="0"/>
    <n v="49"/>
    <b v="1"/>
    <s v="music/rock"/>
    <n v="112.24"/>
    <x v="4"/>
    <x v="11"/>
  </r>
  <r>
    <n v="103"/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x v="827"/>
    <b v="0"/>
    <n v="11"/>
    <b v="1"/>
    <s v="music/rock"/>
    <n v="27.27"/>
    <x v="4"/>
    <x v="11"/>
  </r>
  <r>
    <n v="107"/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x v="828"/>
    <b v="0"/>
    <n v="38"/>
    <b v="1"/>
    <s v="music/rock"/>
    <n v="34.21"/>
    <x v="4"/>
    <x v="11"/>
  </r>
  <r>
    <n v="104"/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x v="829"/>
    <b v="0"/>
    <n v="16"/>
    <b v="1"/>
    <s v="music/rock"/>
    <n v="31.25"/>
    <x v="4"/>
    <x v="11"/>
  </r>
  <r>
    <n v="108"/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x v="830"/>
    <b v="0"/>
    <n v="32"/>
    <b v="1"/>
    <s v="music/rock"/>
    <n v="56.25"/>
    <x v="4"/>
    <x v="11"/>
  </r>
  <r>
    <n v="233"/>
    <n v="831"/>
    <s v="Let The 7Horse Run!"/>
    <s v="7Horse is a new band with a self-funded album and a show they want to rock in your town!"/>
    <n v="1500"/>
    <x v="98"/>
    <x v="0"/>
    <x v="0"/>
    <s v="USD"/>
    <n v="1335540694"/>
    <x v="831"/>
    <b v="0"/>
    <n v="20"/>
    <b v="1"/>
    <s v="music/rock"/>
    <n v="75"/>
    <x v="4"/>
    <x v="11"/>
  </r>
  <r>
    <n v="101"/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x v="832"/>
    <b v="0"/>
    <n v="154"/>
    <b v="1"/>
    <s v="music/rock"/>
    <n v="97.4"/>
    <x v="4"/>
    <x v="11"/>
  </r>
  <r>
    <n v="102"/>
    <n v="833"/>
    <s v="Ragman Rolls"/>
    <s v="This is an American rock album."/>
    <n v="6000"/>
    <x v="627"/>
    <x v="0"/>
    <x v="0"/>
    <s v="USD"/>
    <n v="1397941475"/>
    <x v="833"/>
    <b v="0"/>
    <n v="41"/>
    <b v="1"/>
    <s v="music/rock"/>
    <n v="146.34"/>
    <x v="4"/>
    <x v="11"/>
  </r>
  <r>
    <n v="131"/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x v="834"/>
    <b v="0"/>
    <n v="75"/>
    <b v="1"/>
    <s v="music/rock"/>
    <n v="73.33"/>
    <x v="4"/>
    <x v="11"/>
  </r>
  <r>
    <n v="117"/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x v="835"/>
    <b v="0"/>
    <n v="40"/>
    <b v="1"/>
    <s v="music/rock"/>
    <n v="50"/>
    <x v="4"/>
    <x v="11"/>
  </r>
  <r>
    <n v="101"/>
    <n v="836"/>
    <s v="DESMADRE Full Album + Press Kit"/>
    <s v="An album you can bring home to mom."/>
    <n v="5000"/>
    <x v="630"/>
    <x v="0"/>
    <x v="0"/>
    <s v="USD"/>
    <n v="1381108918"/>
    <x v="836"/>
    <b v="0"/>
    <n v="46"/>
    <b v="1"/>
    <s v="music/rock"/>
    <n v="108.7"/>
    <x v="4"/>
    <x v="11"/>
  </r>
  <r>
    <n v="122"/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x v="837"/>
    <b v="0"/>
    <n v="62"/>
    <b v="1"/>
    <s v="music/rock"/>
    <n v="40.32"/>
    <x v="4"/>
    <x v="11"/>
  </r>
  <r>
    <n v="145"/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x v="838"/>
    <b v="0"/>
    <n v="61"/>
    <b v="1"/>
    <s v="music/rock"/>
    <n v="32.79"/>
    <x v="4"/>
    <x v="11"/>
  </r>
  <r>
    <n v="117"/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x v="839"/>
    <b v="0"/>
    <n v="96"/>
    <b v="1"/>
    <s v="music/rock"/>
    <n v="52.08"/>
    <x v="4"/>
    <x v="11"/>
  </r>
  <r>
    <n v="120"/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x v="840"/>
    <b v="0"/>
    <n v="190"/>
    <b v="1"/>
    <s v="music/metal"/>
    <n v="52.63"/>
    <x v="4"/>
    <x v="12"/>
  </r>
  <r>
    <n v="101"/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x v="841"/>
    <b v="1"/>
    <n v="94"/>
    <b v="1"/>
    <s v="music/metal"/>
    <n v="53.19"/>
    <x v="4"/>
    <x v="12"/>
  </r>
  <r>
    <n v="104"/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x v="842"/>
    <b v="1"/>
    <n v="39"/>
    <b v="1"/>
    <s v="music/metal"/>
    <n v="64.099999999999994"/>
    <x v="4"/>
    <x v="12"/>
  </r>
  <r>
    <n v="267"/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x v="843"/>
    <b v="0"/>
    <n v="127"/>
    <b v="1"/>
    <s v="music/metal"/>
    <n v="23.62"/>
    <x v="4"/>
    <x v="12"/>
  </r>
  <r>
    <n v="194"/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x v="844"/>
    <b v="1"/>
    <n v="159"/>
    <b v="1"/>
    <s v="music/metal"/>
    <n v="18.87"/>
    <x v="4"/>
    <x v="12"/>
  </r>
  <r>
    <n v="120"/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x v="845"/>
    <b v="0"/>
    <n v="177"/>
    <b v="1"/>
    <s v="music/metal"/>
    <n v="28.25"/>
    <x v="4"/>
    <x v="12"/>
  </r>
  <r>
    <n v="122"/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x v="846"/>
    <b v="0"/>
    <n v="47"/>
    <b v="1"/>
    <s v="music/metal"/>
    <n v="23.4"/>
    <x v="4"/>
    <x v="12"/>
  </r>
  <r>
    <n v="100"/>
    <n v="847"/>
    <s v="CENTROPYMUSIC"/>
    <s v="MUSIC WITH MEANING!  MUSIC THAT MATTERS!!!"/>
    <n v="10"/>
    <x v="115"/>
    <x v="0"/>
    <x v="0"/>
    <s v="USD"/>
    <n v="1436555376"/>
    <x v="847"/>
    <b v="0"/>
    <n v="1"/>
    <b v="1"/>
    <s v="music/metal"/>
    <n v="10"/>
    <x v="4"/>
    <x v="12"/>
  </r>
  <r>
    <n v="100"/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x v="848"/>
    <b v="0"/>
    <n v="16"/>
    <b v="1"/>
    <s v="music/metal"/>
    <n v="18.75"/>
    <x v="4"/>
    <x v="12"/>
  </r>
  <r>
    <n v="120"/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x v="849"/>
    <b v="0"/>
    <n v="115"/>
    <b v="1"/>
    <s v="music/metal"/>
    <n v="34.78"/>
    <x v="4"/>
    <x v="12"/>
  </r>
  <r>
    <n v="155"/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x v="850"/>
    <b v="0"/>
    <n v="133"/>
    <b v="1"/>
    <s v="music/metal"/>
    <n v="30.08"/>
    <x v="4"/>
    <x v="12"/>
  </r>
  <r>
    <n v="130"/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x v="851"/>
    <b v="0"/>
    <n v="70"/>
    <b v="1"/>
    <s v="music/metal"/>
    <n v="28.57"/>
    <x v="4"/>
    <x v="12"/>
  </r>
  <r>
    <n v="105"/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x v="852"/>
    <b v="0"/>
    <n v="62"/>
    <b v="1"/>
    <s v="music/metal"/>
    <n v="56.45"/>
    <x v="4"/>
    <x v="12"/>
  </r>
  <r>
    <n v="100"/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x v="853"/>
    <b v="0"/>
    <n v="10"/>
    <b v="1"/>
    <s v="music/metal"/>
    <n v="30"/>
    <x v="4"/>
    <x v="12"/>
  </r>
  <r>
    <n v="118"/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x v="854"/>
    <b v="0"/>
    <n v="499"/>
    <b v="1"/>
    <s v="music/metal"/>
    <n v="55.71"/>
    <x v="4"/>
    <x v="12"/>
  </r>
  <r>
    <n v="103"/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x v="855"/>
    <b v="0"/>
    <n v="47"/>
    <b v="1"/>
    <s v="music/metal"/>
    <n v="30.85"/>
    <x v="4"/>
    <x v="12"/>
  </r>
  <r>
    <n v="218"/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x v="856"/>
    <b v="0"/>
    <n v="28"/>
    <b v="1"/>
    <s v="music/metal"/>
    <n v="8.93"/>
    <x v="4"/>
    <x v="12"/>
  </r>
  <r>
    <n v="100"/>
    <n v="857"/>
    <s v="A Reason To Breathe - DEBUT ALBUM"/>
    <s v="Modern Post-Hardcore/Electro music (Hardstyle, EDM, Trap, Dubstep, Dembow, House)."/>
    <n v="1200"/>
    <x v="647"/>
    <x v="0"/>
    <x v="3"/>
    <s v="EUR"/>
    <n v="1448463431"/>
    <x v="857"/>
    <b v="0"/>
    <n v="24"/>
    <b v="1"/>
    <s v="music/metal"/>
    <n v="50"/>
    <x v="4"/>
    <x v="12"/>
  </r>
  <r>
    <n v="144"/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x v="858"/>
    <b v="0"/>
    <n v="76"/>
    <b v="1"/>
    <s v="music/metal"/>
    <n v="15.79"/>
    <x v="4"/>
    <x v="12"/>
  </r>
  <r>
    <n v="105"/>
    <n v="859"/>
    <s v="Rise With Us Campaign"/>
    <s v="We are heading to the studio to create our second album and we want you to be right there with us!"/>
    <n v="4000"/>
    <x v="649"/>
    <x v="0"/>
    <x v="0"/>
    <s v="USD"/>
    <n v="1433376000"/>
    <x v="859"/>
    <b v="0"/>
    <n v="98"/>
    <b v="1"/>
    <s v="music/metal"/>
    <n v="40.82"/>
    <x v="4"/>
    <x v="12"/>
  </r>
  <r>
    <n v="18"/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x v="860"/>
    <b v="0"/>
    <n v="48"/>
    <b v="0"/>
    <s v="music/jazz"/>
    <n v="291.67"/>
    <x v="4"/>
    <x v="13"/>
  </r>
  <r>
    <n v="2"/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x v="861"/>
    <b v="0"/>
    <n v="2"/>
    <b v="0"/>
    <s v="music/jazz"/>
    <n v="2250"/>
    <x v="4"/>
    <x v="13"/>
  </r>
  <r>
    <n v="0"/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x v="862"/>
    <b v="0"/>
    <n v="4"/>
    <b v="0"/>
    <s v="music/jazz"/>
    <n v="12500"/>
    <x v="4"/>
    <x v="13"/>
  </r>
  <r>
    <n v="5"/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x v="863"/>
    <b v="0"/>
    <n v="5"/>
    <b v="0"/>
    <s v="music/jazz"/>
    <n v="400"/>
    <x v="4"/>
    <x v="13"/>
  </r>
  <r>
    <n v="42"/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x v="864"/>
    <b v="0"/>
    <n v="79"/>
    <b v="0"/>
    <s v="music/jazz"/>
    <n v="82.28"/>
    <x v="4"/>
    <x v="13"/>
  </r>
  <r>
    <n v="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x v="865"/>
    <b v="0"/>
    <n v="2"/>
    <b v="0"/>
    <s v="music/jazz"/>
    <n v="1100"/>
    <x v="4"/>
    <x v="13"/>
  </r>
  <r>
    <n v="18"/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x v="866"/>
    <b v="0"/>
    <n v="11"/>
    <b v="0"/>
    <s v="music/jazz"/>
    <n v="318.18"/>
    <x v="4"/>
    <x v="13"/>
  </r>
  <r>
    <n v="24"/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x v="867"/>
    <b v="0"/>
    <n v="11"/>
    <b v="0"/>
    <s v="music/jazz"/>
    <n v="454.55"/>
    <x v="4"/>
    <x v="13"/>
  </r>
  <r>
    <n v="0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x v="868"/>
    <b v="0"/>
    <n v="1"/>
    <b v="0"/>
    <s v="music/jazz"/>
    <n v="45000"/>
    <x v="4"/>
    <x v="13"/>
  </r>
  <r>
    <n v="12"/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x v="869"/>
    <b v="0"/>
    <n v="3"/>
    <b v="0"/>
    <s v="music/jazz"/>
    <n v="2933.33"/>
    <x v="4"/>
    <x v="13"/>
  </r>
  <r>
    <n v="0"/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x v="870"/>
    <b v="0"/>
    <n v="5"/>
    <b v="0"/>
    <s v="music/jazz"/>
    <n v="4000"/>
    <x v="4"/>
    <x v="13"/>
  </r>
  <r>
    <n v="5"/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x v="871"/>
    <b v="0"/>
    <n v="12"/>
    <b v="0"/>
    <s v="music/jazz"/>
    <n v="500"/>
    <x v="4"/>
    <x v="13"/>
  </r>
  <r>
    <n v="1"/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x v="872"/>
    <b v="0"/>
    <n v="2"/>
    <b v="0"/>
    <s v="music/jazz"/>
    <n v="4000"/>
    <x v="4"/>
    <x v="13"/>
  </r>
  <r>
    <n v="1"/>
    <n v="873"/>
    <s v="The Dreamer-An Original Jazz CD"/>
    <s v="Fall in love with &quot;The Dreamer&quot;, new original music from trumpeter Freddie Dunn!"/>
    <n v="3500"/>
    <x v="372"/>
    <x v="2"/>
    <x v="0"/>
    <s v="USD"/>
    <n v="1352610040"/>
    <x v="873"/>
    <b v="0"/>
    <n v="5"/>
    <b v="0"/>
    <s v="music/jazz"/>
    <n v="700"/>
    <x v="4"/>
    <x v="13"/>
  </r>
  <r>
    <n v="24"/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x v="874"/>
    <b v="0"/>
    <n v="21"/>
    <b v="0"/>
    <s v="music/jazz"/>
    <n v="142.86000000000001"/>
    <x v="4"/>
    <x v="13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x v="875"/>
    <b v="0"/>
    <n v="0"/>
    <b v="0"/>
    <s v="music/jazz"/>
    <n v="0"/>
    <x v="4"/>
    <x v="13"/>
  </r>
  <r>
    <n v="41"/>
    <n v="876"/>
    <s v="Sound Of Dobells"/>
    <s v="What was the greatest record shop ever?  DOBELLS!"/>
    <n v="3152"/>
    <x v="656"/>
    <x v="2"/>
    <x v="1"/>
    <s v="GBP"/>
    <n v="1359978927"/>
    <x v="876"/>
    <b v="0"/>
    <n v="45"/>
    <b v="0"/>
    <s v="music/jazz"/>
    <n v="70.040000000000006"/>
    <x v="4"/>
    <x v="13"/>
  </r>
  <r>
    <n v="68"/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x v="877"/>
    <b v="0"/>
    <n v="29"/>
    <b v="0"/>
    <s v="music/jazz"/>
    <n v="68.97"/>
    <x v="4"/>
    <x v="13"/>
  </r>
  <r>
    <n v="1"/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x v="878"/>
    <b v="0"/>
    <n v="2"/>
    <b v="0"/>
    <s v="music/jazz"/>
    <n v="2500"/>
    <x v="4"/>
    <x v="13"/>
  </r>
  <r>
    <n v="31"/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x v="879"/>
    <b v="0"/>
    <n v="30"/>
    <b v="0"/>
    <s v="music/jazz"/>
    <n v="70"/>
    <x v="4"/>
    <x v="13"/>
  </r>
  <r>
    <n v="3"/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x v="880"/>
    <b v="0"/>
    <n v="8"/>
    <b v="0"/>
    <s v="music/indie rock"/>
    <n v="472.5"/>
    <x v="4"/>
    <x v="14"/>
  </r>
  <r>
    <n v="1"/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x v="881"/>
    <b v="0"/>
    <n v="1"/>
    <b v="0"/>
    <s v="music/indie rock"/>
    <n v="3750"/>
    <x v="4"/>
    <x v="14"/>
  </r>
  <r>
    <n v="20"/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x v="882"/>
    <b v="0"/>
    <n v="14"/>
    <b v="0"/>
    <s v="music/indie rock"/>
    <n v="107.14"/>
    <x v="4"/>
    <x v="14"/>
  </r>
  <r>
    <n v="40"/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x v="883"/>
    <b v="0"/>
    <n v="24"/>
    <b v="0"/>
    <s v="music/indie rock"/>
    <n v="208.33"/>
    <x v="4"/>
    <x v="14"/>
  </r>
  <r>
    <n v="1"/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x v="884"/>
    <b v="0"/>
    <n v="2"/>
    <b v="0"/>
    <s v="music/indie rock"/>
    <n v="1000"/>
    <x v="4"/>
    <x v="14"/>
  </r>
  <r>
    <n v="75"/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x v="885"/>
    <b v="0"/>
    <n v="21"/>
    <b v="0"/>
    <s v="music/indie rock"/>
    <n v="47.62"/>
    <x v="4"/>
    <x v="14"/>
  </r>
  <r>
    <n v="41"/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x v="886"/>
    <b v="0"/>
    <n v="7"/>
    <b v="0"/>
    <s v="music/indie rock"/>
    <n v="71.430000000000007"/>
    <x v="4"/>
    <x v="14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x v="887"/>
    <b v="0"/>
    <n v="0"/>
    <b v="0"/>
    <s v="music/indie rock"/>
    <n v="0"/>
    <x v="4"/>
    <x v="14"/>
  </r>
  <r>
    <n v="7"/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x v="888"/>
    <b v="0"/>
    <n v="4"/>
    <b v="0"/>
    <s v="music/indie rock"/>
    <n v="250"/>
    <x v="4"/>
    <x v="14"/>
  </r>
  <r>
    <n v="9"/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x v="889"/>
    <b v="0"/>
    <n v="32"/>
    <b v="0"/>
    <s v="music/indie rock"/>
    <n v="781.25"/>
    <x v="4"/>
    <x v="14"/>
  </r>
  <r>
    <n v="4"/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x v="890"/>
    <b v="0"/>
    <n v="4"/>
    <b v="0"/>
    <s v="music/indie rock"/>
    <n v="750"/>
    <x v="4"/>
    <x v="14"/>
  </r>
  <r>
    <n v="3"/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x v="891"/>
    <b v="0"/>
    <n v="9"/>
    <b v="0"/>
    <s v="music/indie rock"/>
    <n v="888.89"/>
    <x v="4"/>
    <x v="14"/>
  </r>
  <r>
    <n v="41"/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x v="892"/>
    <b v="0"/>
    <n v="17"/>
    <b v="0"/>
    <s v="music/indie rock"/>
    <n v="352.94"/>
    <x v="4"/>
    <x v="14"/>
  </r>
  <r>
    <n v="10"/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x v="893"/>
    <b v="0"/>
    <n v="5"/>
    <b v="0"/>
    <s v="music/indie rock"/>
    <n v="400"/>
    <x v="4"/>
    <x v="14"/>
  </r>
  <r>
    <n v="39"/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x v="894"/>
    <b v="0"/>
    <n v="53"/>
    <b v="0"/>
    <s v="music/indie rock"/>
    <n v="377.36"/>
    <x v="4"/>
    <x v="14"/>
  </r>
  <r>
    <n v="2"/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x v="895"/>
    <b v="0"/>
    <n v="7"/>
    <b v="0"/>
    <s v="music/indie rock"/>
    <n v="1142.8599999999999"/>
    <x v="4"/>
    <x v="14"/>
  </r>
  <r>
    <n v="40"/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x v="896"/>
    <b v="0"/>
    <n v="72"/>
    <b v="0"/>
    <s v="music/indie rock"/>
    <n v="111.11"/>
    <x v="4"/>
    <x v="14"/>
  </r>
  <r>
    <n v="0"/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x v="897"/>
    <b v="0"/>
    <n v="0"/>
    <b v="0"/>
    <s v="music/indie rock"/>
    <n v="0"/>
    <x v="4"/>
    <x v="14"/>
  </r>
  <r>
    <n v="3"/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x v="898"/>
    <b v="0"/>
    <n v="2"/>
    <b v="0"/>
    <s v="music/indie rock"/>
    <n v="1250"/>
    <x v="4"/>
    <x v="14"/>
  </r>
  <r>
    <n v="37"/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x v="899"/>
    <b v="0"/>
    <n v="8"/>
    <b v="0"/>
    <s v="music/indie rock"/>
    <n v="93.75"/>
    <x v="4"/>
    <x v="14"/>
  </r>
  <r>
    <n v="0"/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x v="900"/>
    <b v="0"/>
    <n v="2"/>
    <b v="0"/>
    <s v="music/jazz"/>
    <n v="2500"/>
    <x v="4"/>
    <x v="13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x v="901"/>
    <b v="0"/>
    <n v="0"/>
    <b v="0"/>
    <s v="music/jazz"/>
    <n v="0"/>
    <x v="4"/>
    <x v="13"/>
  </r>
  <r>
    <n v="0"/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x v="902"/>
    <b v="0"/>
    <n v="3"/>
    <b v="0"/>
    <s v="music/jazz"/>
    <n v="10000"/>
    <x v="4"/>
    <x v="13"/>
  </r>
  <r>
    <n v="3"/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x v="903"/>
    <b v="0"/>
    <n v="4"/>
    <b v="0"/>
    <s v="music/jazz"/>
    <n v="1250"/>
    <x v="4"/>
    <x v="13"/>
  </r>
  <r>
    <n v="0"/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x v="904"/>
    <b v="0"/>
    <n v="3"/>
    <b v="0"/>
    <s v="music/jazz"/>
    <n v="16666.669999999998"/>
    <x v="4"/>
    <x v="13"/>
  </r>
  <r>
    <n v="3"/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x v="905"/>
    <b v="0"/>
    <n v="6"/>
    <b v="0"/>
    <s v="music/jazz"/>
    <n v="1083.33"/>
    <x v="4"/>
    <x v="13"/>
  </r>
  <r>
    <n v="0"/>
    <n v="906"/>
    <s v="24th Music Presents Channeling Motown (Live)"/>
    <s v="The DMV's most respected saxophonist pay tribute to Motown."/>
    <n v="15000"/>
    <x v="117"/>
    <x v="2"/>
    <x v="0"/>
    <s v="USD"/>
    <n v="1394681590"/>
    <x v="906"/>
    <b v="0"/>
    <n v="0"/>
    <b v="0"/>
    <s v="music/jazz"/>
    <n v="0"/>
    <x v="4"/>
    <x v="13"/>
  </r>
  <r>
    <n v="0"/>
    <n v="907"/>
    <s v="Greg Chambers Saxophone CD"/>
    <s v="Greg Chambers' self-titled CD needs support for post production, replication, and promotion."/>
    <n v="2900"/>
    <x v="117"/>
    <x v="2"/>
    <x v="0"/>
    <s v="USD"/>
    <n v="1315715823"/>
    <x v="907"/>
    <b v="0"/>
    <n v="0"/>
    <b v="0"/>
    <s v="music/jazz"/>
    <n v="0"/>
    <x v="4"/>
    <x v="13"/>
  </r>
  <r>
    <n v="0"/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x v="908"/>
    <b v="0"/>
    <n v="0"/>
    <b v="0"/>
    <s v="music/jazz"/>
    <n v="0"/>
    <x v="4"/>
    <x v="13"/>
  </r>
  <r>
    <n v="3"/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x v="909"/>
    <b v="0"/>
    <n v="8"/>
    <b v="0"/>
    <s v="music/jazz"/>
    <n v="2000"/>
    <x v="4"/>
    <x v="13"/>
  </r>
  <r>
    <n v="22"/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x v="910"/>
    <b v="0"/>
    <n v="5"/>
    <b v="0"/>
    <s v="music/jazz"/>
    <n v="110"/>
    <x v="4"/>
    <x v="13"/>
  </r>
  <r>
    <n v="0"/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x v="911"/>
    <b v="0"/>
    <n v="0"/>
    <b v="0"/>
    <s v="music/jazz"/>
    <n v="0"/>
    <x v="4"/>
    <x v="13"/>
  </r>
  <r>
    <n v="1"/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x v="912"/>
    <b v="0"/>
    <n v="2"/>
    <b v="0"/>
    <s v="music/jazz"/>
    <n v="1750"/>
    <x v="4"/>
    <x v="13"/>
  </r>
  <r>
    <n v="7"/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x v="913"/>
    <b v="0"/>
    <n v="24"/>
    <b v="0"/>
    <s v="music/jazz"/>
    <n v="1250"/>
    <x v="4"/>
    <x v="13"/>
  </r>
  <r>
    <n v="0"/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x v="914"/>
    <b v="0"/>
    <n v="0"/>
    <b v="0"/>
    <s v="music/jazz"/>
    <n v="0"/>
    <x v="4"/>
    <x v="13"/>
  </r>
  <r>
    <n v="6"/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x v="915"/>
    <b v="0"/>
    <n v="9"/>
    <b v="0"/>
    <s v="music/jazz"/>
    <n v="722.22"/>
    <x v="4"/>
    <x v="13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x v="916"/>
    <b v="0"/>
    <n v="0"/>
    <b v="0"/>
    <s v="music/jazz"/>
    <n v="0"/>
    <x v="4"/>
    <x v="13"/>
  </r>
  <r>
    <n v="1"/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x v="917"/>
    <b v="0"/>
    <n v="1"/>
    <b v="0"/>
    <s v="music/jazz"/>
    <n v="5000"/>
    <x v="4"/>
    <x v="13"/>
  </r>
  <r>
    <n v="5"/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x v="918"/>
    <b v="0"/>
    <n v="10"/>
    <b v="0"/>
    <s v="music/jazz"/>
    <n v="390"/>
    <x v="4"/>
    <x v="13"/>
  </r>
  <r>
    <n v="1"/>
    <n v="919"/>
    <s v="Jazz CD:  Out of The Blue"/>
    <s v="Cool jazz with a New Orleans flavor."/>
    <n v="20000"/>
    <x v="173"/>
    <x v="2"/>
    <x v="0"/>
    <s v="USD"/>
    <n v="1355930645"/>
    <x v="919"/>
    <b v="0"/>
    <n v="1"/>
    <b v="0"/>
    <s v="music/jazz"/>
    <n v="20000"/>
    <x v="4"/>
    <x v="13"/>
  </r>
  <r>
    <n v="0"/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x v="920"/>
    <b v="0"/>
    <n v="0"/>
    <b v="0"/>
    <s v="music/jazz"/>
    <n v="0"/>
    <x v="4"/>
    <x v="13"/>
  </r>
  <r>
    <n v="31"/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x v="921"/>
    <b v="0"/>
    <n v="20"/>
    <b v="0"/>
    <s v="music/jazz"/>
    <n v="750"/>
    <x v="4"/>
    <x v="13"/>
  </r>
  <r>
    <n v="21"/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x v="922"/>
    <b v="0"/>
    <n v="30"/>
    <b v="0"/>
    <s v="music/jazz"/>
    <n v="900"/>
    <x v="4"/>
    <x v="13"/>
  </r>
  <r>
    <n v="2"/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x v="923"/>
    <b v="0"/>
    <n v="6"/>
    <b v="0"/>
    <s v="music/jazz"/>
    <n v="2500"/>
    <x v="4"/>
    <x v="13"/>
  </r>
  <r>
    <n v="11"/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x v="924"/>
    <b v="0"/>
    <n v="15"/>
    <b v="0"/>
    <s v="music/jazz"/>
    <n v="200"/>
    <x v="4"/>
    <x v="13"/>
  </r>
  <r>
    <n v="3"/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x v="925"/>
    <b v="0"/>
    <n v="5"/>
    <b v="0"/>
    <s v="music/jazz"/>
    <n v="1200"/>
    <x v="4"/>
    <x v="13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x v="926"/>
    <b v="0"/>
    <n v="0"/>
    <b v="0"/>
    <s v="music/jazz"/>
    <n v="0"/>
    <x v="4"/>
    <x v="13"/>
  </r>
  <r>
    <n v="0"/>
    <n v="927"/>
    <s v="JETRO DA SILVA FUNK PROJECT"/>
    <s v="Studio CD/DVD Solo project of Pianist &amp; Keyboardist Jetro da Silva"/>
    <n v="20000"/>
    <x v="117"/>
    <x v="2"/>
    <x v="0"/>
    <s v="USD"/>
    <n v="1337024695"/>
    <x v="927"/>
    <b v="0"/>
    <n v="0"/>
    <b v="0"/>
    <s v="music/jazz"/>
    <n v="0"/>
    <x v="4"/>
    <x v="13"/>
  </r>
  <r>
    <n v="11"/>
    <n v="928"/>
    <s v="In a Jazzy Motown"/>
    <s v="A real Motown Backup singer on 22 gold and platinum albums headlines her own Jazz CD of Motown songs."/>
    <n v="14500"/>
    <x v="607"/>
    <x v="2"/>
    <x v="0"/>
    <s v="USD"/>
    <n v="1353196800"/>
    <x v="928"/>
    <b v="0"/>
    <n v="28"/>
    <b v="0"/>
    <s v="music/jazz"/>
    <n v="517.86"/>
    <x v="4"/>
    <x v="13"/>
  </r>
  <r>
    <n v="0"/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x v="929"/>
    <b v="0"/>
    <n v="0"/>
    <b v="0"/>
    <s v="music/jazz"/>
    <n v="0"/>
    <x v="4"/>
    <x v="13"/>
  </r>
  <r>
    <n v="38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x v="930"/>
    <b v="0"/>
    <n v="5"/>
    <b v="0"/>
    <s v="music/jazz"/>
    <n v="180"/>
    <x v="4"/>
    <x v="13"/>
  </r>
  <r>
    <n v="7"/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x v="931"/>
    <b v="0"/>
    <n v="7"/>
    <b v="0"/>
    <s v="music/jazz"/>
    <n v="285.70999999999998"/>
    <x v="4"/>
    <x v="13"/>
  </r>
  <r>
    <n v="15"/>
    <n v="932"/>
    <s v="Mandy Harvey Christmas Album"/>
    <s v="Help me to create my 3rd album, a Christmas CD with 16 Holiday/Original favorites!"/>
    <n v="9500"/>
    <x v="677"/>
    <x v="2"/>
    <x v="0"/>
    <s v="USD"/>
    <n v="1363990545"/>
    <x v="932"/>
    <b v="0"/>
    <n v="30"/>
    <b v="0"/>
    <s v="music/jazz"/>
    <n v="316.67"/>
    <x v="4"/>
    <x v="13"/>
  </r>
  <r>
    <n v="6"/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x v="933"/>
    <b v="0"/>
    <n v="2"/>
    <b v="0"/>
    <s v="music/jazz"/>
    <n v="1000"/>
    <x v="4"/>
    <x v="13"/>
  </r>
  <r>
    <n v="30"/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x v="934"/>
    <b v="0"/>
    <n v="30"/>
    <b v="0"/>
    <s v="music/jazz"/>
    <n v="166.67"/>
    <x v="4"/>
    <x v="13"/>
  </r>
  <r>
    <n v="1"/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x v="935"/>
    <b v="0"/>
    <n v="2"/>
    <b v="0"/>
    <s v="music/jazz"/>
    <n v="1750"/>
    <x v="4"/>
    <x v="13"/>
  </r>
  <r>
    <n v="0"/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x v="936"/>
    <b v="0"/>
    <n v="0"/>
    <b v="0"/>
    <s v="music/jazz"/>
    <n v="0"/>
    <x v="4"/>
    <x v="13"/>
  </r>
  <r>
    <n v="1"/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x v="937"/>
    <b v="0"/>
    <n v="2"/>
    <b v="0"/>
    <s v="music/jazz"/>
    <n v="1750"/>
    <x v="4"/>
    <x v="13"/>
  </r>
  <r>
    <n v="0"/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x v="938"/>
    <b v="0"/>
    <n v="1"/>
    <b v="0"/>
    <s v="music/jazz"/>
    <n v="7000"/>
    <x v="4"/>
    <x v="13"/>
  </r>
  <r>
    <n v="1"/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x v="939"/>
    <b v="0"/>
    <n v="2"/>
    <b v="0"/>
    <s v="music/jazz"/>
    <n v="1375"/>
    <x v="4"/>
    <x v="13"/>
  </r>
  <r>
    <n v="17"/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x v="940"/>
    <b v="0"/>
    <n v="14"/>
    <b v="0"/>
    <s v="technology/wearables"/>
    <n v="642.86"/>
    <x v="2"/>
    <x v="8"/>
  </r>
  <r>
    <n v="2"/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x v="941"/>
    <b v="0"/>
    <n v="31"/>
    <b v="0"/>
    <s v="technology/wearables"/>
    <n v="1612.9"/>
    <x v="2"/>
    <x v="8"/>
  </r>
  <r>
    <n v="9"/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x v="942"/>
    <b v="0"/>
    <n v="16"/>
    <b v="0"/>
    <s v="technology/wearables"/>
    <n v="468.75"/>
    <x v="2"/>
    <x v="8"/>
  </r>
  <r>
    <n v="10"/>
    <n v="943"/>
    <s v="SleepMode"/>
    <s v="A mask for home or travel that will give you the best, undisturbed sleep of your life."/>
    <n v="3000"/>
    <x v="683"/>
    <x v="2"/>
    <x v="0"/>
    <s v="USD"/>
    <n v="1480438905"/>
    <x v="943"/>
    <b v="0"/>
    <n v="12"/>
    <b v="0"/>
    <s v="technology/wearables"/>
    <n v="250"/>
    <x v="2"/>
    <x v="8"/>
  </r>
  <r>
    <n v="13"/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x v="944"/>
    <b v="0"/>
    <n v="96"/>
    <b v="0"/>
    <s v="technology/wearables"/>
    <n v="520.83000000000004"/>
    <x v="2"/>
    <x v="8"/>
  </r>
  <r>
    <n v="2"/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x v="945"/>
    <b v="0"/>
    <n v="16"/>
    <b v="0"/>
    <s v="technology/wearables"/>
    <n v="6250"/>
    <x v="2"/>
    <x v="8"/>
  </r>
  <r>
    <n v="2"/>
    <n v="946"/>
    <s v="OmniTrade Apron"/>
    <s v="Soft edged-Hard working. The perfect wearable organization for the home and professional shop."/>
    <n v="15000"/>
    <x v="686"/>
    <x v="2"/>
    <x v="0"/>
    <s v="USD"/>
    <n v="1473444048"/>
    <x v="946"/>
    <b v="0"/>
    <n v="5"/>
    <b v="0"/>
    <s v="technology/wearables"/>
    <n v="3000"/>
    <x v="2"/>
    <x v="8"/>
  </r>
  <r>
    <n v="0"/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x v="947"/>
    <b v="0"/>
    <n v="0"/>
    <b v="0"/>
    <s v="technology/wearables"/>
    <n v="0"/>
    <x v="2"/>
    <x v="8"/>
  </r>
  <r>
    <n v="12"/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x v="948"/>
    <b v="0"/>
    <n v="8"/>
    <b v="0"/>
    <s v="technology/wearables"/>
    <n v="500"/>
    <x v="2"/>
    <x v="8"/>
  </r>
  <r>
    <n v="1"/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x v="949"/>
    <b v="0"/>
    <n v="7"/>
    <b v="0"/>
    <s v="technology/wearables"/>
    <n v="2857.14"/>
    <x v="2"/>
    <x v="8"/>
  </r>
  <r>
    <n v="28"/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x v="950"/>
    <b v="0"/>
    <n v="24"/>
    <b v="0"/>
    <s v="technology/wearables"/>
    <n v="208.33"/>
    <x v="2"/>
    <x v="8"/>
  </r>
  <r>
    <n v="38"/>
    <n v="951"/>
    <s v="Smart Harness"/>
    <s v="Revolutionizing the way we walk our dogs!"/>
    <n v="50000"/>
    <x v="689"/>
    <x v="2"/>
    <x v="0"/>
    <s v="USD"/>
    <n v="1465054872"/>
    <x v="951"/>
    <b v="0"/>
    <n v="121"/>
    <b v="0"/>
    <s v="technology/wearables"/>
    <n v="413.22"/>
    <x v="2"/>
    <x v="8"/>
  </r>
  <r>
    <n v="40"/>
    <n v="952"/>
    <s v="Audionoggin - Join the Earvolution"/>
    <s v="Audionoggin: Wireless personal surround sound for the athlete in everyone."/>
    <n v="49000"/>
    <x v="690"/>
    <x v="2"/>
    <x v="0"/>
    <s v="USD"/>
    <n v="1479483812"/>
    <x v="952"/>
    <b v="0"/>
    <n v="196"/>
    <b v="0"/>
    <s v="technology/wearables"/>
    <n v="250"/>
    <x v="2"/>
    <x v="8"/>
  </r>
  <r>
    <n v="1"/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x v="953"/>
    <b v="0"/>
    <n v="5"/>
    <b v="0"/>
    <s v="technology/wearables"/>
    <n v="3000"/>
    <x v="2"/>
    <x v="8"/>
  </r>
  <r>
    <n v="43"/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x v="954"/>
    <b v="0"/>
    <n v="73"/>
    <b v="0"/>
    <s v="technology/wearables"/>
    <n v="205.48"/>
    <x v="2"/>
    <x v="8"/>
  </r>
  <r>
    <n v="6"/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x v="955"/>
    <b v="0"/>
    <n v="93"/>
    <b v="0"/>
    <s v="technology/wearables"/>
    <n v="3225.81"/>
    <x v="2"/>
    <x v="8"/>
  </r>
  <r>
    <n v="2"/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x v="956"/>
    <b v="0"/>
    <n v="17"/>
    <b v="0"/>
    <s v="technology/wearables"/>
    <n v="2941.18"/>
    <x v="2"/>
    <x v="8"/>
  </r>
  <r>
    <n v="2"/>
    <n v="957"/>
    <s v="DUALBAND, the Leather NFC Smart Watch Band"/>
    <s v="A Leather Smart watch Band, that NEVER needs to be charged for only $37!"/>
    <n v="12000"/>
    <x v="694"/>
    <x v="2"/>
    <x v="0"/>
    <s v="USD"/>
    <n v="1479392133"/>
    <x v="957"/>
    <b v="0"/>
    <n v="7"/>
    <b v="0"/>
    <s v="technology/wearables"/>
    <n v="1714.29"/>
    <x v="2"/>
    <x v="8"/>
  </r>
  <r>
    <n v="11"/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x v="958"/>
    <b v="0"/>
    <n v="17"/>
    <b v="0"/>
    <s v="technology/wearables"/>
    <n v="457.47"/>
    <x v="2"/>
    <x v="8"/>
  </r>
  <r>
    <n v="39"/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x v="959"/>
    <b v="0"/>
    <n v="171"/>
    <b v="0"/>
    <s v="technology/wearables"/>
    <n v="292.39999999999998"/>
    <x v="2"/>
    <x v="8"/>
  </r>
  <r>
    <n v="46"/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x v="960"/>
    <b v="0"/>
    <n v="188"/>
    <b v="0"/>
    <s v="technology/wearables"/>
    <n v="296.01"/>
    <x v="2"/>
    <x v="8"/>
  </r>
  <r>
    <n v="42"/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x v="961"/>
    <b v="0"/>
    <n v="110"/>
    <b v="0"/>
    <s v="technology/wearables"/>
    <n v="863.64"/>
    <x v="2"/>
    <x v="8"/>
  </r>
  <r>
    <n v="28"/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x v="962"/>
    <b v="0"/>
    <n v="37"/>
    <b v="0"/>
    <s v="technology/wearables"/>
    <n v="67.569999999999993"/>
    <x v="2"/>
    <x v="8"/>
  </r>
  <r>
    <n v="1"/>
    <n v="963"/>
    <s v="The Ultimate Learning Center"/>
    <s v="WE are molding an educated, motivated, non violent GENERATION!"/>
    <n v="35000"/>
    <x v="700"/>
    <x v="2"/>
    <x v="0"/>
    <s v="USD"/>
    <n v="1476717319"/>
    <x v="963"/>
    <b v="0"/>
    <n v="9"/>
    <b v="0"/>
    <s v="technology/wearables"/>
    <n v="3888.89"/>
    <x v="2"/>
    <x v="8"/>
  </r>
  <r>
    <n v="1"/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x v="964"/>
    <b v="0"/>
    <n v="29"/>
    <b v="0"/>
    <s v="technology/wearables"/>
    <n v="3793.1"/>
    <x v="2"/>
    <x v="8"/>
  </r>
  <r>
    <n v="1"/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x v="965"/>
    <b v="0"/>
    <n v="6"/>
    <b v="0"/>
    <s v="technology/wearables"/>
    <n v="4166.67"/>
    <x v="2"/>
    <x v="8"/>
  </r>
  <r>
    <n v="15"/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x v="966"/>
    <b v="0"/>
    <n v="30"/>
    <b v="0"/>
    <s v="technology/wearables"/>
    <n v="400"/>
    <x v="2"/>
    <x v="8"/>
  </r>
  <r>
    <n v="18"/>
    <n v="967"/>
    <s v="Better Beanie"/>
    <s v="Better Beanie is the new therapeutic wearable designed to assist you while keeping your hands free."/>
    <n v="20000"/>
    <x v="703"/>
    <x v="2"/>
    <x v="0"/>
    <s v="USD"/>
    <n v="1461301574"/>
    <x v="967"/>
    <b v="0"/>
    <n v="81"/>
    <b v="0"/>
    <s v="technology/wearables"/>
    <n v="246.91"/>
    <x v="2"/>
    <x v="8"/>
  </r>
  <r>
    <n v="1"/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x v="968"/>
    <b v="0"/>
    <n v="4"/>
    <b v="0"/>
    <s v="technology/wearables"/>
    <n v="2000"/>
    <x v="2"/>
    <x v="8"/>
  </r>
  <r>
    <n v="47"/>
    <n v="969"/>
    <s v="Make 100 | Geek &amp; Chic: Smart Safety Jewelry."/>
    <s v="Geek &amp; Chic Smart Jewelry Collection, Wearables Meet Style!"/>
    <n v="30000"/>
    <x v="704"/>
    <x v="2"/>
    <x v="14"/>
    <s v="MXN"/>
    <n v="1486624607"/>
    <x v="969"/>
    <b v="0"/>
    <n v="11"/>
    <b v="0"/>
    <s v="technology/wearables"/>
    <n v="2727.27"/>
    <x v="2"/>
    <x v="8"/>
  </r>
  <r>
    <n v="46"/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x v="970"/>
    <b v="0"/>
    <n v="14"/>
    <b v="0"/>
    <s v="technology/wearables"/>
    <n v="357.14"/>
    <x v="2"/>
    <x v="8"/>
  </r>
  <r>
    <n v="0"/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x v="971"/>
    <b v="0"/>
    <n v="5"/>
    <b v="0"/>
    <s v="technology/wearables"/>
    <n v="20000"/>
    <x v="2"/>
    <x v="8"/>
  </r>
  <r>
    <n v="35"/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x v="972"/>
    <b v="0"/>
    <n v="45"/>
    <b v="0"/>
    <s v="technology/wearables"/>
    <n v="444.44"/>
    <x v="2"/>
    <x v="8"/>
  </r>
  <r>
    <n v="2"/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x v="973"/>
    <b v="0"/>
    <n v="8"/>
    <b v="0"/>
    <s v="technology/wearables"/>
    <n v="2500"/>
    <x v="2"/>
    <x v="8"/>
  </r>
  <r>
    <n v="1"/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x v="974"/>
    <b v="0"/>
    <n v="3"/>
    <b v="0"/>
    <s v="technology/wearables"/>
    <n v="16666.669999999998"/>
    <x v="2"/>
    <x v="8"/>
  </r>
  <r>
    <n v="3"/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x v="975"/>
    <b v="0"/>
    <n v="24"/>
    <b v="0"/>
    <s v="technology/wearables"/>
    <n v="4166.67"/>
    <x v="2"/>
    <x v="8"/>
  </r>
  <r>
    <n v="2"/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x v="976"/>
    <b v="0"/>
    <n v="18"/>
    <b v="0"/>
    <s v="technology/wearables"/>
    <n v="8333.33"/>
    <x v="2"/>
    <x v="8"/>
  </r>
  <r>
    <n v="34"/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x v="977"/>
    <b v="0"/>
    <n v="12"/>
    <b v="0"/>
    <s v="technology/wearables"/>
    <n v="225"/>
    <x v="2"/>
    <x v="8"/>
  </r>
  <r>
    <n v="56"/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x v="978"/>
    <b v="0"/>
    <n v="123"/>
    <b v="0"/>
    <s v="technology/wearables"/>
    <n v="1405.6"/>
    <x v="2"/>
    <x v="8"/>
  </r>
  <r>
    <n v="83"/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x v="979"/>
    <b v="0"/>
    <n v="96"/>
    <b v="0"/>
    <s v="technology/wearables"/>
    <n v="364.58"/>
    <x v="2"/>
    <x v="8"/>
  </r>
  <r>
    <n v="15"/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x v="980"/>
    <b v="0"/>
    <n v="31"/>
    <b v="0"/>
    <s v="technology/wearables"/>
    <n v="322.58"/>
    <x v="2"/>
    <x v="8"/>
  </r>
  <r>
    <n v="0"/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x v="981"/>
    <b v="0"/>
    <n v="4"/>
    <b v="0"/>
    <s v="technology/wearables"/>
    <n v="22222"/>
    <x v="2"/>
    <x v="8"/>
  </r>
  <r>
    <n v="0"/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x v="982"/>
    <b v="0"/>
    <n v="3"/>
    <b v="0"/>
    <s v="technology/wearables"/>
    <n v="5833.33"/>
    <x v="2"/>
    <x v="8"/>
  </r>
  <r>
    <n v="30"/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x v="983"/>
    <b v="0"/>
    <n v="179"/>
    <b v="0"/>
    <s v="technology/wearables"/>
    <n v="582.23"/>
    <x v="2"/>
    <x v="8"/>
  </r>
  <r>
    <n v="1"/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x v="984"/>
    <b v="0"/>
    <n v="3"/>
    <b v="0"/>
    <s v="technology/wearables"/>
    <n v="3333.33"/>
    <x v="2"/>
    <x v="8"/>
  </r>
  <r>
    <n v="6"/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x v="985"/>
    <b v="0"/>
    <n v="23"/>
    <b v="0"/>
    <s v="technology/wearables"/>
    <n v="1304.3499999999999"/>
    <x v="2"/>
    <x v="8"/>
  </r>
  <r>
    <n v="13"/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x v="986"/>
    <b v="0"/>
    <n v="23"/>
    <b v="0"/>
    <s v="technology/wearables"/>
    <n v="869.57"/>
    <x v="2"/>
    <x v="8"/>
  </r>
  <r>
    <n v="13"/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x v="987"/>
    <b v="0"/>
    <n v="41"/>
    <b v="0"/>
    <s v="technology/wearables"/>
    <n v="1219.51"/>
    <x v="2"/>
    <x v="8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x v="988"/>
    <b v="0"/>
    <n v="0"/>
    <b v="0"/>
    <s v="technology/wearables"/>
    <n v="0"/>
    <x v="2"/>
    <x v="8"/>
  </r>
  <r>
    <n v="17"/>
    <n v="989"/>
    <s v="Power Rope"/>
    <s v="The most useful phone charger you will ever buy"/>
    <n v="10000"/>
    <x v="718"/>
    <x v="2"/>
    <x v="0"/>
    <s v="USD"/>
    <n v="1475101495"/>
    <x v="989"/>
    <b v="0"/>
    <n v="32"/>
    <b v="0"/>
    <s v="technology/wearables"/>
    <n v="312.5"/>
    <x v="2"/>
    <x v="8"/>
  </r>
  <r>
    <n v="0"/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x v="990"/>
    <b v="0"/>
    <n v="2"/>
    <b v="0"/>
    <s v="technology/wearables"/>
    <n v="12500"/>
    <x v="2"/>
    <x v="8"/>
  </r>
  <r>
    <n v="4"/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x v="991"/>
    <b v="0"/>
    <n v="7"/>
    <b v="0"/>
    <s v="technology/wearables"/>
    <n v="714.29"/>
    <x v="2"/>
    <x v="8"/>
  </r>
  <r>
    <n v="0"/>
    <n v="992"/>
    <s v="WairConditioning"/>
    <s v="The HOTTEST and COOLEST thing yet! WairConditioning... an entirely new level of comfortability!"/>
    <n v="100000"/>
    <x v="720"/>
    <x v="2"/>
    <x v="0"/>
    <s v="USD"/>
    <n v="1462655519"/>
    <x v="992"/>
    <b v="0"/>
    <n v="4"/>
    <b v="0"/>
    <s v="technology/wearables"/>
    <n v="25000"/>
    <x v="2"/>
    <x v="8"/>
  </r>
  <r>
    <n v="25"/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x v="993"/>
    <b v="0"/>
    <n v="196"/>
    <b v="0"/>
    <s v="technology/wearables"/>
    <n v="357.14"/>
    <x v="2"/>
    <x v="8"/>
  </r>
  <r>
    <n v="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x v="994"/>
    <b v="0"/>
    <n v="11"/>
    <b v="0"/>
    <s v="technology/wearables"/>
    <n v="18181.82"/>
    <x v="2"/>
    <x v="8"/>
  </r>
  <r>
    <n v="7"/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x v="995"/>
    <b v="0"/>
    <n v="9"/>
    <b v="0"/>
    <s v="technology/wearables"/>
    <n v="1111.1099999999999"/>
    <x v="2"/>
    <x v="8"/>
  </r>
  <r>
    <n v="2"/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x v="996"/>
    <b v="0"/>
    <n v="5"/>
    <b v="0"/>
    <s v="technology/wearables"/>
    <n v="800"/>
    <x v="2"/>
    <x v="8"/>
  </r>
  <r>
    <n v="1"/>
    <n v="997"/>
    <s v="iPhanny"/>
    <s v="The iPhanny keeps your iPhone 6 safe from bending in those dangerous pants pockets."/>
    <n v="5000"/>
    <x v="654"/>
    <x v="2"/>
    <x v="0"/>
    <s v="USD"/>
    <n v="1417145297"/>
    <x v="997"/>
    <b v="0"/>
    <n v="8"/>
    <b v="0"/>
    <s v="technology/wearables"/>
    <n v="625"/>
    <x v="2"/>
    <x v="8"/>
  </r>
  <r>
    <n v="59"/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x v="998"/>
    <b v="0"/>
    <n v="229"/>
    <b v="0"/>
    <s v="technology/wearables"/>
    <n v="262.01"/>
    <x v="2"/>
    <x v="8"/>
  </r>
  <r>
    <n v="8"/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x v="999"/>
    <b v="0"/>
    <n v="40"/>
    <b v="0"/>
    <s v="technology/wearables"/>
    <n v="3750"/>
    <x v="2"/>
    <x v="8"/>
  </r>
  <r>
    <n v="2"/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x v="1000"/>
    <b v="0"/>
    <n v="6"/>
    <b v="0"/>
    <s v="technology/wearables"/>
    <n v="149116.67000000001"/>
    <x v="2"/>
    <x v="8"/>
  </r>
  <r>
    <n v="1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x v="1001"/>
    <b v="0"/>
    <n v="4"/>
    <b v="0"/>
    <s v="technology/wearables"/>
    <n v="1250"/>
    <x v="2"/>
    <x v="8"/>
  </r>
  <r>
    <n v="30"/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x v="1002"/>
    <b v="0"/>
    <n v="22"/>
    <b v="0"/>
    <s v="technology/wearables"/>
    <n v="454.5"/>
    <x v="2"/>
    <x v="8"/>
  </r>
  <r>
    <n v="16"/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x v="1003"/>
    <b v="0"/>
    <n v="15"/>
    <b v="0"/>
    <s v="technology/wearables"/>
    <n v="1333.33"/>
    <x v="2"/>
    <x v="8"/>
  </r>
  <r>
    <n v="82"/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x v="1004"/>
    <b v="0"/>
    <n v="95"/>
    <b v="0"/>
    <s v="technology/wearables"/>
    <n v="263.16000000000003"/>
    <x v="2"/>
    <x v="8"/>
  </r>
  <r>
    <n v="75"/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x v="1005"/>
    <b v="0"/>
    <n v="161"/>
    <b v="0"/>
    <s v="technology/wearables"/>
    <n v="1242.24"/>
    <x v="2"/>
    <x v="8"/>
  </r>
  <r>
    <n v="6"/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x v="1006"/>
    <b v="0"/>
    <n v="8"/>
    <b v="0"/>
    <s v="technology/wearables"/>
    <n v="500"/>
    <x v="2"/>
    <x v="8"/>
  </r>
  <r>
    <n v="44"/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x v="1007"/>
    <b v="0"/>
    <n v="76"/>
    <b v="0"/>
    <s v="technology/wearables"/>
    <n v="394.74"/>
    <x v="2"/>
    <x v="8"/>
  </r>
  <r>
    <n v="0"/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x v="1008"/>
    <b v="0"/>
    <n v="1"/>
    <b v="0"/>
    <s v="technology/wearables"/>
    <n v="93500"/>
    <x v="2"/>
    <x v="8"/>
  </r>
  <r>
    <n v="13"/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x v="1009"/>
    <b v="0"/>
    <n v="101"/>
    <b v="0"/>
    <s v="technology/wearables"/>
    <n v="495.05"/>
    <x v="2"/>
    <x v="8"/>
  </r>
  <r>
    <n v="0"/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x v="1010"/>
    <b v="0"/>
    <n v="4"/>
    <b v="0"/>
    <s v="technology/wearables"/>
    <n v="28812.5"/>
    <x v="2"/>
    <x v="8"/>
  </r>
  <r>
    <n v="0"/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x v="1011"/>
    <b v="0"/>
    <n v="1"/>
    <b v="0"/>
    <s v="technology/wearables"/>
    <n v="20000"/>
    <x v="2"/>
    <x v="8"/>
  </r>
  <r>
    <n v="21535"/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x v="1012"/>
    <b v="0"/>
    <n v="775"/>
    <b v="0"/>
    <s v="technology/wearables"/>
    <n v="6.45"/>
    <x v="2"/>
    <x v="8"/>
  </r>
  <r>
    <n v="35"/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x v="1013"/>
    <b v="0"/>
    <n v="90"/>
    <b v="0"/>
    <s v="technology/wearables"/>
    <n v="277.77999999999997"/>
    <x v="2"/>
    <x v="8"/>
  </r>
  <r>
    <n v="31"/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x v="1014"/>
    <b v="0"/>
    <n v="16"/>
    <b v="0"/>
    <s v="technology/wearables"/>
    <n v="625"/>
    <x v="2"/>
    <x v="8"/>
  </r>
  <r>
    <n v="3"/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x v="1015"/>
    <b v="0"/>
    <n v="6"/>
    <b v="0"/>
    <s v="technology/wearables"/>
    <n v="1500"/>
    <x v="2"/>
    <x v="8"/>
  </r>
  <r>
    <n v="3"/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x v="1016"/>
    <b v="0"/>
    <n v="38"/>
    <b v="0"/>
    <s v="technology/wearables"/>
    <n v="2631.58"/>
    <x v="2"/>
    <x v="8"/>
  </r>
  <r>
    <n v="23"/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x v="1017"/>
    <b v="0"/>
    <n v="355"/>
    <b v="0"/>
    <s v="technology/wearables"/>
    <n v="704.23"/>
    <x v="2"/>
    <x v="8"/>
  </r>
  <r>
    <n v="3"/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x v="1018"/>
    <b v="0"/>
    <n v="7"/>
    <b v="0"/>
    <s v="technology/wearables"/>
    <n v="2857.14"/>
    <x v="2"/>
    <x v="8"/>
  </r>
  <r>
    <n v="47"/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x v="1019"/>
    <b v="0"/>
    <n v="400"/>
    <b v="0"/>
    <s v="technology/wearables"/>
    <n v="112.5"/>
    <x v="2"/>
    <x v="8"/>
  </r>
  <r>
    <n v="206"/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x v="1020"/>
    <b v="0"/>
    <n v="30"/>
    <b v="1"/>
    <s v="music/electronic music"/>
    <n v="51.67"/>
    <x v="4"/>
    <x v="15"/>
  </r>
  <r>
    <n v="352"/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x v="1021"/>
    <b v="1"/>
    <n v="478"/>
    <b v="1"/>
    <s v="music/electronic music"/>
    <n v="6.28"/>
    <x v="4"/>
    <x v="15"/>
  </r>
  <r>
    <n v="115"/>
    <n v="1022"/>
    <s v="Sammy Bananas - Bootlegs Vol. 2!!"/>
    <s v="Help get four new bootlegs onto vinyl in the second installment of my series!"/>
    <n v="2000"/>
    <x v="746"/>
    <x v="0"/>
    <x v="0"/>
    <s v="USD"/>
    <n v="1431876677"/>
    <x v="1022"/>
    <b v="1"/>
    <n v="74"/>
    <b v="1"/>
    <s v="music/electronic music"/>
    <n v="27.03"/>
    <x v="4"/>
    <x v="15"/>
  </r>
  <r>
    <n v="237"/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x v="1023"/>
    <b v="0"/>
    <n v="131"/>
    <b v="1"/>
    <s v="music/electronic music"/>
    <n v="15.27"/>
    <x v="4"/>
    <x v="15"/>
  </r>
  <r>
    <n v="119"/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x v="1024"/>
    <b v="1"/>
    <n v="61"/>
    <b v="1"/>
    <s v="music/electronic music"/>
    <n v="327.87"/>
    <x v="4"/>
    <x v="15"/>
  </r>
  <r>
    <n v="110"/>
    <n v="1025"/>
    <s v="[NUREN] The New Renaissance"/>
    <s v="Jake Kaufman and Jessie Seely present THE WORLD'S FIRST VIRTUAL REALITY ROCK OPERA."/>
    <n v="70000"/>
    <x v="749"/>
    <x v="0"/>
    <x v="0"/>
    <s v="USD"/>
    <n v="1426532437"/>
    <x v="1025"/>
    <b v="1"/>
    <n v="1071"/>
    <b v="1"/>
    <s v="music/electronic music"/>
    <n v="65.36"/>
    <x v="4"/>
    <x v="15"/>
  </r>
  <r>
    <n v="100"/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x v="1026"/>
    <b v="1"/>
    <n v="122"/>
    <b v="1"/>
    <s v="music/electronic music"/>
    <n v="57.38"/>
    <x v="4"/>
    <x v="15"/>
  </r>
  <r>
    <n v="103"/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x v="1027"/>
    <b v="1"/>
    <n v="111"/>
    <b v="1"/>
    <s v="music/electronic music"/>
    <n v="67.58"/>
    <x v="4"/>
    <x v="15"/>
  </r>
  <r>
    <n v="117"/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x v="1028"/>
    <b v="1"/>
    <n v="255"/>
    <b v="1"/>
    <s v="music/electronic music"/>
    <n v="39.22"/>
    <x v="4"/>
    <x v="15"/>
  </r>
  <r>
    <n v="112"/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x v="1029"/>
    <b v="0"/>
    <n v="141"/>
    <b v="1"/>
    <s v="music/electronic music"/>
    <n v="70.92"/>
    <x v="4"/>
    <x v="15"/>
  </r>
  <r>
    <n v="342"/>
    <n v="1030"/>
    <s v="The Gothsicles - I FEEL SICLE"/>
    <s v="Help fund the latest Gothsicles mega-album, I FEEL SICLE!"/>
    <n v="2000"/>
    <x v="754"/>
    <x v="0"/>
    <x v="0"/>
    <s v="USD"/>
    <n v="1473680149"/>
    <x v="1030"/>
    <b v="0"/>
    <n v="159"/>
    <b v="1"/>
    <s v="music/electronic music"/>
    <n v="12.58"/>
    <x v="4"/>
    <x v="15"/>
  </r>
  <r>
    <n v="107"/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x v="1031"/>
    <b v="0"/>
    <n v="99"/>
    <b v="1"/>
    <s v="music/electronic music"/>
    <n v="101.01"/>
    <x v="4"/>
    <x v="15"/>
  </r>
  <r>
    <n v="108"/>
    <n v="1032"/>
    <s v="Phantom Ship / Coastal (Album Preorder)"/>
    <s v="Ideal for living rooms and open spaces."/>
    <n v="5400"/>
    <x v="756"/>
    <x v="0"/>
    <x v="0"/>
    <s v="USD"/>
    <n v="1466697625"/>
    <x v="1032"/>
    <b v="0"/>
    <n v="96"/>
    <b v="1"/>
    <s v="music/electronic music"/>
    <n v="56.25"/>
    <x v="4"/>
    <x v="15"/>
  </r>
  <r>
    <n v="103"/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x v="1033"/>
    <b v="0"/>
    <n v="27"/>
    <b v="1"/>
    <s v="music/electronic music"/>
    <n v="49.19"/>
    <x v="4"/>
    <x v="15"/>
  </r>
  <r>
    <n v="130"/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x v="1034"/>
    <b v="0"/>
    <n v="166"/>
    <b v="1"/>
    <s v="music/electronic music"/>
    <n v="30.12"/>
    <x v="4"/>
    <x v="15"/>
  </r>
  <r>
    <n v="108"/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x v="1035"/>
    <b v="0"/>
    <n v="76"/>
    <b v="1"/>
    <s v="music/electronic music"/>
    <n v="60.53"/>
    <x v="4"/>
    <x v="15"/>
  </r>
  <r>
    <n v="112"/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x v="1036"/>
    <b v="0"/>
    <n v="211"/>
    <b v="1"/>
    <s v="music/electronic music"/>
    <n v="21.33"/>
    <x v="4"/>
    <x v="15"/>
  </r>
  <r>
    <n v="102"/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x v="1037"/>
    <b v="0"/>
    <n v="21"/>
    <b v="1"/>
    <s v="music/electronic music"/>
    <n v="47.62"/>
    <x v="4"/>
    <x v="15"/>
  </r>
  <r>
    <n v="145"/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x v="1038"/>
    <b v="0"/>
    <n v="61"/>
    <b v="1"/>
    <s v="music/electronic music"/>
    <n v="24.59"/>
    <x v="4"/>
    <x v="15"/>
  </r>
  <r>
    <n v="128"/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x v="1039"/>
    <b v="0"/>
    <n v="30"/>
    <b v="1"/>
    <s v="music/electronic music"/>
    <n v="16.670000000000002"/>
    <x v="4"/>
    <x v="15"/>
  </r>
  <r>
    <n v="0"/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x v="1040"/>
    <b v="0"/>
    <n v="1"/>
    <b v="0"/>
    <s v="journalism/audio"/>
    <n v="85000"/>
    <x v="5"/>
    <x v="16"/>
  </r>
  <r>
    <n v="0"/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x v="1041"/>
    <b v="0"/>
    <n v="0"/>
    <b v="0"/>
    <s v="journalism/audio"/>
    <n v="0"/>
    <x v="5"/>
    <x v="16"/>
  </r>
  <r>
    <n v="2"/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x v="1042"/>
    <b v="0"/>
    <n v="1"/>
    <b v="0"/>
    <s v="journalism/audio"/>
    <n v="650"/>
    <x v="5"/>
    <x v="16"/>
  </r>
  <r>
    <n v="9"/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x v="1043"/>
    <b v="0"/>
    <n v="292"/>
    <b v="0"/>
    <s v="journalism/audio"/>
    <n v="342.47"/>
    <x v="5"/>
    <x v="16"/>
  </r>
  <r>
    <n v="0"/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x v="1044"/>
    <b v="0"/>
    <n v="2"/>
    <b v="0"/>
    <s v="journalism/audio"/>
    <n v="3500"/>
    <x v="5"/>
    <x v="16"/>
  </r>
  <r>
    <n v="3"/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x v="1045"/>
    <b v="0"/>
    <n v="8"/>
    <b v="0"/>
    <s v="journalism/audio"/>
    <n v="1250"/>
    <x v="5"/>
    <x v="16"/>
  </r>
  <r>
    <n v="0"/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x v="1046"/>
    <b v="0"/>
    <n v="0"/>
    <b v="0"/>
    <s v="journalism/audio"/>
    <n v="0"/>
    <x v="5"/>
    <x v="16"/>
  </r>
  <r>
    <n v="0"/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x v="1047"/>
    <b v="0"/>
    <n v="1"/>
    <b v="0"/>
    <s v="journalism/audio"/>
    <n v="2000"/>
    <x v="5"/>
    <x v="16"/>
  </r>
  <r>
    <n v="1"/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x v="1048"/>
    <b v="0"/>
    <n v="4"/>
    <b v="0"/>
    <s v="journalism/audio"/>
    <n v="3750"/>
    <x v="5"/>
    <x v="16"/>
  </r>
  <r>
    <n v="0"/>
    <n v="1049"/>
    <s v="J1 (Canceled)"/>
    <s v="------"/>
    <n v="12000"/>
    <x v="117"/>
    <x v="1"/>
    <x v="0"/>
    <s v="USD"/>
    <n v="1455272445"/>
    <x v="1049"/>
    <b v="0"/>
    <n v="0"/>
    <b v="0"/>
    <s v="journalism/audio"/>
    <n v="0"/>
    <x v="5"/>
    <x v="16"/>
  </r>
  <r>
    <n v="0"/>
    <n v="1050"/>
    <s v="The (Secular) Barbershop Podcast (Canceled)"/>
    <s v="Secularism is on the rise and I hear you.Talk to me."/>
    <n v="2500"/>
    <x v="117"/>
    <x v="1"/>
    <x v="0"/>
    <s v="USD"/>
    <n v="1442257677"/>
    <x v="1050"/>
    <b v="0"/>
    <n v="0"/>
    <b v="0"/>
    <s v="journalism/audio"/>
    <n v="0"/>
    <x v="5"/>
    <x v="16"/>
  </r>
  <r>
    <n v="0"/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x v="1051"/>
    <b v="0"/>
    <n v="0"/>
    <b v="0"/>
    <s v="journalism/audio"/>
    <n v="0"/>
    <x v="5"/>
    <x v="16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x v="1052"/>
    <b v="0"/>
    <n v="0"/>
    <b v="0"/>
    <s v="journalism/audio"/>
    <n v="0"/>
    <x v="5"/>
    <x v="16"/>
  </r>
  <r>
    <n v="1"/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x v="1053"/>
    <b v="0"/>
    <n v="1"/>
    <b v="0"/>
    <s v="journalism/audio"/>
    <n v="1500"/>
    <x v="5"/>
    <x v="16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x v="1054"/>
    <b v="0"/>
    <n v="0"/>
    <b v="0"/>
    <s v="journalism/audio"/>
    <n v="0"/>
    <x v="5"/>
    <x v="16"/>
  </r>
  <r>
    <n v="0"/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x v="1055"/>
    <b v="0"/>
    <n v="0"/>
    <b v="0"/>
    <s v="journalism/audio"/>
    <n v="0"/>
    <x v="5"/>
    <x v="16"/>
  </r>
  <r>
    <n v="0"/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x v="1056"/>
    <b v="0"/>
    <n v="0"/>
    <b v="0"/>
    <s v="journalism/audio"/>
    <n v="0"/>
    <x v="5"/>
    <x v="16"/>
  </r>
  <r>
    <n v="0"/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x v="1057"/>
    <b v="0"/>
    <n v="0"/>
    <b v="0"/>
    <s v="journalism/audio"/>
    <n v="0"/>
    <x v="5"/>
    <x v="16"/>
  </r>
  <r>
    <n v="0"/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x v="1058"/>
    <b v="0"/>
    <n v="0"/>
    <b v="0"/>
    <s v="journalism/audio"/>
    <n v="0"/>
    <x v="5"/>
    <x v="16"/>
  </r>
  <r>
    <n v="0"/>
    <n v="1059"/>
    <s v="Voice Over Artist (Canceled)"/>
    <s v="Turning myself into a vocal artist."/>
    <n v="1100"/>
    <x v="117"/>
    <x v="1"/>
    <x v="0"/>
    <s v="USD"/>
    <n v="1426269456"/>
    <x v="1059"/>
    <b v="0"/>
    <n v="0"/>
    <b v="0"/>
    <s v="journalism/audio"/>
    <n v="0"/>
    <x v="5"/>
    <x v="16"/>
  </r>
  <r>
    <n v="1"/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x v="1060"/>
    <b v="0"/>
    <n v="1"/>
    <b v="0"/>
    <s v="journalism/audio"/>
    <n v="5000"/>
    <x v="5"/>
    <x v="16"/>
  </r>
  <r>
    <n v="0"/>
    <n v="1061"/>
    <s v="Chat Box 23 (Canceled)"/>
    <s v="T.O., Adi &amp; Mercedes discuss their point of views, women's issues &amp; Hollywood Hotties."/>
    <n v="4000"/>
    <x v="117"/>
    <x v="1"/>
    <x v="0"/>
    <s v="USD"/>
    <n v="1462150800"/>
    <x v="1061"/>
    <b v="0"/>
    <n v="0"/>
    <b v="0"/>
    <s v="journalism/audio"/>
    <n v="0"/>
    <x v="5"/>
    <x v="16"/>
  </r>
  <r>
    <n v="95"/>
    <n v="1062"/>
    <s v="RETURNING AT A LATER DATE"/>
    <s v="SEE US ON PATREON www.badgirlartwork.com"/>
    <n v="199"/>
    <x v="121"/>
    <x v="1"/>
    <x v="0"/>
    <s v="USD"/>
    <n v="1468351341"/>
    <x v="1062"/>
    <b v="0"/>
    <n v="4"/>
    <b v="0"/>
    <s v="journalism/audio"/>
    <n v="49.75"/>
    <x v="5"/>
    <x v="16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x v="1063"/>
    <b v="0"/>
    <n v="0"/>
    <b v="0"/>
    <s v="journalism/audio"/>
    <n v="0"/>
    <x v="5"/>
    <x v="16"/>
  </r>
  <r>
    <n v="9"/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x v="1064"/>
    <b v="0"/>
    <n v="123"/>
    <b v="0"/>
    <s v="games/video games"/>
    <n v="731.71"/>
    <x v="6"/>
    <x v="17"/>
  </r>
  <r>
    <n v="3"/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x v="1065"/>
    <b v="0"/>
    <n v="5"/>
    <b v="0"/>
    <s v="games/video games"/>
    <n v="600"/>
    <x v="6"/>
    <x v="17"/>
  </r>
  <r>
    <n v="3"/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x v="1066"/>
    <b v="0"/>
    <n v="148"/>
    <b v="0"/>
    <s v="games/video games"/>
    <n v="1013.51"/>
    <x v="6"/>
    <x v="17"/>
  </r>
  <r>
    <n v="26"/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x v="1067"/>
    <b v="0"/>
    <n v="10"/>
    <b v="0"/>
    <s v="games/video games"/>
    <n v="50"/>
    <x v="6"/>
    <x v="17"/>
  </r>
  <r>
    <n v="0"/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x v="1068"/>
    <b v="0"/>
    <n v="4"/>
    <b v="0"/>
    <s v="games/video games"/>
    <n v="7500"/>
    <x v="6"/>
    <x v="17"/>
  </r>
  <r>
    <n v="39"/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x v="1069"/>
    <b v="0"/>
    <n v="21"/>
    <b v="0"/>
    <s v="games/video games"/>
    <n v="104.76"/>
    <x v="6"/>
    <x v="17"/>
  </r>
  <r>
    <n v="1"/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x v="1070"/>
    <b v="0"/>
    <n v="2"/>
    <b v="0"/>
    <s v="games/video games"/>
    <n v="5000"/>
    <x v="6"/>
    <x v="17"/>
  </r>
  <r>
    <n v="0"/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x v="1071"/>
    <b v="0"/>
    <n v="0"/>
    <b v="0"/>
    <s v="games/video games"/>
    <n v="0"/>
    <x v="6"/>
    <x v="17"/>
  </r>
  <r>
    <n v="0"/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x v="1072"/>
    <b v="0"/>
    <n v="4"/>
    <b v="0"/>
    <s v="games/video games"/>
    <n v="18750"/>
    <x v="6"/>
    <x v="17"/>
  </r>
  <r>
    <n v="1"/>
    <n v="1073"/>
    <s v="Rainbow Ball to the Iphone"/>
    <s v="We want to bring our Game Rainbow Ball to the iphone and to do that we need a little help"/>
    <n v="750"/>
    <x v="115"/>
    <x v="2"/>
    <x v="0"/>
    <s v="USD"/>
    <n v="1318806541"/>
    <x v="1073"/>
    <b v="0"/>
    <n v="1"/>
    <b v="0"/>
    <s v="games/video games"/>
    <n v="750"/>
    <x v="6"/>
    <x v="17"/>
  </r>
  <r>
    <n v="6"/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x v="1074"/>
    <b v="0"/>
    <n v="30"/>
    <b v="0"/>
    <s v="games/video games"/>
    <n v="1800"/>
    <x v="6"/>
    <x v="17"/>
  </r>
  <r>
    <n v="5"/>
    <n v="1075"/>
    <s v="Towers Of The Apocalypse"/>
    <s v="Fully 3D, post Apocalyptic themed tower defense video game. New take on the genre."/>
    <n v="1000"/>
    <x v="372"/>
    <x v="2"/>
    <x v="0"/>
    <s v="USD"/>
    <n v="1336340516"/>
    <x v="1075"/>
    <b v="0"/>
    <n v="3"/>
    <b v="0"/>
    <s v="games/video games"/>
    <n v="333.33"/>
    <x v="6"/>
    <x v="17"/>
  </r>
  <r>
    <n v="63"/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x v="1076"/>
    <b v="0"/>
    <n v="975"/>
    <b v="0"/>
    <s v="games/video games"/>
    <n v="76.92"/>
    <x v="6"/>
    <x v="17"/>
  </r>
  <r>
    <n v="29"/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x v="1077"/>
    <b v="0"/>
    <n v="167"/>
    <b v="0"/>
    <s v="games/video games"/>
    <n v="149.69999999999999"/>
    <x v="6"/>
    <x v="17"/>
  </r>
  <r>
    <n v="8"/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x v="1078"/>
    <b v="0"/>
    <n v="5"/>
    <b v="0"/>
    <s v="games/video games"/>
    <n v="120"/>
    <x v="6"/>
    <x v="17"/>
  </r>
  <r>
    <n v="3"/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x v="1079"/>
    <b v="0"/>
    <n v="18"/>
    <b v="0"/>
    <s v="games/video games"/>
    <n v="1444.44"/>
    <x v="6"/>
    <x v="17"/>
  </r>
  <r>
    <n v="9"/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x v="1080"/>
    <b v="0"/>
    <n v="98"/>
    <b v="0"/>
    <s v="games/video games"/>
    <n v="204.08"/>
    <x v="6"/>
    <x v="17"/>
  </r>
  <r>
    <n v="0"/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x v="1081"/>
    <b v="0"/>
    <n v="4"/>
    <b v="0"/>
    <s v="games/video games"/>
    <n v="17000"/>
    <x v="6"/>
    <x v="17"/>
  </r>
  <r>
    <n v="1"/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x v="1082"/>
    <b v="0"/>
    <n v="3"/>
    <b v="0"/>
    <s v="games/video games"/>
    <n v="3333.33"/>
    <x v="6"/>
    <x v="17"/>
  </r>
  <r>
    <n v="1"/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x v="1083"/>
    <b v="0"/>
    <n v="1"/>
    <b v="0"/>
    <s v="games/video games"/>
    <n v="50000"/>
    <x v="6"/>
    <x v="17"/>
  </r>
  <r>
    <n v="0"/>
    <n v="1084"/>
    <s v="My own channel"/>
    <s v="I want to start my own channel for gaming"/>
    <n v="550"/>
    <x v="117"/>
    <x v="2"/>
    <x v="0"/>
    <s v="USD"/>
    <n v="1407534804"/>
    <x v="1084"/>
    <b v="0"/>
    <n v="0"/>
    <b v="0"/>
    <s v="games/video games"/>
    <n v="0"/>
    <x v="6"/>
    <x v="17"/>
  </r>
  <r>
    <n v="3"/>
    <n v="1085"/>
    <s v="Sun Dryd Studios"/>
    <s v="The new kid on the block. Re-imagining old games and creating new ones. Ship, Lazer, Rock is first."/>
    <n v="30000"/>
    <x v="772"/>
    <x v="2"/>
    <x v="5"/>
    <s v="CAD"/>
    <n v="1457967975"/>
    <x v="1085"/>
    <b v="0"/>
    <n v="9"/>
    <b v="0"/>
    <s v="games/video games"/>
    <n v="3333.33"/>
    <x v="6"/>
    <x v="17"/>
  </r>
  <r>
    <n v="0"/>
    <n v="1086"/>
    <s v="Cyber Universe Online"/>
    <s v="Humanity's future in the Galaxy"/>
    <n v="18000"/>
    <x v="493"/>
    <x v="2"/>
    <x v="0"/>
    <s v="USD"/>
    <n v="1408913291"/>
    <x v="1086"/>
    <b v="0"/>
    <n v="2"/>
    <b v="0"/>
    <s v="games/video games"/>
    <n v="9000"/>
    <x v="6"/>
    <x v="17"/>
  </r>
  <r>
    <n v="0"/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x v="1087"/>
    <b v="0"/>
    <n v="0"/>
    <b v="0"/>
    <s v="games/video games"/>
    <n v="0"/>
    <x v="6"/>
    <x v="17"/>
  </r>
  <r>
    <n v="14"/>
    <n v="1088"/>
    <s v="Still Alive"/>
    <s v="A fresh twist on survival games. Intense, high-stakes 30 minute rounds for up to 10 players."/>
    <n v="45000"/>
    <x v="773"/>
    <x v="2"/>
    <x v="0"/>
    <s v="USD"/>
    <n v="1398366667"/>
    <x v="1088"/>
    <b v="0"/>
    <n v="147"/>
    <b v="0"/>
    <s v="games/video games"/>
    <n v="306.12"/>
    <x v="6"/>
    <x v="17"/>
  </r>
  <r>
    <n v="8"/>
    <n v="1089"/>
    <s v="Farabel"/>
    <s v="Farabel is a single player turn-based fantasy strategy game for Mac/PC/Linux"/>
    <n v="15000"/>
    <x v="774"/>
    <x v="2"/>
    <x v="6"/>
    <s v="EUR"/>
    <n v="1435293175"/>
    <x v="1089"/>
    <b v="0"/>
    <n v="49"/>
    <b v="0"/>
    <s v="games/video games"/>
    <n v="306.12"/>
    <x v="6"/>
    <x v="17"/>
  </r>
  <r>
    <n v="0"/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x v="1090"/>
    <b v="0"/>
    <n v="1"/>
    <b v="0"/>
    <s v="games/video games"/>
    <n v="12999"/>
    <x v="6"/>
    <x v="17"/>
  </r>
  <r>
    <n v="13"/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x v="1091"/>
    <b v="0"/>
    <n v="2"/>
    <b v="0"/>
    <s v="games/video games"/>
    <n v="100"/>
    <x v="6"/>
    <x v="17"/>
  </r>
  <r>
    <n v="1"/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x v="1092"/>
    <b v="0"/>
    <n v="7"/>
    <b v="0"/>
    <s v="games/video games"/>
    <n v="285.70999999999998"/>
    <x v="6"/>
    <x v="17"/>
  </r>
  <r>
    <n v="14"/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x v="1093"/>
    <b v="0"/>
    <n v="4"/>
    <b v="0"/>
    <s v="games/video games"/>
    <n v="75"/>
    <x v="6"/>
    <x v="17"/>
  </r>
  <r>
    <n v="18"/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x v="1094"/>
    <b v="0"/>
    <n v="27"/>
    <b v="0"/>
    <s v="games/video games"/>
    <n v="666.67"/>
    <x v="6"/>
    <x v="17"/>
  </r>
  <r>
    <n v="5"/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x v="1095"/>
    <b v="0"/>
    <n v="94"/>
    <b v="0"/>
    <s v="games/video games"/>
    <n v="5319.15"/>
    <x v="6"/>
    <x v="17"/>
  </r>
  <r>
    <n v="18"/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x v="1096"/>
    <b v="0"/>
    <n v="29"/>
    <b v="0"/>
    <s v="games/video games"/>
    <n v="413.79"/>
    <x v="6"/>
    <x v="17"/>
  </r>
  <r>
    <n v="0"/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x v="1097"/>
    <b v="0"/>
    <n v="7"/>
    <b v="0"/>
    <s v="games/video games"/>
    <n v="14285.71"/>
    <x v="6"/>
    <x v="17"/>
  </r>
  <r>
    <n v="7"/>
    <n v="1098"/>
    <s v="Kick, Punch... Fireball"/>
    <s v="Kick, Punch... Fireball is an FPS type arena game set inside the fantasy world."/>
    <n v="25000"/>
    <x v="780"/>
    <x v="2"/>
    <x v="0"/>
    <s v="USD"/>
    <n v="1397413095"/>
    <x v="1098"/>
    <b v="0"/>
    <n v="22"/>
    <b v="0"/>
    <s v="games/video games"/>
    <n v="1136.3599999999999"/>
    <x v="6"/>
    <x v="17"/>
  </r>
  <r>
    <n v="1"/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x v="1099"/>
    <b v="0"/>
    <n v="1"/>
    <b v="0"/>
    <s v="games/video games"/>
    <n v="5000"/>
    <x v="6"/>
    <x v="17"/>
  </r>
  <r>
    <n v="3"/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x v="1100"/>
    <b v="0"/>
    <n v="10"/>
    <b v="0"/>
    <s v="games/video games"/>
    <n v="400"/>
    <x v="6"/>
    <x v="17"/>
  </r>
  <r>
    <n v="0"/>
    <n v="1101"/>
    <s v="Strain Wars"/>
    <s v="Different strains of marijuana leafs battling to the death to see which one is the top strain."/>
    <n v="100000"/>
    <x v="781"/>
    <x v="2"/>
    <x v="0"/>
    <s v="USD"/>
    <n v="1468519920"/>
    <x v="1101"/>
    <b v="0"/>
    <n v="6"/>
    <b v="0"/>
    <s v="games/video games"/>
    <n v="16666.669999999998"/>
    <x v="6"/>
    <x v="17"/>
  </r>
  <r>
    <n v="5"/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x v="1102"/>
    <b v="0"/>
    <n v="24"/>
    <b v="0"/>
    <s v="games/video games"/>
    <n v="333.33"/>
    <x v="6"/>
    <x v="17"/>
  </r>
  <r>
    <n v="2"/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x v="1103"/>
    <b v="0"/>
    <n v="15"/>
    <b v="0"/>
    <s v="games/video games"/>
    <n v="1000"/>
    <x v="6"/>
    <x v="17"/>
  </r>
  <r>
    <n v="5"/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x v="1104"/>
    <b v="0"/>
    <n v="37"/>
    <b v="0"/>
    <s v="games/video games"/>
    <n v="1621.62"/>
    <x v="6"/>
    <x v="17"/>
  </r>
  <r>
    <n v="0"/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x v="1105"/>
    <b v="0"/>
    <n v="20"/>
    <b v="0"/>
    <s v="games/video games"/>
    <n v="45000"/>
    <x v="6"/>
    <x v="17"/>
  </r>
  <r>
    <n v="41"/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x v="1106"/>
    <b v="0"/>
    <n v="7"/>
    <b v="0"/>
    <s v="games/video games"/>
    <n v="57.14"/>
    <x v="6"/>
    <x v="17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x v="1107"/>
    <b v="0"/>
    <n v="0"/>
    <b v="0"/>
    <s v="games/video games"/>
    <n v="0"/>
    <x v="6"/>
    <x v="17"/>
  </r>
  <r>
    <n v="3"/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x v="1108"/>
    <b v="0"/>
    <n v="21"/>
    <b v="0"/>
    <s v="games/video games"/>
    <n v="1190.48"/>
    <x v="6"/>
    <x v="17"/>
  </r>
  <r>
    <n v="0"/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x v="1109"/>
    <b v="0"/>
    <n v="3"/>
    <b v="0"/>
    <s v="games/video games"/>
    <n v="3333.33"/>
    <x v="6"/>
    <x v="17"/>
  </r>
  <r>
    <n v="1"/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x v="1110"/>
    <b v="0"/>
    <n v="11"/>
    <b v="0"/>
    <s v="games/video games"/>
    <n v="4545.45"/>
    <x v="6"/>
    <x v="17"/>
  </r>
  <r>
    <n v="0"/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x v="1111"/>
    <b v="0"/>
    <n v="1"/>
    <b v="0"/>
    <s v="games/video games"/>
    <n v="2500"/>
    <x v="6"/>
    <x v="17"/>
  </r>
  <r>
    <n v="36"/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x v="1112"/>
    <b v="0"/>
    <n v="312"/>
    <b v="0"/>
    <s v="games/video games"/>
    <n v="282.05"/>
    <x v="6"/>
    <x v="17"/>
  </r>
  <r>
    <n v="1"/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x v="1113"/>
    <b v="0"/>
    <n v="1"/>
    <b v="0"/>
    <s v="games/video games"/>
    <n v="1000"/>
    <x v="6"/>
    <x v="17"/>
  </r>
  <r>
    <n v="0"/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x v="1114"/>
    <b v="0"/>
    <n v="3"/>
    <b v="0"/>
    <s v="games/video games"/>
    <n v="2000"/>
    <x v="6"/>
    <x v="17"/>
  </r>
  <r>
    <n v="0"/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x v="1115"/>
    <b v="0"/>
    <n v="4"/>
    <b v="0"/>
    <s v="games/video games"/>
    <n v="10000"/>
    <x v="6"/>
    <x v="17"/>
  </r>
  <r>
    <n v="0"/>
    <n v="1116"/>
    <s v="Quest Remnants of Chaos"/>
    <s v="A medieval, post apocolyptic, Online, MMORPG. Class morphing, character customization game."/>
    <n v="500000"/>
    <x v="789"/>
    <x v="2"/>
    <x v="0"/>
    <s v="USD"/>
    <n v="1339273208"/>
    <x v="1116"/>
    <b v="0"/>
    <n v="10"/>
    <b v="0"/>
    <s v="games/video games"/>
    <n v="50000"/>
    <x v="6"/>
    <x v="17"/>
  </r>
  <r>
    <n v="8"/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x v="1117"/>
    <b v="0"/>
    <n v="8"/>
    <b v="0"/>
    <s v="games/video games"/>
    <n v="125"/>
    <x v="6"/>
    <x v="17"/>
  </r>
  <r>
    <n v="2"/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x v="1118"/>
    <b v="0"/>
    <n v="3"/>
    <b v="0"/>
    <s v="games/video games"/>
    <n v="1500"/>
    <x v="6"/>
    <x v="17"/>
  </r>
  <r>
    <n v="0"/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x v="1119"/>
    <b v="0"/>
    <n v="1"/>
    <b v="0"/>
    <s v="games/video games"/>
    <n v="2100"/>
    <x v="6"/>
    <x v="17"/>
  </r>
  <r>
    <n v="0"/>
    <n v="1120"/>
    <s v="PlanEt Ninjahwah"/>
    <s v="Planet Ninjahwah is a highly anticipated futuristic action adventure game that will blow your mind!!"/>
    <n v="25000"/>
    <x v="117"/>
    <x v="2"/>
    <x v="0"/>
    <s v="USD"/>
    <n v="1319835400"/>
    <x v="1120"/>
    <b v="0"/>
    <n v="0"/>
    <b v="0"/>
    <s v="games/video games"/>
    <n v="0"/>
    <x v="6"/>
    <x v="17"/>
  </r>
  <r>
    <n v="0"/>
    <n v="1121"/>
    <s v="Pwincess"/>
    <s v="An action packed, side scrolling, platform jumping, laser shooting ADVENTURE that will be fun for everyone."/>
    <n v="250000"/>
    <x v="792"/>
    <x v="2"/>
    <x v="0"/>
    <s v="USD"/>
    <n v="1457904316"/>
    <x v="1121"/>
    <b v="0"/>
    <n v="5"/>
    <b v="0"/>
    <s v="games/video games"/>
    <n v="50000"/>
    <x v="6"/>
    <x v="17"/>
  </r>
  <r>
    <n v="0"/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x v="1122"/>
    <b v="0"/>
    <n v="0"/>
    <b v="0"/>
    <s v="games/video games"/>
    <n v="0"/>
    <x v="6"/>
    <x v="17"/>
  </r>
  <r>
    <n v="0"/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x v="1123"/>
    <b v="0"/>
    <n v="3"/>
    <b v="0"/>
    <s v="games/video games"/>
    <n v="1666.67"/>
    <x v="6"/>
    <x v="17"/>
  </r>
  <r>
    <n v="0"/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x v="1124"/>
    <b v="0"/>
    <n v="7"/>
    <b v="0"/>
    <s v="games/mobile games"/>
    <n v="12857.14"/>
    <x v="6"/>
    <x v="18"/>
  </r>
  <r>
    <n v="0"/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x v="1125"/>
    <b v="0"/>
    <n v="0"/>
    <b v="0"/>
    <s v="games/mobile games"/>
    <n v="0"/>
    <x v="6"/>
    <x v="18"/>
  </r>
  <r>
    <n v="1"/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x v="1126"/>
    <b v="0"/>
    <n v="2"/>
    <b v="0"/>
    <s v="games/mobile games"/>
    <n v="1000"/>
    <x v="6"/>
    <x v="18"/>
  </r>
  <r>
    <n v="2"/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x v="1127"/>
    <b v="0"/>
    <n v="23"/>
    <b v="0"/>
    <s v="games/mobile games"/>
    <n v="1521.74"/>
    <x v="6"/>
    <x v="18"/>
  </r>
  <r>
    <n v="0"/>
    <n v="1128"/>
    <s v="Flying Turds"/>
    <s v="#havingfunFTW"/>
    <n v="1000"/>
    <x v="116"/>
    <x v="2"/>
    <x v="1"/>
    <s v="GBP"/>
    <n v="1407425717"/>
    <x v="1128"/>
    <b v="0"/>
    <n v="1"/>
    <b v="0"/>
    <s v="games/mobile games"/>
    <n v="1000"/>
    <x v="6"/>
    <x v="18"/>
  </r>
  <r>
    <n v="0"/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x v="1129"/>
    <b v="0"/>
    <n v="2"/>
    <b v="0"/>
    <s v="games/mobile games"/>
    <n v="10000"/>
    <x v="6"/>
    <x v="18"/>
  </r>
  <r>
    <n v="0"/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x v="1130"/>
    <b v="0"/>
    <n v="3"/>
    <b v="0"/>
    <s v="games/mobile games"/>
    <n v="1666.67"/>
    <x v="6"/>
    <x v="18"/>
  </r>
  <r>
    <n v="0"/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x v="1131"/>
    <b v="0"/>
    <n v="0"/>
    <b v="0"/>
    <s v="games/mobile games"/>
    <n v="0"/>
    <x v="6"/>
    <x v="18"/>
  </r>
  <r>
    <n v="14"/>
    <n v="1132"/>
    <s v="One"/>
    <s v="One is a simple mobile game about exploring the connections between all living things. Featuring hand-painted art."/>
    <n v="10000"/>
    <x v="794"/>
    <x v="2"/>
    <x v="5"/>
    <s v="CAD"/>
    <n v="1483238771"/>
    <x v="1132"/>
    <b v="0"/>
    <n v="13"/>
    <b v="0"/>
    <s v="games/mobile games"/>
    <n v="769.23"/>
    <x v="6"/>
    <x v="18"/>
  </r>
  <r>
    <n v="1"/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x v="1133"/>
    <b v="0"/>
    <n v="1"/>
    <b v="0"/>
    <s v="games/mobile games"/>
    <n v="3000"/>
    <x v="6"/>
    <x v="18"/>
  </r>
  <r>
    <n v="0"/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x v="1134"/>
    <b v="0"/>
    <n v="1"/>
    <b v="0"/>
    <s v="games/mobile games"/>
    <n v="25000"/>
    <x v="6"/>
    <x v="18"/>
  </r>
  <r>
    <n v="5"/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x v="1135"/>
    <b v="0"/>
    <n v="1"/>
    <b v="0"/>
    <s v="games/mobile games"/>
    <n v="1000"/>
    <x v="6"/>
    <x v="18"/>
  </r>
  <r>
    <n v="6"/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x v="1136"/>
    <b v="0"/>
    <n v="6"/>
    <b v="0"/>
    <s v="games/mobile games"/>
    <n v="698.33"/>
    <x v="6"/>
    <x v="18"/>
  </r>
  <r>
    <n v="40"/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x v="1137"/>
    <b v="0"/>
    <n v="39"/>
    <b v="0"/>
    <s v="games/mobile games"/>
    <n v="641.03"/>
    <x v="6"/>
    <x v="18"/>
  </r>
  <r>
    <n v="0"/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x v="1138"/>
    <b v="0"/>
    <n v="4"/>
    <b v="0"/>
    <s v="games/mobile games"/>
    <n v="8750"/>
    <x v="6"/>
    <x v="18"/>
  </r>
  <r>
    <n v="0"/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x v="1139"/>
    <b v="0"/>
    <n v="1"/>
    <b v="0"/>
    <s v="games/mobile games"/>
    <n v="8000"/>
    <x v="6"/>
    <x v="18"/>
  </r>
  <r>
    <n v="0"/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x v="1140"/>
    <b v="0"/>
    <n v="0"/>
    <b v="0"/>
    <s v="games/mobile games"/>
    <n v="0"/>
    <x v="6"/>
    <x v="18"/>
  </r>
  <r>
    <n v="0"/>
    <n v="1141"/>
    <s v="Arena Z - Zombie Survival"/>
    <s v="I think this will be a great game!"/>
    <n v="500"/>
    <x v="117"/>
    <x v="2"/>
    <x v="12"/>
    <s v="EUR"/>
    <n v="1436460450"/>
    <x v="1141"/>
    <b v="0"/>
    <n v="0"/>
    <b v="0"/>
    <s v="games/mobile games"/>
    <n v="0"/>
    <x v="6"/>
    <x v="18"/>
  </r>
  <r>
    <n v="0"/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x v="1142"/>
    <b v="0"/>
    <n v="0"/>
    <b v="0"/>
    <s v="games/mobile games"/>
    <n v="0"/>
    <x v="6"/>
    <x v="18"/>
  </r>
  <r>
    <n v="0"/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x v="1143"/>
    <b v="0"/>
    <n v="8"/>
    <b v="0"/>
    <s v="games/mobile games"/>
    <n v="5625"/>
    <x v="6"/>
    <x v="18"/>
  </r>
  <r>
    <n v="0"/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x v="1144"/>
    <b v="0"/>
    <n v="0"/>
    <b v="0"/>
    <s v="food/food trucks"/>
    <n v="0"/>
    <x v="7"/>
    <x v="19"/>
  </r>
  <r>
    <n v="0"/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x v="1145"/>
    <b v="0"/>
    <n v="1"/>
    <b v="0"/>
    <s v="food/food trucks"/>
    <n v="80000"/>
    <x v="7"/>
    <x v="19"/>
  </r>
  <r>
    <n v="9"/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x v="1146"/>
    <b v="0"/>
    <n v="12"/>
    <b v="0"/>
    <s v="food/food trucks"/>
    <n v="500"/>
    <x v="7"/>
    <x v="19"/>
  </r>
  <r>
    <n v="0"/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x v="1147"/>
    <b v="0"/>
    <n v="0"/>
    <b v="0"/>
    <s v="food/food trucks"/>
    <n v="0"/>
    <x v="7"/>
    <x v="19"/>
  </r>
  <r>
    <n v="0"/>
    <n v="1148"/>
    <s v="Warren's / Adilyn's Rollin' Bistro"/>
    <s v="New local (Louisville, KY.) food truck with a refreshing spin on rolling kitchens."/>
    <n v="15000"/>
    <x v="799"/>
    <x v="2"/>
    <x v="0"/>
    <s v="USD"/>
    <n v="1480568781"/>
    <x v="1148"/>
    <b v="0"/>
    <n v="3"/>
    <b v="0"/>
    <s v="food/food trucks"/>
    <n v="5000"/>
    <x v="7"/>
    <x v="19"/>
  </r>
  <r>
    <n v="0"/>
    <n v="1149"/>
    <s v="The Floridian Food Truck"/>
    <s v="Bringing culturally diverse Floridian cuisine to the people!"/>
    <n v="50000"/>
    <x v="735"/>
    <x v="2"/>
    <x v="0"/>
    <s v="USD"/>
    <n v="1466096566"/>
    <x v="1149"/>
    <b v="0"/>
    <n v="2"/>
    <b v="0"/>
    <s v="food/food trucks"/>
    <n v="25000"/>
    <x v="7"/>
    <x v="19"/>
  </r>
  <r>
    <n v="10"/>
    <n v="1150"/>
    <s v="Chef Po's Food Truck"/>
    <s v="Bringing delicious authentic and fusion Taiwanese Food to the West Coast."/>
    <n v="2500"/>
    <x v="800"/>
    <x v="2"/>
    <x v="0"/>
    <s v="USD"/>
    <n v="1452293675"/>
    <x v="1150"/>
    <b v="0"/>
    <n v="6"/>
    <b v="0"/>
    <s v="food/food trucks"/>
    <n v="416.67"/>
    <x v="7"/>
    <x v="19"/>
  </r>
  <r>
    <n v="0"/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x v="1151"/>
    <b v="0"/>
    <n v="0"/>
    <b v="0"/>
    <s v="food/food trucks"/>
    <n v="0"/>
    <x v="7"/>
    <x v="19"/>
  </r>
  <r>
    <n v="6"/>
    <n v="1152"/>
    <s v="Peruvian King Food Truck"/>
    <s v="Peruvian food truck with an LA twist."/>
    <n v="16000"/>
    <x v="608"/>
    <x v="2"/>
    <x v="0"/>
    <s v="USD"/>
    <n v="1431709312"/>
    <x v="1152"/>
    <b v="0"/>
    <n v="15"/>
    <b v="0"/>
    <s v="food/food trucks"/>
    <n v="1066.67"/>
    <x v="7"/>
    <x v="19"/>
  </r>
  <r>
    <n v="1"/>
    <n v="1153"/>
    <s v="The Cold Spot Mobile Trailer"/>
    <s v="A mobile concession trailer for snow cones, ice cream, smoothies and more"/>
    <n v="8000"/>
    <x v="155"/>
    <x v="2"/>
    <x v="0"/>
    <s v="USD"/>
    <n v="1434647305"/>
    <x v="1153"/>
    <b v="0"/>
    <n v="1"/>
    <b v="0"/>
    <s v="food/food trucks"/>
    <n v="8000"/>
    <x v="7"/>
    <x v="19"/>
  </r>
  <r>
    <n v="7"/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x v="1154"/>
    <b v="0"/>
    <n v="3"/>
    <b v="0"/>
    <s v="food/food trucks"/>
    <n v="1666.67"/>
    <x v="7"/>
    <x v="19"/>
  </r>
  <r>
    <n v="1"/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x v="1155"/>
    <b v="0"/>
    <n v="8"/>
    <b v="0"/>
    <s v="food/food trucks"/>
    <n v="3125"/>
    <x v="7"/>
    <x v="19"/>
  </r>
  <r>
    <n v="0"/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x v="1156"/>
    <b v="0"/>
    <n v="0"/>
    <b v="0"/>
    <s v="food/food trucks"/>
    <n v="0"/>
    <x v="7"/>
    <x v="19"/>
  </r>
  <r>
    <n v="2"/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x v="1157"/>
    <b v="0"/>
    <n v="3"/>
    <b v="0"/>
    <s v="food/food trucks"/>
    <n v="3333.33"/>
    <x v="7"/>
    <x v="19"/>
  </r>
  <r>
    <n v="0"/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x v="1158"/>
    <b v="0"/>
    <n v="3"/>
    <b v="0"/>
    <s v="food/food trucks"/>
    <n v="2500"/>
    <x v="7"/>
    <x v="19"/>
  </r>
  <r>
    <n v="0"/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x v="1159"/>
    <b v="0"/>
    <n v="0"/>
    <b v="0"/>
    <s v="food/food trucks"/>
    <n v="0"/>
    <x v="7"/>
    <x v="19"/>
  </r>
  <r>
    <n v="4"/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x v="1160"/>
    <b v="0"/>
    <n v="19"/>
    <b v="0"/>
    <s v="food/food trucks"/>
    <n v="1578.95"/>
    <x v="7"/>
    <x v="19"/>
  </r>
  <r>
    <n v="0"/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x v="1161"/>
    <b v="0"/>
    <n v="0"/>
    <b v="0"/>
    <s v="food/food trucks"/>
    <n v="0"/>
    <x v="7"/>
    <x v="19"/>
  </r>
  <r>
    <n v="0"/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x v="1162"/>
    <b v="0"/>
    <n v="2"/>
    <b v="0"/>
    <s v="food/food trucks"/>
    <n v="30000"/>
    <x v="7"/>
    <x v="19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x v="1163"/>
    <b v="0"/>
    <n v="0"/>
    <b v="0"/>
    <s v="food/food trucks"/>
    <n v="0"/>
    <x v="7"/>
    <x v="19"/>
  </r>
  <r>
    <n v="0"/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x v="1164"/>
    <b v="0"/>
    <n v="0"/>
    <b v="0"/>
    <s v="food/food trucks"/>
    <n v="0"/>
    <x v="7"/>
    <x v="19"/>
  </r>
  <r>
    <n v="21"/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x v="1165"/>
    <b v="0"/>
    <n v="25"/>
    <b v="0"/>
    <s v="food/food trucks"/>
    <n v="400"/>
    <x v="7"/>
    <x v="19"/>
  </r>
  <r>
    <n v="19"/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x v="1166"/>
    <b v="0"/>
    <n v="8"/>
    <b v="0"/>
    <s v="food/food trucks"/>
    <n v="1875"/>
    <x v="7"/>
    <x v="19"/>
  </r>
  <r>
    <n v="2"/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x v="1167"/>
    <b v="0"/>
    <n v="16"/>
    <b v="0"/>
    <s v="food/food trucks"/>
    <n v="3750"/>
    <x v="7"/>
    <x v="19"/>
  </r>
  <r>
    <n v="6"/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x v="1168"/>
    <b v="0"/>
    <n v="3"/>
    <b v="0"/>
    <s v="food/food trucks"/>
    <n v="6000"/>
    <x v="7"/>
    <x v="19"/>
  </r>
  <r>
    <n v="0"/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x v="1169"/>
    <b v="0"/>
    <n v="3"/>
    <b v="0"/>
    <s v="food/food trucks"/>
    <n v="3333.33"/>
    <x v="7"/>
    <x v="19"/>
  </r>
  <r>
    <n v="0"/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x v="1170"/>
    <b v="0"/>
    <n v="2"/>
    <b v="0"/>
    <s v="food/food trucks"/>
    <n v="12500"/>
    <x v="7"/>
    <x v="19"/>
  </r>
  <r>
    <n v="0"/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x v="1171"/>
    <b v="0"/>
    <n v="1"/>
    <b v="0"/>
    <s v="food/food trucks"/>
    <n v="25000"/>
    <x v="7"/>
    <x v="19"/>
  </r>
  <r>
    <n v="0"/>
    <n v="1172"/>
    <s v="let your dayz take you to the dogs."/>
    <s v="Bringing YOUR favorite dog recipes to the streets."/>
    <n v="9000"/>
    <x v="117"/>
    <x v="2"/>
    <x v="0"/>
    <s v="USD"/>
    <n v="1408551752"/>
    <x v="1172"/>
    <b v="0"/>
    <n v="0"/>
    <b v="0"/>
    <s v="food/food trucks"/>
    <n v="0"/>
    <x v="7"/>
    <x v="19"/>
  </r>
  <r>
    <n v="0"/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x v="1173"/>
    <b v="0"/>
    <n v="1"/>
    <b v="0"/>
    <s v="food/food trucks"/>
    <n v="125000"/>
    <x v="7"/>
    <x v="19"/>
  </r>
  <r>
    <n v="6"/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x v="1174"/>
    <b v="0"/>
    <n v="19"/>
    <b v="0"/>
    <s v="food/food trucks"/>
    <n v="789.47"/>
    <x v="7"/>
    <x v="19"/>
  </r>
  <r>
    <n v="3"/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x v="1175"/>
    <b v="0"/>
    <n v="9"/>
    <b v="0"/>
    <s v="food/food trucks"/>
    <n v="2222.2199999999998"/>
    <x v="7"/>
    <x v="19"/>
  </r>
  <r>
    <n v="0"/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x v="1176"/>
    <b v="0"/>
    <n v="1"/>
    <b v="0"/>
    <s v="food/food trucks"/>
    <n v="175000"/>
    <x v="7"/>
    <x v="19"/>
  </r>
  <r>
    <n v="0"/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x v="1177"/>
    <b v="0"/>
    <n v="0"/>
    <b v="0"/>
    <s v="food/food trucks"/>
    <n v="0"/>
    <x v="7"/>
    <x v="19"/>
  </r>
  <r>
    <n v="0"/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x v="1178"/>
    <b v="0"/>
    <n v="1"/>
    <b v="0"/>
    <s v="food/food trucks"/>
    <n v="75000"/>
    <x v="7"/>
    <x v="19"/>
  </r>
  <r>
    <n v="5"/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x v="1179"/>
    <b v="0"/>
    <n v="5"/>
    <b v="0"/>
    <s v="food/food trucks"/>
    <n v="12000"/>
    <x v="7"/>
    <x v="19"/>
  </r>
  <r>
    <n v="12"/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x v="1180"/>
    <b v="0"/>
    <n v="85"/>
    <b v="0"/>
    <s v="food/food trucks"/>
    <n v="588.24"/>
    <x v="7"/>
    <x v="19"/>
  </r>
  <r>
    <n v="0"/>
    <n v="1181"/>
    <s v="Gringo Loco Tacos Food Truck"/>
    <s v="Bringing the best tacos to the streets of Chicago!"/>
    <n v="50000"/>
    <x v="460"/>
    <x v="2"/>
    <x v="0"/>
    <s v="USD"/>
    <n v="1425197321"/>
    <x v="1181"/>
    <b v="0"/>
    <n v="3"/>
    <b v="0"/>
    <s v="food/food trucks"/>
    <n v="16666.669999999998"/>
    <x v="7"/>
    <x v="19"/>
  </r>
  <r>
    <n v="4"/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x v="1182"/>
    <b v="0"/>
    <n v="4"/>
    <b v="0"/>
    <s v="food/food trucks"/>
    <n v="250"/>
    <x v="7"/>
    <x v="19"/>
  </r>
  <r>
    <n v="4"/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x v="1183"/>
    <b v="0"/>
    <n v="3"/>
    <b v="0"/>
    <s v="food/food trucks"/>
    <n v="833.33"/>
    <x v="7"/>
    <x v="19"/>
  </r>
  <r>
    <n v="105"/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x v="1184"/>
    <b v="0"/>
    <n v="375"/>
    <b v="1"/>
    <s v="photography/photobooks"/>
    <n v="58.67"/>
    <x v="8"/>
    <x v="20"/>
  </r>
  <r>
    <n v="105"/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x v="1185"/>
    <b v="0"/>
    <n v="111"/>
    <b v="1"/>
    <s v="photography/photobooks"/>
    <n v="112.61"/>
    <x v="8"/>
    <x v="20"/>
  </r>
  <r>
    <n v="107"/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x v="1186"/>
    <b v="0"/>
    <n v="123"/>
    <b v="1"/>
    <s v="photography/photobooks"/>
    <n v="60.98"/>
    <x v="8"/>
    <x v="20"/>
  </r>
  <r>
    <n v="104"/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x v="1187"/>
    <b v="0"/>
    <n v="70"/>
    <b v="1"/>
    <s v="photography/photobooks"/>
    <n v="125"/>
    <x v="8"/>
    <x v="20"/>
  </r>
  <r>
    <n v="161"/>
    <n v="1188"/>
    <s v="Because Dance."/>
    <s v="A photobook of young dancers and their inspiring stories, photographed in beautiful and unique locations."/>
    <n v="2000"/>
    <x v="728"/>
    <x v="0"/>
    <x v="5"/>
    <s v="CAD"/>
    <n v="1482943740"/>
    <x v="1188"/>
    <b v="0"/>
    <n v="85"/>
    <b v="1"/>
    <s v="photography/photobooks"/>
    <n v="23.53"/>
    <x v="8"/>
    <x v="20"/>
  </r>
  <r>
    <n v="108"/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x v="1189"/>
    <b v="0"/>
    <n v="86"/>
    <b v="1"/>
    <s v="photography/photobooks"/>
    <n v="104.65"/>
    <x v="8"/>
    <x v="20"/>
  </r>
  <r>
    <n v="135"/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x v="1190"/>
    <b v="0"/>
    <n v="13"/>
    <b v="1"/>
    <s v="photography/photobooks"/>
    <n v="38.46"/>
    <x v="8"/>
    <x v="20"/>
  </r>
  <r>
    <n v="109"/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x v="1191"/>
    <b v="0"/>
    <n v="33"/>
    <b v="1"/>
    <s v="photography/photobooks"/>
    <n v="81.819999999999993"/>
    <x v="8"/>
    <x v="20"/>
  </r>
  <r>
    <n v="290"/>
    <n v="1192"/>
    <s v="Other Worlds - A Make 100 Project"/>
    <s v="A macro landscape photography art book &amp; limited edition prints. A Make 100 project."/>
    <n v="100"/>
    <x v="817"/>
    <x v="0"/>
    <x v="1"/>
    <s v="GBP"/>
    <n v="1486814978"/>
    <x v="1192"/>
    <b v="0"/>
    <n v="15"/>
    <b v="1"/>
    <s v="photography/photobooks"/>
    <n v="6.67"/>
    <x v="8"/>
    <x v="20"/>
  </r>
  <r>
    <n v="104"/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x v="1193"/>
    <b v="0"/>
    <n v="273"/>
    <b v="1"/>
    <s v="photography/photobooks"/>
    <n v="76.92"/>
    <x v="8"/>
    <x v="20"/>
  </r>
  <r>
    <n v="322"/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x v="1194"/>
    <b v="0"/>
    <n v="714"/>
    <b v="1"/>
    <s v="photography/photobooks"/>
    <n v="17.510000000000002"/>
    <x v="8"/>
    <x v="20"/>
  </r>
  <r>
    <n v="135"/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x v="1195"/>
    <b v="0"/>
    <n v="170"/>
    <b v="1"/>
    <s v="photography/photobooks"/>
    <n v="58.82"/>
    <x v="8"/>
    <x v="20"/>
  </r>
  <r>
    <n v="270"/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x v="1196"/>
    <b v="0"/>
    <n v="512"/>
    <b v="1"/>
    <s v="photography/photobooks"/>
    <n v="28.32"/>
    <x v="8"/>
    <x v="20"/>
  </r>
  <r>
    <n v="253"/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x v="1197"/>
    <b v="0"/>
    <n v="314"/>
    <b v="1"/>
    <s v="photography/photobooks"/>
    <n v="47.77"/>
    <x v="8"/>
    <x v="20"/>
  </r>
  <r>
    <n v="261"/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x v="1198"/>
    <b v="0"/>
    <n v="167"/>
    <b v="1"/>
    <s v="photography/photobooks"/>
    <n v="20.96"/>
    <x v="8"/>
    <x v="20"/>
  </r>
  <r>
    <n v="101"/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x v="1199"/>
    <b v="0"/>
    <n v="9"/>
    <b v="1"/>
    <s v="photography/photobooks"/>
    <n v="295.33"/>
    <x v="8"/>
    <x v="20"/>
  </r>
  <r>
    <n v="126"/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x v="1200"/>
    <b v="0"/>
    <n v="103"/>
    <b v="1"/>
    <s v="photography/photobooks"/>
    <n v="46.6"/>
    <x v="8"/>
    <x v="20"/>
  </r>
  <r>
    <n v="102"/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x v="1201"/>
    <b v="0"/>
    <n v="111"/>
    <b v="1"/>
    <s v="photography/photobooks"/>
    <n v="54.05"/>
    <x v="8"/>
    <x v="20"/>
  </r>
  <r>
    <n v="199"/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x v="1202"/>
    <b v="0"/>
    <n v="271"/>
    <b v="1"/>
    <s v="photography/photobooks"/>
    <n v="92.25"/>
    <x v="8"/>
    <x v="20"/>
  </r>
  <r>
    <n v="102"/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x v="1203"/>
    <b v="0"/>
    <n v="101"/>
    <b v="1"/>
    <s v="photography/photobooks"/>
    <n v="161.38999999999999"/>
    <x v="8"/>
    <x v="20"/>
  </r>
  <r>
    <n v="103"/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x v="1204"/>
    <b v="0"/>
    <n v="57"/>
    <b v="1"/>
    <s v="photography/photobooks"/>
    <n v="228.07"/>
    <x v="8"/>
    <x v="20"/>
  </r>
  <r>
    <n v="101"/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x v="1205"/>
    <b v="0"/>
    <n v="62"/>
    <b v="1"/>
    <s v="photography/photobooks"/>
    <n v="209.68"/>
    <x v="8"/>
    <x v="20"/>
  </r>
  <r>
    <n v="115"/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x v="1206"/>
    <b v="0"/>
    <n v="32"/>
    <b v="1"/>
    <s v="photography/photobooks"/>
    <n v="28.13"/>
    <x v="8"/>
    <x v="20"/>
  </r>
  <r>
    <n v="104"/>
    <n v="1207"/>
    <s v="ITALIANA"/>
    <s v="A humanistic photo book about ancestral &amp; post-modern Italy."/>
    <n v="16700"/>
    <x v="832"/>
    <x v="0"/>
    <x v="13"/>
    <s v="EUR"/>
    <n v="1459418400"/>
    <x v="1207"/>
    <b v="0"/>
    <n v="141"/>
    <b v="1"/>
    <s v="photography/photobooks"/>
    <n v="118.44"/>
    <x v="8"/>
    <x v="20"/>
  </r>
  <r>
    <n v="155"/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x v="1208"/>
    <b v="0"/>
    <n v="75"/>
    <b v="1"/>
    <s v="photography/photobooks"/>
    <n v="133.33000000000001"/>
    <x v="8"/>
    <x v="20"/>
  </r>
  <r>
    <n v="106"/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x v="1209"/>
    <b v="0"/>
    <n v="46"/>
    <b v="1"/>
    <s v="photography/photobooks"/>
    <n v="130.43"/>
    <x v="8"/>
    <x v="20"/>
  </r>
  <r>
    <n v="254"/>
    <n v="1210"/>
    <s v="Det Andra GÃ¶teborg"/>
    <s v="En fotobok om livet i det enda andra GÃ¶teborg i vÃ¤rlden"/>
    <n v="20000"/>
    <x v="835"/>
    <x v="0"/>
    <x v="11"/>
    <s v="SEK"/>
    <n v="1433106000"/>
    <x v="1210"/>
    <b v="0"/>
    <n v="103"/>
    <b v="1"/>
    <s v="photography/photobooks"/>
    <n v="194.17"/>
    <x v="8"/>
    <x v="20"/>
  </r>
  <r>
    <n v="101"/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x v="1211"/>
    <b v="0"/>
    <n v="6"/>
    <b v="1"/>
    <s v="photography/photobooks"/>
    <n v="166.67"/>
    <x v="8"/>
    <x v="20"/>
  </r>
  <r>
    <n v="129"/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x v="1212"/>
    <b v="0"/>
    <n v="83"/>
    <b v="1"/>
    <s v="photography/photobooks"/>
    <n v="30.12"/>
    <x v="8"/>
    <x v="20"/>
  </r>
  <r>
    <n v="102"/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x v="1213"/>
    <b v="0"/>
    <n v="108"/>
    <b v="1"/>
    <s v="photography/photobooks"/>
    <n v="60.19"/>
    <x v="8"/>
    <x v="20"/>
  </r>
  <r>
    <n v="132"/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x v="1214"/>
    <b v="0"/>
    <n v="25"/>
    <b v="1"/>
    <s v="photography/photobooks"/>
    <n v="80"/>
    <x v="8"/>
    <x v="20"/>
  </r>
  <r>
    <n v="786"/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x v="1215"/>
    <b v="0"/>
    <n v="549"/>
    <b v="1"/>
    <s v="photography/photobooks"/>
    <n v="9.11"/>
    <x v="8"/>
    <x v="20"/>
  </r>
  <r>
    <n v="146"/>
    <n v="1216"/>
    <s v="In Training: a book of Bonsai photographs"/>
    <s v="A fine art photography book taking a new look at the art of bonsai."/>
    <n v="14000"/>
    <x v="840"/>
    <x v="0"/>
    <x v="0"/>
    <s v="USD"/>
    <n v="1443826980"/>
    <x v="1216"/>
    <b v="0"/>
    <n v="222"/>
    <b v="1"/>
    <s v="photography/photobooks"/>
    <n v="63.06"/>
    <x v="8"/>
    <x v="20"/>
  </r>
  <r>
    <n v="103"/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x v="1217"/>
    <b v="0"/>
    <n v="183"/>
    <b v="1"/>
    <s v="photography/photobooks"/>
    <n v="144.81"/>
    <x v="8"/>
    <x v="20"/>
  </r>
  <r>
    <n v="172"/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x v="1218"/>
    <b v="0"/>
    <n v="89"/>
    <b v="1"/>
    <s v="photography/photobooks"/>
    <n v="101.12"/>
    <x v="8"/>
    <x v="20"/>
  </r>
  <r>
    <n v="159"/>
    <n v="1219"/>
    <s v="The Box"/>
    <s v="The Box is a fine art book of Ron Amato's innovative and seductive photography project."/>
    <n v="16350"/>
    <x v="843"/>
    <x v="0"/>
    <x v="0"/>
    <s v="USD"/>
    <n v="1476961513"/>
    <x v="1219"/>
    <b v="0"/>
    <n v="253"/>
    <b v="1"/>
    <s v="photography/photobooks"/>
    <n v="64.62"/>
    <x v="8"/>
    <x v="20"/>
  </r>
  <r>
    <n v="104"/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x v="1220"/>
    <b v="0"/>
    <n v="140"/>
    <b v="1"/>
    <s v="photography/photobooks"/>
    <n v="107.14"/>
    <x v="8"/>
    <x v="20"/>
  </r>
  <r>
    <n v="111"/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x v="1221"/>
    <b v="0"/>
    <n v="103"/>
    <b v="1"/>
    <s v="photography/photobooks"/>
    <n v="21.36"/>
    <x v="8"/>
    <x v="20"/>
  </r>
  <r>
    <n v="280"/>
    <n v="1222"/>
    <s v="Project Pilgrim"/>
    <s v="Project Pilgrim is my effort to work towards normalizing mental health."/>
    <n v="4000"/>
    <x v="846"/>
    <x v="0"/>
    <x v="5"/>
    <s v="CAD"/>
    <n v="1459483200"/>
    <x v="1222"/>
    <b v="0"/>
    <n v="138"/>
    <b v="1"/>
    <s v="photography/photobooks"/>
    <n v="28.99"/>
    <x v="8"/>
    <x v="20"/>
  </r>
  <r>
    <n v="112"/>
    <n v="1223"/>
    <s v="YOSEMITE PEOPLE"/>
    <s v="A photography book focusing on the people rather than the nature at Yosemite National Park."/>
    <n v="19800"/>
    <x v="847"/>
    <x v="0"/>
    <x v="0"/>
    <s v="USD"/>
    <n v="1478754909"/>
    <x v="1223"/>
    <b v="0"/>
    <n v="191"/>
    <b v="1"/>
    <s v="photography/photobooks"/>
    <n v="103.66"/>
    <x v="8"/>
    <x v="20"/>
  </r>
  <r>
    <n v="7"/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x v="1224"/>
    <b v="0"/>
    <n v="18"/>
    <b v="0"/>
    <s v="music/world music"/>
    <n v="833.33"/>
    <x v="4"/>
    <x v="21"/>
  </r>
  <r>
    <n v="4"/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x v="1225"/>
    <b v="0"/>
    <n v="3"/>
    <b v="0"/>
    <s v="music/world music"/>
    <n v="1000"/>
    <x v="4"/>
    <x v="21"/>
  </r>
  <r>
    <n v="4"/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x v="1226"/>
    <b v="0"/>
    <n v="40"/>
    <b v="0"/>
    <s v="music/world music"/>
    <n v="1250"/>
    <x v="4"/>
    <x v="21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x v="1227"/>
    <b v="0"/>
    <n v="0"/>
    <b v="0"/>
    <s v="music/world music"/>
    <n v="0"/>
    <x v="4"/>
    <x v="21"/>
  </r>
  <r>
    <n v="29"/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x v="1228"/>
    <b v="0"/>
    <n v="24"/>
    <b v="0"/>
    <s v="music/world music"/>
    <n v="208.33"/>
    <x v="4"/>
    <x v="21"/>
  </r>
  <r>
    <n v="1"/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x v="1229"/>
    <b v="0"/>
    <n v="1"/>
    <b v="0"/>
    <s v="music/world music"/>
    <n v="2750"/>
    <x v="4"/>
    <x v="21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x v="1230"/>
    <b v="0"/>
    <n v="0"/>
    <b v="0"/>
    <s v="music/world music"/>
    <n v="0"/>
    <x v="4"/>
    <x v="21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x v="1231"/>
    <b v="0"/>
    <n v="0"/>
    <b v="0"/>
    <s v="music/world music"/>
    <n v="0"/>
    <x v="4"/>
    <x v="21"/>
  </r>
  <r>
    <n v="1"/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x v="1232"/>
    <b v="0"/>
    <n v="1"/>
    <b v="0"/>
    <s v="music/world music"/>
    <n v="5000"/>
    <x v="4"/>
    <x v="21"/>
  </r>
  <r>
    <n v="12"/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x v="1233"/>
    <b v="0"/>
    <n v="6"/>
    <b v="0"/>
    <s v="music/world music"/>
    <n v="166.67"/>
    <x v="4"/>
    <x v="21"/>
  </r>
  <r>
    <n v="0"/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x v="1234"/>
    <b v="0"/>
    <n v="0"/>
    <b v="0"/>
    <s v="music/world music"/>
    <n v="0"/>
    <x v="4"/>
    <x v="21"/>
  </r>
  <r>
    <n v="3"/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x v="1235"/>
    <b v="0"/>
    <n v="6"/>
    <b v="0"/>
    <s v="music/world music"/>
    <n v="1255.67"/>
    <x v="4"/>
    <x v="21"/>
  </r>
  <r>
    <n v="0"/>
    <n v="1236"/>
    <s v="&quot;Volando&quot; CD Release (Canceled)"/>
    <s v="Raising money to give the musicians their due."/>
    <n v="2500"/>
    <x v="117"/>
    <x v="1"/>
    <x v="0"/>
    <s v="USD"/>
    <n v="1343491200"/>
    <x v="1236"/>
    <b v="0"/>
    <n v="0"/>
    <b v="0"/>
    <s v="music/world music"/>
    <n v="0"/>
    <x v="4"/>
    <x v="21"/>
  </r>
  <r>
    <n v="0"/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x v="1237"/>
    <b v="0"/>
    <n v="0"/>
    <b v="0"/>
    <s v="music/world music"/>
    <n v="0"/>
    <x v="4"/>
    <x v="21"/>
  </r>
  <r>
    <n v="18"/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x v="1238"/>
    <b v="0"/>
    <n v="3"/>
    <b v="0"/>
    <s v="music/world music"/>
    <n v="333.33"/>
    <x v="4"/>
    <x v="21"/>
  </r>
  <r>
    <n v="0"/>
    <n v="1239"/>
    <s v="Help Calmenco! finance new CD and Tour (Canceled)"/>
    <s v="Please consider helping us with our new CD and Riverdance Tour"/>
    <n v="2500"/>
    <x v="117"/>
    <x v="1"/>
    <x v="0"/>
    <s v="USD"/>
    <n v="1325804767"/>
    <x v="1239"/>
    <b v="0"/>
    <n v="0"/>
    <b v="0"/>
    <s v="music/world music"/>
    <n v="0"/>
    <x v="4"/>
    <x v="21"/>
  </r>
  <r>
    <n v="3"/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x v="1240"/>
    <b v="0"/>
    <n v="8"/>
    <b v="0"/>
    <s v="music/world music"/>
    <n v="1000"/>
    <x v="4"/>
    <x v="21"/>
  </r>
  <r>
    <n v="51"/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x v="1241"/>
    <b v="0"/>
    <n v="34"/>
    <b v="0"/>
    <s v="music/world music"/>
    <n v="147.06"/>
    <x v="4"/>
    <x v="21"/>
  </r>
  <r>
    <n v="1"/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x v="1242"/>
    <b v="0"/>
    <n v="1"/>
    <b v="0"/>
    <s v="music/world music"/>
    <n v="911"/>
    <x v="4"/>
    <x v="21"/>
  </r>
  <r>
    <n v="14"/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x v="1243"/>
    <b v="0"/>
    <n v="38"/>
    <b v="0"/>
    <s v="music/world music"/>
    <n v="315.79000000000002"/>
    <x v="4"/>
    <x v="21"/>
  </r>
  <r>
    <n v="104"/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x v="1244"/>
    <b v="1"/>
    <n v="45"/>
    <b v="1"/>
    <s v="music/rock"/>
    <n v="44.44"/>
    <x v="4"/>
    <x v="11"/>
  </r>
  <r>
    <n v="120"/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x v="1245"/>
    <b v="1"/>
    <n v="17"/>
    <b v="1"/>
    <s v="music/rock"/>
    <n v="117.65"/>
    <x v="4"/>
    <x v="11"/>
  </r>
  <r>
    <n v="117"/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x v="1246"/>
    <b v="1"/>
    <n v="31"/>
    <b v="1"/>
    <s v="music/rock"/>
    <n v="64.52"/>
    <x v="4"/>
    <x v="11"/>
  </r>
  <r>
    <n v="122"/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x v="1247"/>
    <b v="1"/>
    <n v="50"/>
    <b v="1"/>
    <s v="music/rock"/>
    <n v="70"/>
    <x v="4"/>
    <x v="11"/>
  </r>
  <r>
    <n v="152"/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x v="1248"/>
    <b v="1"/>
    <n v="59"/>
    <b v="1"/>
    <s v="music/rock"/>
    <n v="42.37"/>
    <x v="4"/>
    <x v="11"/>
  </r>
  <r>
    <n v="104"/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x v="1249"/>
    <b v="1"/>
    <n v="81"/>
    <b v="1"/>
    <s v="music/rock"/>
    <n v="61.73"/>
    <x v="4"/>
    <x v="11"/>
  </r>
  <r>
    <n v="200"/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x v="1250"/>
    <b v="1"/>
    <n v="508"/>
    <b v="1"/>
    <s v="music/rock"/>
    <n v="59.06"/>
    <x v="4"/>
    <x v="11"/>
  </r>
  <r>
    <n v="102"/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x v="1251"/>
    <b v="1"/>
    <n v="74"/>
    <b v="1"/>
    <s v="music/rock"/>
    <n v="81.08"/>
    <x v="4"/>
    <x v="11"/>
  </r>
  <r>
    <n v="138"/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x v="1252"/>
    <b v="1"/>
    <n v="141"/>
    <b v="1"/>
    <s v="music/rock"/>
    <n v="24.82"/>
    <x v="4"/>
    <x v="11"/>
  </r>
  <r>
    <n v="303833"/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x v="1253"/>
    <b v="1"/>
    <n v="711"/>
    <b v="1"/>
    <s v="music/rock"/>
    <n v="0.01"/>
    <x v="4"/>
    <x v="11"/>
  </r>
  <r>
    <n v="199"/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x v="1254"/>
    <b v="1"/>
    <n v="141"/>
    <b v="1"/>
    <s v="music/rock"/>
    <n v="47.52"/>
    <x v="4"/>
    <x v="11"/>
  </r>
  <r>
    <n v="202"/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x v="1255"/>
    <b v="1"/>
    <n v="109"/>
    <b v="1"/>
    <s v="music/rock"/>
    <n v="27.52"/>
    <x v="4"/>
    <x v="11"/>
  </r>
  <r>
    <n v="118"/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x v="1256"/>
    <b v="1"/>
    <n v="361"/>
    <b v="1"/>
    <s v="music/rock"/>
    <n v="83.1"/>
    <x v="4"/>
    <x v="11"/>
  </r>
  <r>
    <n v="295"/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x v="1257"/>
    <b v="1"/>
    <n v="176"/>
    <b v="1"/>
    <s v="music/rock"/>
    <n v="31.25"/>
    <x v="4"/>
    <x v="11"/>
  </r>
  <r>
    <n v="213"/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x v="1258"/>
    <b v="1"/>
    <n v="670"/>
    <b v="1"/>
    <s v="music/rock"/>
    <n v="17.91"/>
    <x v="4"/>
    <x v="11"/>
  </r>
  <r>
    <n v="104"/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x v="1259"/>
    <b v="1"/>
    <n v="96"/>
    <b v="1"/>
    <s v="music/rock"/>
    <n v="26.04"/>
    <x v="4"/>
    <x v="11"/>
  </r>
  <r>
    <n v="114"/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x v="1260"/>
    <b v="1"/>
    <n v="74"/>
    <b v="1"/>
    <s v="music/rock"/>
    <n v="44.59"/>
    <x v="4"/>
    <x v="11"/>
  </r>
  <r>
    <n v="101"/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x v="1261"/>
    <b v="1"/>
    <n v="52"/>
    <b v="1"/>
    <s v="music/rock"/>
    <n v="38.46"/>
    <x v="4"/>
    <x v="11"/>
  </r>
  <r>
    <n v="125"/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x v="1262"/>
    <b v="1"/>
    <n v="105"/>
    <b v="1"/>
    <s v="music/rock"/>
    <n v="61.9"/>
    <x v="4"/>
    <x v="11"/>
  </r>
  <r>
    <n v="119"/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x v="1263"/>
    <b v="1"/>
    <n v="41"/>
    <b v="1"/>
    <s v="music/rock"/>
    <n v="36.590000000000003"/>
    <x v="4"/>
    <x v="11"/>
  </r>
  <r>
    <n v="166"/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x v="1264"/>
    <b v="1"/>
    <n v="34"/>
    <b v="1"/>
    <s v="music/rock"/>
    <n v="19.12"/>
    <x v="4"/>
    <x v="11"/>
  </r>
  <r>
    <n v="119"/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x v="1265"/>
    <b v="1"/>
    <n v="66"/>
    <b v="1"/>
    <s v="music/rock"/>
    <n v="53.03"/>
    <x v="4"/>
    <x v="11"/>
  </r>
  <r>
    <n v="100"/>
    <n v="1266"/>
    <s v="Sensory Station's First EP"/>
    <s v="We are looking to record our first EP produced by Aaron Harris (ISIS/Palms) at Studio West."/>
    <n v="9500"/>
    <x v="878"/>
    <x v="0"/>
    <x v="0"/>
    <s v="USD"/>
    <n v="1389474145"/>
    <x v="1266"/>
    <b v="1"/>
    <n v="50"/>
    <b v="1"/>
    <s v="music/rock"/>
    <n v="190"/>
    <x v="4"/>
    <x v="11"/>
  </r>
  <r>
    <n v="102"/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x v="1267"/>
    <b v="1"/>
    <n v="159"/>
    <b v="1"/>
    <s v="music/rock"/>
    <n v="138.36000000000001"/>
    <x v="4"/>
    <x v="11"/>
  </r>
  <r>
    <n v="117"/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x v="1268"/>
    <b v="1"/>
    <n v="182"/>
    <b v="1"/>
    <s v="music/rock"/>
    <n v="65.930000000000007"/>
    <x v="4"/>
    <x v="11"/>
  </r>
  <r>
    <n v="109"/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x v="1269"/>
    <b v="1"/>
    <n v="206"/>
    <b v="1"/>
    <s v="music/rock"/>
    <n v="91.26"/>
    <x v="4"/>
    <x v="11"/>
  </r>
  <r>
    <n v="115"/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x v="1270"/>
    <b v="1"/>
    <n v="169"/>
    <b v="1"/>
    <s v="music/rock"/>
    <n v="59.17"/>
    <x v="4"/>
    <x v="11"/>
  </r>
  <r>
    <n v="102"/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x v="1271"/>
    <b v="1"/>
    <n v="31"/>
    <b v="1"/>
    <s v="music/rock"/>
    <n v="241.94"/>
    <x v="4"/>
    <x v="11"/>
  </r>
  <r>
    <n v="106"/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x v="1272"/>
    <b v="1"/>
    <n v="28"/>
    <b v="1"/>
    <s v="music/rock"/>
    <n v="178.57"/>
    <x v="4"/>
    <x v="11"/>
  </r>
  <r>
    <n v="104"/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x v="1273"/>
    <b v="1"/>
    <n v="54"/>
    <b v="1"/>
    <s v="music/rock"/>
    <n v="74.069999999999993"/>
    <x v="4"/>
    <x v="11"/>
  </r>
  <r>
    <n v="155"/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x v="1274"/>
    <b v="1"/>
    <n v="467"/>
    <b v="1"/>
    <s v="music/rock"/>
    <n v="53.53"/>
    <x v="4"/>
    <x v="11"/>
  </r>
  <r>
    <n v="162"/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x v="1275"/>
    <b v="1"/>
    <n v="389"/>
    <b v="1"/>
    <s v="music/rock"/>
    <n v="38.56"/>
    <x v="4"/>
    <x v="11"/>
  </r>
  <r>
    <n v="104"/>
    <n v="1276"/>
    <s v="MR. DREAM GOES TO JAIL"/>
    <s v="Sponsor this Brooklyn punk band's debut seven-inch, MR. DREAM GOES TO JAIL."/>
    <n v="3000"/>
    <x v="887"/>
    <x v="0"/>
    <x v="0"/>
    <s v="USD"/>
    <n v="1251777600"/>
    <x v="1276"/>
    <b v="1"/>
    <n v="68"/>
    <b v="1"/>
    <s v="music/rock"/>
    <n v="44.12"/>
    <x v="4"/>
    <x v="11"/>
  </r>
  <r>
    <n v="106"/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x v="1277"/>
    <b v="1"/>
    <n v="413"/>
    <b v="1"/>
    <s v="music/rock"/>
    <n v="36.32"/>
    <x v="4"/>
    <x v="11"/>
  </r>
  <r>
    <n v="155"/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x v="1278"/>
    <b v="1"/>
    <n v="190"/>
    <b v="1"/>
    <s v="music/rock"/>
    <n v="34.21"/>
    <x v="4"/>
    <x v="11"/>
  </r>
  <r>
    <n v="111"/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x v="1279"/>
    <b v="1"/>
    <n v="189"/>
    <b v="1"/>
    <s v="music/rock"/>
    <n v="66.22"/>
    <x v="4"/>
    <x v="11"/>
  </r>
  <r>
    <n v="111"/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x v="1280"/>
    <b v="1"/>
    <n v="130"/>
    <b v="1"/>
    <s v="music/rock"/>
    <n v="115.38"/>
    <x v="4"/>
    <x v="11"/>
  </r>
  <r>
    <n v="111"/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x v="1281"/>
    <b v="1"/>
    <n v="74"/>
    <b v="1"/>
    <s v="music/rock"/>
    <n v="94.59"/>
    <x v="4"/>
    <x v="11"/>
  </r>
  <r>
    <n v="124"/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x v="1282"/>
    <b v="1"/>
    <n v="274"/>
    <b v="1"/>
    <s v="music/rock"/>
    <n v="54.74"/>
    <x v="4"/>
    <x v="11"/>
  </r>
  <r>
    <n v="211"/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x v="1283"/>
    <b v="1"/>
    <n v="22"/>
    <b v="1"/>
    <s v="music/rock"/>
    <n v="45.45"/>
    <x v="4"/>
    <x v="11"/>
  </r>
  <r>
    <n v="101"/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x v="1284"/>
    <b v="0"/>
    <n v="31"/>
    <b v="1"/>
    <s v="theater/plays"/>
    <n v="64.52"/>
    <x v="1"/>
    <x v="6"/>
  </r>
  <r>
    <n v="102"/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x v="1285"/>
    <b v="0"/>
    <n v="63"/>
    <b v="1"/>
    <s v="theater/plays"/>
    <n v="31.75"/>
    <x v="1"/>
    <x v="6"/>
  </r>
  <r>
    <n v="108"/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x v="1286"/>
    <b v="0"/>
    <n v="20"/>
    <b v="1"/>
    <s v="theater/plays"/>
    <n v="75"/>
    <x v="1"/>
    <x v="6"/>
  </r>
  <r>
    <n v="242"/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x v="1287"/>
    <b v="0"/>
    <n v="25"/>
    <b v="1"/>
    <s v="theater/plays"/>
    <n v="10"/>
    <x v="1"/>
    <x v="6"/>
  </r>
  <r>
    <n v="100"/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x v="1288"/>
    <b v="0"/>
    <n v="61"/>
    <b v="1"/>
    <s v="theater/plays"/>
    <n v="65.569999999999993"/>
    <x v="1"/>
    <x v="6"/>
  </r>
  <r>
    <n v="125"/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x v="1289"/>
    <b v="0"/>
    <n v="52"/>
    <b v="1"/>
    <s v="theater/plays"/>
    <n v="28.85"/>
    <x v="1"/>
    <x v="6"/>
  </r>
  <r>
    <n v="109"/>
    <n v="1290"/>
    <s v="I Died... I Came Back, ... Whatever"/>
    <s v="Sometimes your Heart has to STOP for your Life to START."/>
    <n v="3500"/>
    <x v="900"/>
    <x v="0"/>
    <x v="0"/>
    <s v="USD"/>
    <n v="1429772340"/>
    <x v="1290"/>
    <b v="0"/>
    <n v="86"/>
    <b v="1"/>
    <s v="theater/plays"/>
    <n v="40.700000000000003"/>
    <x v="1"/>
    <x v="6"/>
  </r>
  <r>
    <n v="146"/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x v="1291"/>
    <b v="0"/>
    <n v="42"/>
    <b v="1"/>
    <s v="theater/plays"/>
    <n v="71.430000000000007"/>
    <x v="1"/>
    <x v="6"/>
  </r>
  <r>
    <n v="110"/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x v="1292"/>
    <b v="0"/>
    <n v="52"/>
    <b v="1"/>
    <s v="theater/plays"/>
    <n v="32.69"/>
    <x v="1"/>
    <x v="6"/>
  </r>
  <r>
    <n v="102"/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x v="1293"/>
    <b v="0"/>
    <n v="120"/>
    <b v="1"/>
    <s v="theater/plays"/>
    <n v="125"/>
    <x v="1"/>
    <x v="6"/>
  </r>
  <r>
    <n v="122"/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x v="1294"/>
    <b v="0"/>
    <n v="22"/>
    <b v="1"/>
    <s v="theater/plays"/>
    <n v="22.73"/>
    <x v="1"/>
    <x v="6"/>
  </r>
  <r>
    <n v="102"/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x v="1295"/>
    <b v="0"/>
    <n v="64"/>
    <b v="1"/>
    <s v="theater/plays"/>
    <n v="39.06"/>
    <x v="1"/>
    <x v="6"/>
  </r>
  <r>
    <n v="141"/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x v="1296"/>
    <b v="0"/>
    <n v="23"/>
    <b v="1"/>
    <s v="theater/plays"/>
    <n v="36.96"/>
    <x v="1"/>
    <x v="6"/>
  </r>
  <r>
    <n v="110"/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x v="1297"/>
    <b v="0"/>
    <n v="238"/>
    <b v="1"/>
    <s v="theater/plays"/>
    <n v="84.03"/>
    <x v="1"/>
    <x v="6"/>
  </r>
  <r>
    <n v="105"/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x v="1298"/>
    <b v="0"/>
    <n v="33"/>
    <b v="1"/>
    <s v="theater/plays"/>
    <n v="60.61"/>
    <x v="1"/>
    <x v="6"/>
  </r>
  <r>
    <n v="124"/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x v="1299"/>
    <b v="0"/>
    <n v="32"/>
    <b v="1"/>
    <s v="theater/plays"/>
    <n v="109.38"/>
    <x v="1"/>
    <x v="6"/>
  </r>
  <r>
    <n v="135"/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x v="1300"/>
    <b v="0"/>
    <n v="24"/>
    <b v="1"/>
    <s v="theater/plays"/>
    <n v="125"/>
    <x v="1"/>
    <x v="6"/>
  </r>
  <r>
    <n v="103"/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x v="1301"/>
    <b v="0"/>
    <n v="29"/>
    <b v="1"/>
    <s v="theater/plays"/>
    <n v="68.97"/>
    <x v="1"/>
    <x v="6"/>
  </r>
  <r>
    <n v="100"/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x v="1302"/>
    <b v="0"/>
    <n v="50"/>
    <b v="1"/>
    <s v="theater/plays"/>
    <n v="50"/>
    <x v="1"/>
    <x v="6"/>
  </r>
  <r>
    <n v="130"/>
    <n v="1303"/>
    <s v="Forward Arena Theatre Company: Summer Season"/>
    <s v="Groundbreaking queer theatre."/>
    <n v="3500"/>
    <x v="912"/>
    <x v="0"/>
    <x v="1"/>
    <s v="GBP"/>
    <n v="1469962800"/>
    <x v="1303"/>
    <b v="0"/>
    <n v="108"/>
    <b v="1"/>
    <s v="theater/plays"/>
    <n v="32.409999999999997"/>
    <x v="1"/>
    <x v="6"/>
  </r>
  <r>
    <n v="40"/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x v="1304"/>
    <b v="0"/>
    <n v="104"/>
    <b v="0"/>
    <s v="technology/wearables"/>
    <n v="384.62"/>
    <x v="2"/>
    <x v="8"/>
  </r>
  <r>
    <n v="26"/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x v="1305"/>
    <b v="0"/>
    <n v="86"/>
    <b v="0"/>
    <s v="technology/wearables"/>
    <n v="348.84"/>
    <x v="2"/>
    <x v="8"/>
  </r>
  <r>
    <n v="65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x v="1306"/>
    <b v="0"/>
    <n v="356"/>
    <b v="0"/>
    <s v="technology/wearables"/>
    <n v="308.99"/>
    <x v="2"/>
    <x v="8"/>
  </r>
  <r>
    <n v="12"/>
    <n v="1307"/>
    <s v="VR Card - Customized Virtual Reality Viewer (Canceled)"/>
    <s v="Get VR to Everyone with Mailable, Ready to Use Viewers"/>
    <n v="50000"/>
    <x v="916"/>
    <x v="1"/>
    <x v="0"/>
    <s v="USD"/>
    <n v="1455710679"/>
    <x v="1307"/>
    <b v="0"/>
    <n v="45"/>
    <b v="0"/>
    <s v="technology/wearables"/>
    <n v="1111.1099999999999"/>
    <x v="2"/>
    <x v="8"/>
  </r>
  <r>
    <n v="11"/>
    <n v="1308"/>
    <s v="Boost Band: Wristband Phone Charger (Canceled)"/>
    <s v="Boost Band, a wristband that charges any device"/>
    <n v="10000"/>
    <x v="917"/>
    <x v="1"/>
    <x v="0"/>
    <s v="USD"/>
    <n v="1475937812"/>
    <x v="1308"/>
    <b v="0"/>
    <n v="38"/>
    <b v="0"/>
    <s v="technology/wearables"/>
    <n v="263.16000000000003"/>
    <x v="2"/>
    <x v="8"/>
  </r>
  <r>
    <n v="112"/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x v="1309"/>
    <b v="0"/>
    <n v="35"/>
    <b v="0"/>
    <s v="technology/wearables"/>
    <n v="328.57"/>
    <x v="2"/>
    <x v="8"/>
  </r>
  <r>
    <n v="16"/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x v="1310"/>
    <b v="0"/>
    <n v="24"/>
    <b v="0"/>
    <s v="technology/wearables"/>
    <n v="833.33"/>
    <x v="2"/>
    <x v="8"/>
  </r>
  <r>
    <n v="32"/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x v="1311"/>
    <b v="0"/>
    <n v="100"/>
    <b v="0"/>
    <s v="technology/wearables"/>
    <n v="2500"/>
    <x v="2"/>
    <x v="8"/>
  </r>
  <r>
    <n v="1"/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x v="1312"/>
    <b v="0"/>
    <n v="1"/>
    <b v="0"/>
    <s v="technology/wearables"/>
    <n v="4600"/>
    <x v="2"/>
    <x v="8"/>
  </r>
  <r>
    <n v="31"/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x v="1313"/>
    <b v="0"/>
    <n v="122"/>
    <b v="0"/>
    <s v="technology/wearables"/>
    <n v="327.87"/>
    <x v="2"/>
    <x v="8"/>
  </r>
  <r>
    <n v="1"/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x v="1314"/>
    <b v="0"/>
    <n v="11"/>
    <b v="0"/>
    <s v="technology/wearables"/>
    <n v="16363.64"/>
    <x v="2"/>
    <x v="8"/>
  </r>
  <r>
    <n v="40"/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x v="1315"/>
    <b v="0"/>
    <n v="248"/>
    <b v="0"/>
    <s v="technology/wearables"/>
    <n v="403.23"/>
    <x v="2"/>
    <x v="8"/>
  </r>
  <r>
    <n v="0"/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x v="1316"/>
    <b v="0"/>
    <n v="1"/>
    <b v="0"/>
    <s v="technology/wearables"/>
    <n v="75000"/>
    <x v="2"/>
    <x v="8"/>
  </r>
  <r>
    <n v="6"/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x v="1317"/>
    <b v="0"/>
    <n v="19"/>
    <b v="0"/>
    <s v="technology/wearables"/>
    <n v="10526.32"/>
    <x v="2"/>
    <x v="8"/>
  </r>
  <r>
    <n v="15"/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x v="1318"/>
    <b v="0"/>
    <n v="135"/>
    <b v="0"/>
    <s v="technology/wearables"/>
    <n v="296.3"/>
    <x v="2"/>
    <x v="8"/>
  </r>
  <r>
    <n v="15"/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x v="1319"/>
    <b v="0"/>
    <n v="9"/>
    <b v="0"/>
    <s v="technology/wearables"/>
    <n v="644.44000000000005"/>
    <x v="2"/>
    <x v="8"/>
  </r>
  <r>
    <n v="1"/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x v="1320"/>
    <b v="0"/>
    <n v="3"/>
    <b v="0"/>
    <s v="technology/wearables"/>
    <n v="33333.33"/>
    <x v="2"/>
    <x v="8"/>
  </r>
  <r>
    <n v="1"/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x v="1321"/>
    <b v="0"/>
    <n v="7"/>
    <b v="0"/>
    <s v="technology/wearables"/>
    <n v="66000"/>
    <x v="2"/>
    <x v="8"/>
  </r>
  <r>
    <n v="0"/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x v="1322"/>
    <b v="0"/>
    <n v="4"/>
    <b v="0"/>
    <s v="technology/wearables"/>
    <n v="8750"/>
    <x v="2"/>
    <x v="8"/>
  </r>
  <r>
    <n v="9"/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x v="1323"/>
    <b v="0"/>
    <n v="44"/>
    <b v="0"/>
    <s v="technology/wearables"/>
    <n v="340.91"/>
    <x v="2"/>
    <x v="8"/>
  </r>
  <r>
    <n v="10"/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x v="1324"/>
    <b v="0"/>
    <n v="90"/>
    <b v="0"/>
    <s v="technology/wearables"/>
    <n v="555.55999999999995"/>
    <x v="2"/>
    <x v="8"/>
  </r>
  <r>
    <n v="2"/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x v="1325"/>
    <b v="0"/>
    <n v="8"/>
    <b v="0"/>
    <s v="technology/wearables"/>
    <n v="2500"/>
    <x v="2"/>
    <x v="8"/>
  </r>
  <r>
    <n v="1"/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x v="1326"/>
    <b v="0"/>
    <n v="11"/>
    <b v="0"/>
    <s v="technology/wearables"/>
    <n v="9090.91"/>
    <x v="2"/>
    <x v="8"/>
  </r>
  <r>
    <n v="4"/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x v="1327"/>
    <b v="0"/>
    <n v="41"/>
    <b v="0"/>
    <s v="technology/wearables"/>
    <n v="1170.73"/>
    <x v="2"/>
    <x v="8"/>
  </r>
  <r>
    <n v="2"/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x v="1328"/>
    <b v="0"/>
    <n v="15"/>
    <b v="0"/>
    <s v="technology/wearables"/>
    <n v="5000"/>
    <x v="2"/>
    <x v="8"/>
  </r>
  <r>
    <n v="1"/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x v="1329"/>
    <b v="0"/>
    <n v="9"/>
    <b v="0"/>
    <s v="technology/wearables"/>
    <n v="5555.56"/>
    <x v="2"/>
    <x v="8"/>
  </r>
  <r>
    <n v="22"/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x v="1330"/>
    <b v="0"/>
    <n v="50"/>
    <b v="0"/>
    <s v="technology/wearables"/>
    <n v="700"/>
    <x v="2"/>
    <x v="8"/>
  </r>
  <r>
    <n v="1"/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x v="1331"/>
    <b v="0"/>
    <n v="34"/>
    <b v="0"/>
    <s v="technology/wearables"/>
    <n v="7352.94"/>
    <x v="2"/>
    <x v="8"/>
  </r>
  <r>
    <n v="0"/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x v="1332"/>
    <b v="0"/>
    <n v="0"/>
    <b v="0"/>
    <s v="technology/wearables"/>
    <n v="0"/>
    <x v="2"/>
    <x v="8"/>
  </r>
  <r>
    <n v="0"/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x v="1333"/>
    <b v="0"/>
    <n v="0"/>
    <b v="0"/>
    <s v="technology/wearables"/>
    <n v="0"/>
    <x v="2"/>
    <x v="8"/>
  </r>
  <r>
    <n v="11"/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x v="1334"/>
    <b v="0"/>
    <n v="276"/>
    <b v="0"/>
    <s v="technology/wearables"/>
    <n v="481.88"/>
    <x v="2"/>
    <x v="8"/>
  </r>
  <r>
    <n v="20"/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x v="1335"/>
    <b v="0"/>
    <n v="16"/>
    <b v="0"/>
    <s v="technology/wearables"/>
    <n v="1562.5"/>
    <x v="2"/>
    <x v="8"/>
  </r>
  <r>
    <n v="85"/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x v="1336"/>
    <b v="0"/>
    <n v="224"/>
    <b v="0"/>
    <s v="technology/wearables"/>
    <n v="446.43"/>
    <x v="2"/>
    <x v="8"/>
  </r>
  <r>
    <n v="49"/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x v="1337"/>
    <b v="0"/>
    <n v="140"/>
    <b v="0"/>
    <s v="technology/wearables"/>
    <n v="357.14"/>
    <x v="2"/>
    <x v="8"/>
  </r>
  <r>
    <n v="3"/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x v="1338"/>
    <b v="0"/>
    <n v="15"/>
    <b v="0"/>
    <s v="technology/wearables"/>
    <n v="2000"/>
    <x v="2"/>
    <x v="8"/>
  </r>
  <r>
    <n v="7"/>
    <n v="1339"/>
    <s v="Linkoo (Canceled)"/>
    <s v="World's Smallest customizable Phone &amp; GPS Watch for kids !"/>
    <n v="50000"/>
    <x v="943"/>
    <x v="1"/>
    <x v="0"/>
    <s v="USD"/>
    <n v="1418056315"/>
    <x v="1339"/>
    <b v="0"/>
    <n v="37"/>
    <b v="0"/>
    <s v="technology/wearables"/>
    <n v="1351.35"/>
    <x v="2"/>
    <x v="8"/>
  </r>
  <r>
    <n v="0"/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x v="1340"/>
    <b v="0"/>
    <n v="0"/>
    <b v="0"/>
    <s v="technology/wearables"/>
    <n v="0"/>
    <x v="2"/>
    <x v="8"/>
  </r>
  <r>
    <n v="70"/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x v="1341"/>
    <b v="0"/>
    <n v="46"/>
    <b v="0"/>
    <s v="technology/wearables"/>
    <n v="543.48"/>
    <x v="2"/>
    <x v="8"/>
  </r>
  <r>
    <n v="0"/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x v="1342"/>
    <b v="0"/>
    <n v="1"/>
    <b v="0"/>
    <s v="technology/wearables"/>
    <n v="50000"/>
    <x v="2"/>
    <x v="8"/>
  </r>
  <r>
    <n v="102"/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x v="1343"/>
    <b v="0"/>
    <n v="323"/>
    <b v="0"/>
    <s v="technology/wearables"/>
    <n v="154.80000000000001"/>
    <x v="2"/>
    <x v="8"/>
  </r>
  <r>
    <n v="378"/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x v="1344"/>
    <b v="0"/>
    <n v="139"/>
    <b v="1"/>
    <s v="publishing/nonfiction"/>
    <n v="10.79"/>
    <x v="3"/>
    <x v="9"/>
  </r>
  <r>
    <n v="125"/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x v="1345"/>
    <b v="0"/>
    <n v="7"/>
    <b v="1"/>
    <s v="publishing/nonfiction"/>
    <n v="42.86"/>
    <x v="3"/>
    <x v="9"/>
  </r>
  <r>
    <n v="147"/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x v="1346"/>
    <b v="0"/>
    <n v="149"/>
    <b v="1"/>
    <s v="publishing/nonfiction"/>
    <n v="32.89"/>
    <x v="3"/>
    <x v="9"/>
  </r>
  <r>
    <n v="102"/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x v="1347"/>
    <b v="0"/>
    <n v="31"/>
    <b v="1"/>
    <s v="publishing/nonfiction"/>
    <n v="80.650000000000006"/>
    <x v="3"/>
    <x v="9"/>
  </r>
  <r>
    <n v="102"/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x v="1348"/>
    <b v="0"/>
    <n v="26"/>
    <b v="1"/>
    <s v="publishing/nonfiction"/>
    <n v="225.96"/>
    <x v="3"/>
    <x v="9"/>
  </r>
  <r>
    <n v="204"/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x v="1349"/>
    <b v="0"/>
    <n v="172"/>
    <b v="1"/>
    <s v="publishing/nonfiction"/>
    <n v="29.07"/>
    <x v="3"/>
    <x v="9"/>
  </r>
  <r>
    <n v="104"/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x v="1350"/>
    <b v="0"/>
    <n v="78"/>
    <b v="1"/>
    <s v="publishing/nonfiction"/>
    <n v="64.099999999999994"/>
    <x v="3"/>
    <x v="9"/>
  </r>
  <r>
    <n v="101"/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x v="1351"/>
    <b v="0"/>
    <n v="120"/>
    <b v="1"/>
    <s v="publishing/nonfiction"/>
    <n v="166.67"/>
    <x v="3"/>
    <x v="9"/>
  </r>
  <r>
    <n v="136"/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x v="1352"/>
    <b v="0"/>
    <n v="227"/>
    <b v="1"/>
    <s v="publishing/nonfiction"/>
    <n v="44.05"/>
    <x v="3"/>
    <x v="9"/>
  </r>
  <r>
    <n v="134"/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x v="1353"/>
    <b v="0"/>
    <n v="42"/>
    <b v="1"/>
    <s v="publishing/nonfiction"/>
    <n v="23.81"/>
    <x v="3"/>
    <x v="9"/>
  </r>
  <r>
    <n v="130"/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x v="1354"/>
    <b v="0"/>
    <n v="64"/>
    <b v="1"/>
    <s v="publishing/nonfiction"/>
    <n v="18.75"/>
    <x v="3"/>
    <x v="9"/>
  </r>
  <r>
    <n v="123"/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x v="1355"/>
    <b v="0"/>
    <n v="121"/>
    <b v="1"/>
    <s v="publishing/nonfiction"/>
    <n v="20.66"/>
    <x v="3"/>
    <x v="9"/>
  </r>
  <r>
    <n v="183"/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x v="1356"/>
    <b v="0"/>
    <n v="87"/>
    <b v="1"/>
    <s v="publishing/nonfiction"/>
    <n v="39.08"/>
    <x v="3"/>
    <x v="9"/>
  </r>
  <r>
    <n v="125"/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x v="1357"/>
    <b v="0"/>
    <n v="65"/>
    <b v="1"/>
    <s v="publishing/nonfiction"/>
    <n v="30.77"/>
    <x v="3"/>
    <x v="9"/>
  </r>
  <r>
    <n v="112"/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x v="1358"/>
    <b v="0"/>
    <n v="49"/>
    <b v="1"/>
    <s v="publishing/nonfiction"/>
    <n v="61.22"/>
    <x v="3"/>
    <x v="9"/>
  </r>
  <r>
    <n v="116"/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x v="1359"/>
    <b v="0"/>
    <n v="19"/>
    <b v="1"/>
    <s v="publishing/nonfiction"/>
    <n v="34.74"/>
    <x v="3"/>
    <x v="9"/>
  </r>
  <r>
    <n v="173"/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x v="1360"/>
    <b v="0"/>
    <n v="81"/>
    <b v="1"/>
    <s v="publishing/nonfiction"/>
    <n v="18.52"/>
    <x v="3"/>
    <x v="9"/>
  </r>
  <r>
    <n v="126"/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x v="1361"/>
    <b v="0"/>
    <n v="264"/>
    <b v="1"/>
    <s v="publishing/nonfiction"/>
    <n v="22.73"/>
    <x v="3"/>
    <x v="9"/>
  </r>
  <r>
    <n v="109"/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x v="1362"/>
    <b v="0"/>
    <n v="25"/>
    <b v="1"/>
    <s v="publishing/nonfiction"/>
    <n v="40"/>
    <x v="3"/>
    <x v="9"/>
  </r>
  <r>
    <n v="100"/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x v="1363"/>
    <b v="0"/>
    <n v="5"/>
    <b v="1"/>
    <s v="publishing/nonfiction"/>
    <n v="40"/>
    <x v="3"/>
    <x v="9"/>
  </r>
  <r>
    <n v="119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x v="1364"/>
    <b v="0"/>
    <n v="144"/>
    <b v="1"/>
    <s v="music/rock"/>
    <n v="291.67"/>
    <x v="4"/>
    <x v="11"/>
  </r>
  <r>
    <n v="100"/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x v="1365"/>
    <b v="0"/>
    <n v="92"/>
    <b v="1"/>
    <s v="music/rock"/>
    <n v="81.52"/>
    <x v="4"/>
    <x v="11"/>
  </r>
  <r>
    <n v="126"/>
    <n v="1366"/>
    <s v="Kick It! A Tribute to the A.K.s"/>
    <s v="A musical memorial for Alexi Petersen."/>
    <n v="7500"/>
    <x v="966"/>
    <x v="0"/>
    <x v="0"/>
    <s v="USD"/>
    <n v="1417049663"/>
    <x v="1366"/>
    <b v="0"/>
    <n v="147"/>
    <b v="1"/>
    <s v="music/rock"/>
    <n v="51.02"/>
    <x v="4"/>
    <x v="11"/>
  </r>
  <r>
    <n v="114"/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x v="1367"/>
    <b v="0"/>
    <n v="90"/>
    <b v="1"/>
    <s v="music/rock"/>
    <n v="55.56"/>
    <x v="4"/>
    <x v="11"/>
  </r>
  <r>
    <n v="111"/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x v="1368"/>
    <b v="0"/>
    <n v="87"/>
    <b v="1"/>
    <s v="music/rock"/>
    <n v="57.47"/>
    <x v="4"/>
    <x v="11"/>
  </r>
  <r>
    <n v="105"/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x v="1369"/>
    <b v="0"/>
    <n v="406"/>
    <b v="1"/>
    <s v="music/rock"/>
    <n v="79.7"/>
    <x v="4"/>
    <x v="11"/>
  </r>
  <r>
    <n v="104"/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x v="1370"/>
    <b v="0"/>
    <n v="20"/>
    <b v="1"/>
    <s v="music/rock"/>
    <n v="75"/>
    <x v="4"/>
    <x v="11"/>
  </r>
  <r>
    <n v="107"/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x v="1371"/>
    <b v="0"/>
    <n v="70"/>
    <b v="1"/>
    <s v="music/rock"/>
    <n v="99.99"/>
    <x v="4"/>
    <x v="11"/>
  </r>
  <r>
    <n v="124"/>
    <n v="1372"/>
    <s v="Ted Lukas &amp; the Misled new CD - &quot;FEED&quot;"/>
    <s v="Please help us raise funds to press our new CD!"/>
    <n v="500"/>
    <x v="972"/>
    <x v="0"/>
    <x v="0"/>
    <s v="USD"/>
    <n v="1342115132"/>
    <x v="1372"/>
    <b v="0"/>
    <n v="16"/>
    <b v="1"/>
    <s v="music/rock"/>
    <n v="31.25"/>
    <x v="4"/>
    <x v="11"/>
  </r>
  <r>
    <n v="105"/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x v="1373"/>
    <b v="0"/>
    <n v="52"/>
    <b v="1"/>
    <s v="music/rock"/>
    <n v="192.31"/>
    <x v="4"/>
    <x v="11"/>
  </r>
  <r>
    <n v="189"/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x v="1374"/>
    <b v="0"/>
    <n v="66"/>
    <b v="1"/>
    <s v="music/rock"/>
    <n v="22.73"/>
    <x v="4"/>
    <x v="11"/>
  </r>
  <r>
    <n v="171"/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x v="1375"/>
    <b v="0"/>
    <n v="109"/>
    <b v="1"/>
    <s v="music/rock"/>
    <n v="36.700000000000003"/>
    <x v="4"/>
    <x v="11"/>
  </r>
  <r>
    <n v="252"/>
    <n v="1376"/>
    <s v="Dead Pirates / HIGHMARE LP 2nd pressing"/>
    <s v="Dead Pirates are planning a second pressing of HIGHMARE LP, who wants one ?"/>
    <n v="3700"/>
    <x v="975"/>
    <x v="0"/>
    <x v="1"/>
    <s v="GBP"/>
    <n v="1480784606"/>
    <x v="1376"/>
    <b v="0"/>
    <n v="168"/>
    <b v="1"/>
    <s v="music/rock"/>
    <n v="22.02"/>
    <x v="4"/>
    <x v="11"/>
  </r>
  <r>
    <n v="116"/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x v="1377"/>
    <b v="0"/>
    <n v="31"/>
    <b v="1"/>
    <s v="music/rock"/>
    <n v="41.94"/>
    <x v="4"/>
    <x v="11"/>
  </r>
  <r>
    <n v="203"/>
    <n v="1378"/>
    <s v="SIX BY SEVEN"/>
    <s v="A psychedelic post rock masterpiece!"/>
    <n v="2000"/>
    <x v="976"/>
    <x v="0"/>
    <x v="1"/>
    <s v="GBP"/>
    <n v="1470075210"/>
    <x v="1378"/>
    <b v="0"/>
    <n v="133"/>
    <b v="1"/>
    <s v="music/rock"/>
    <n v="15.04"/>
    <x v="4"/>
    <x v="11"/>
  </r>
  <r>
    <n v="112"/>
    <n v="1379"/>
    <s v="J. Walter Makes a Record"/>
    <s v="---------The long-awaited debut full-length from Justin Ruddy--------"/>
    <n v="10000"/>
    <x v="977"/>
    <x v="0"/>
    <x v="0"/>
    <s v="USD"/>
    <n v="1433504876"/>
    <x v="1379"/>
    <b v="0"/>
    <n v="151"/>
    <b v="1"/>
    <s v="music/rock"/>
    <n v="66.23"/>
    <x v="4"/>
    <x v="11"/>
  </r>
  <r>
    <n v="424"/>
    <n v="1380"/>
    <s v="BARNFEST 2015"/>
    <s v="A DIY MUSIC FESTIVAL FROM ST. LOUIS MO! Bands make their own festival, help make it legit!"/>
    <n v="25"/>
    <x v="437"/>
    <x v="0"/>
    <x v="0"/>
    <s v="USD"/>
    <n v="1433815200"/>
    <x v="1380"/>
    <b v="0"/>
    <n v="5"/>
    <b v="1"/>
    <s v="music/rock"/>
    <n v="5"/>
    <x v="4"/>
    <x v="11"/>
  </r>
  <r>
    <n v="107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x v="1381"/>
    <b v="0"/>
    <n v="73"/>
    <b v="1"/>
    <s v="music/rock"/>
    <n v="68.489999999999995"/>
    <x v="4"/>
    <x v="11"/>
  </r>
  <r>
    <n v="104"/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x v="1382"/>
    <b v="0"/>
    <n v="148"/>
    <b v="1"/>
    <s v="music/rock"/>
    <n v="54.05"/>
    <x v="4"/>
    <x v="11"/>
  </r>
  <r>
    <n v="212"/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x v="1383"/>
    <b v="0"/>
    <n v="93"/>
    <b v="1"/>
    <s v="music/rock"/>
    <n v="23.66"/>
    <x v="4"/>
    <x v="11"/>
  </r>
  <r>
    <n v="124"/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x v="1384"/>
    <b v="0"/>
    <n v="63"/>
    <b v="1"/>
    <s v="music/rock"/>
    <n v="55.56"/>
    <x v="4"/>
    <x v="11"/>
  </r>
  <r>
    <n v="110"/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x v="1385"/>
    <b v="0"/>
    <n v="134"/>
    <b v="1"/>
    <s v="music/rock"/>
    <n v="59.7"/>
    <x v="4"/>
    <x v="11"/>
  </r>
  <r>
    <n v="219"/>
    <n v="1386"/>
    <s v="MALTESE CROSS: The First Album"/>
    <s v="We are a classic hard rock/heavy metal band just trying to keep rock alive!"/>
    <n v="400"/>
    <x v="983"/>
    <x v="0"/>
    <x v="0"/>
    <s v="USD"/>
    <n v="1438183889"/>
    <x v="1386"/>
    <b v="0"/>
    <n v="14"/>
    <b v="1"/>
    <s v="music/rock"/>
    <n v="28.57"/>
    <x v="4"/>
    <x v="11"/>
  </r>
  <r>
    <n v="137"/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x v="1387"/>
    <b v="0"/>
    <n v="78"/>
    <b v="1"/>
    <s v="music/rock"/>
    <n v="51.28"/>
    <x v="4"/>
    <x v="11"/>
  </r>
  <r>
    <n v="135"/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x v="1388"/>
    <b v="0"/>
    <n v="112"/>
    <b v="1"/>
    <s v="music/rock"/>
    <n v="44.64"/>
    <x v="4"/>
    <x v="11"/>
  </r>
  <r>
    <n v="145"/>
    <n v="1389"/>
    <s v="Pre-order DANCEHALL's first record!!!"/>
    <s v="Help fund the pressing of DANCEHALL's first record by pre-ordering it in advance!!!"/>
    <n v="500"/>
    <x v="986"/>
    <x v="0"/>
    <x v="1"/>
    <s v="GBP"/>
    <n v="1471087957"/>
    <x v="1389"/>
    <b v="0"/>
    <n v="34"/>
    <b v="1"/>
    <s v="music/rock"/>
    <n v="14.71"/>
    <x v="4"/>
    <x v="11"/>
  </r>
  <r>
    <n v="109"/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x v="1390"/>
    <b v="0"/>
    <n v="19"/>
    <b v="1"/>
    <s v="music/rock"/>
    <n v="147.37"/>
    <x v="4"/>
    <x v="11"/>
  </r>
  <r>
    <n v="110"/>
    <n v="1391"/>
    <s v="Rules and Regulations"/>
    <s v="With the money donated through this project we intend on investing in sound equipment for live shows"/>
    <n v="500"/>
    <x v="988"/>
    <x v="0"/>
    <x v="0"/>
    <s v="USD"/>
    <n v="1440219540"/>
    <x v="1391"/>
    <b v="0"/>
    <n v="13"/>
    <b v="1"/>
    <s v="music/rock"/>
    <n v="38.46"/>
    <x v="4"/>
    <x v="11"/>
  </r>
  <r>
    <n v="114"/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x v="1392"/>
    <b v="0"/>
    <n v="104"/>
    <b v="1"/>
    <s v="music/rock"/>
    <n v="24.04"/>
    <x v="4"/>
    <x v="11"/>
  </r>
  <r>
    <n v="102"/>
    <n v="1393"/>
    <s v="WolfHunt | Social Commentary Rock Project"/>
    <s v="Rock n' Roll tales of our times"/>
    <n v="10000"/>
    <x v="990"/>
    <x v="0"/>
    <x v="0"/>
    <s v="USD"/>
    <n v="1470068523"/>
    <x v="1393"/>
    <b v="0"/>
    <n v="52"/>
    <b v="1"/>
    <s v="music/rock"/>
    <n v="192.31"/>
    <x v="4"/>
    <x v="11"/>
  </r>
  <r>
    <n v="122"/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x v="1394"/>
    <b v="0"/>
    <n v="17"/>
    <b v="1"/>
    <s v="music/rock"/>
    <n v="44.12"/>
    <x v="4"/>
    <x v="11"/>
  </r>
  <r>
    <n v="112"/>
    <n v="1395"/>
    <s v="Quiet Oaks Full Length Album"/>
    <s v="Help Quiet Oaks record their debut album!!!"/>
    <n v="3500"/>
    <x v="992"/>
    <x v="0"/>
    <x v="0"/>
    <s v="USD"/>
    <n v="1484430481"/>
    <x v="1395"/>
    <b v="0"/>
    <n v="82"/>
    <b v="1"/>
    <s v="music/rock"/>
    <n v="42.68"/>
    <x v="4"/>
    <x v="11"/>
  </r>
  <r>
    <n v="107"/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x v="1396"/>
    <b v="0"/>
    <n v="73"/>
    <b v="1"/>
    <s v="music/rock"/>
    <n v="82.19"/>
    <x v="4"/>
    <x v="11"/>
  </r>
  <r>
    <n v="114"/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x v="1397"/>
    <b v="0"/>
    <n v="158"/>
    <b v="1"/>
    <s v="music/rock"/>
    <n v="63.29"/>
    <x v="4"/>
    <x v="11"/>
  </r>
  <r>
    <n v="110"/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x v="1398"/>
    <b v="0"/>
    <n v="65"/>
    <b v="1"/>
    <s v="music/rock"/>
    <n v="67.69"/>
    <x v="4"/>
    <x v="11"/>
  </r>
  <r>
    <n v="126"/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x v="1399"/>
    <b v="0"/>
    <n v="184"/>
    <b v="1"/>
    <s v="music/rock"/>
    <n v="48.91"/>
    <x v="4"/>
    <x v="11"/>
  </r>
  <r>
    <n v="167"/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x v="1400"/>
    <b v="0"/>
    <n v="34"/>
    <b v="1"/>
    <s v="music/rock"/>
    <n v="10.29"/>
    <x v="4"/>
    <x v="11"/>
  </r>
  <r>
    <n v="497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x v="1401"/>
    <b v="0"/>
    <n v="240"/>
    <b v="1"/>
    <s v="music/rock"/>
    <n v="10.42"/>
    <x v="4"/>
    <x v="11"/>
  </r>
  <r>
    <n v="109"/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x v="1402"/>
    <b v="0"/>
    <n v="113"/>
    <b v="1"/>
    <s v="music/rock"/>
    <n v="22.12"/>
    <x v="4"/>
    <x v="11"/>
  </r>
  <r>
    <n v="103"/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x v="1403"/>
    <b v="0"/>
    <n v="66"/>
    <b v="1"/>
    <s v="music/rock"/>
    <n v="60.61"/>
    <x v="4"/>
    <x v="11"/>
  </r>
  <r>
    <n v="2"/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x v="1404"/>
    <b v="1"/>
    <n v="5"/>
    <b v="0"/>
    <s v="publishing/translations"/>
    <n v="2900"/>
    <x v="3"/>
    <x v="22"/>
  </r>
  <r>
    <n v="0"/>
    <n v="1405"/>
    <s v="The Bible translated into Emoticons"/>
    <s v="Will more people read the Bible if it were translated into Emoticons?"/>
    <n v="25000"/>
    <x v="522"/>
    <x v="2"/>
    <x v="0"/>
    <s v="USD"/>
    <n v="1417195201"/>
    <x v="1405"/>
    <b v="1"/>
    <n v="17"/>
    <b v="0"/>
    <s v="publishing/translations"/>
    <n v="1470.59"/>
    <x v="3"/>
    <x v="22"/>
  </r>
  <r>
    <n v="0"/>
    <n v="1406"/>
    <s v="Man Down! Translation project"/>
    <s v="The White coat and the battle dress uniform"/>
    <n v="12000"/>
    <x v="493"/>
    <x v="2"/>
    <x v="13"/>
    <s v="EUR"/>
    <n v="1449914400"/>
    <x v="1406"/>
    <b v="0"/>
    <n v="3"/>
    <b v="0"/>
    <s v="publishing/translations"/>
    <n v="4000"/>
    <x v="3"/>
    <x v="22"/>
  </r>
  <r>
    <n v="1"/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x v="1407"/>
    <b v="0"/>
    <n v="2"/>
    <b v="0"/>
    <s v="publishing/translations"/>
    <n v="1500"/>
    <x v="3"/>
    <x v="22"/>
  </r>
  <r>
    <n v="7"/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x v="1408"/>
    <b v="0"/>
    <n v="6"/>
    <b v="0"/>
    <s v="publishing/translations"/>
    <n v="166.67"/>
    <x v="3"/>
    <x v="22"/>
  </r>
  <r>
    <n v="0"/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x v="1409"/>
    <b v="0"/>
    <n v="0"/>
    <b v="0"/>
    <s v="publishing/translations"/>
    <n v="0"/>
    <x v="3"/>
    <x v="22"/>
  </r>
  <r>
    <n v="0"/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x v="1410"/>
    <b v="0"/>
    <n v="1"/>
    <b v="0"/>
    <s v="publishing/translations"/>
    <n v="6000"/>
    <x v="3"/>
    <x v="22"/>
  </r>
  <r>
    <n v="0"/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x v="1411"/>
    <b v="0"/>
    <n v="3"/>
    <b v="0"/>
    <s v="publishing/translations"/>
    <n v="1000"/>
    <x v="3"/>
    <x v="22"/>
  </r>
  <r>
    <n v="5"/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x v="1412"/>
    <b v="0"/>
    <n v="13"/>
    <b v="0"/>
    <s v="publishing/translations"/>
    <n v="538.46"/>
    <x v="3"/>
    <x v="22"/>
  </r>
  <r>
    <n v="5"/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x v="1413"/>
    <b v="0"/>
    <n v="1"/>
    <b v="0"/>
    <s v="publishing/translations"/>
    <n v="2000"/>
    <x v="3"/>
    <x v="22"/>
  </r>
  <r>
    <n v="0"/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x v="1414"/>
    <b v="0"/>
    <n v="1"/>
    <b v="0"/>
    <s v="publishing/translations"/>
    <n v="500"/>
    <x v="3"/>
    <x v="22"/>
  </r>
  <r>
    <n v="18"/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x v="1415"/>
    <b v="0"/>
    <n v="9"/>
    <b v="0"/>
    <s v="publishing/translations"/>
    <n v="488.89"/>
    <x v="3"/>
    <x v="22"/>
  </r>
  <r>
    <n v="0"/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x v="1416"/>
    <b v="0"/>
    <n v="0"/>
    <b v="0"/>
    <s v="publishing/translations"/>
    <n v="0"/>
    <x v="3"/>
    <x v="22"/>
  </r>
  <r>
    <n v="1"/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x v="1417"/>
    <b v="0"/>
    <n v="2"/>
    <b v="0"/>
    <s v="publishing/translations"/>
    <n v="2250"/>
    <x v="3"/>
    <x v="22"/>
  </r>
  <r>
    <n v="0"/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x v="1418"/>
    <b v="0"/>
    <n v="1"/>
    <b v="0"/>
    <s v="publishing/translations"/>
    <n v="3000"/>
    <x v="3"/>
    <x v="22"/>
  </r>
  <r>
    <n v="7"/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x v="1419"/>
    <b v="0"/>
    <n v="10"/>
    <b v="0"/>
    <s v="publishing/translations"/>
    <n v="630"/>
    <x v="3"/>
    <x v="22"/>
  </r>
  <r>
    <n v="3"/>
    <n v="1420"/>
    <s v="Shakespeare in the Hood - Romeo and Juliet"/>
    <s v="Help me butcher Shakespeare in a satirical fashion."/>
    <n v="110"/>
    <x v="158"/>
    <x v="2"/>
    <x v="0"/>
    <s v="USD"/>
    <n v="1467129686"/>
    <x v="1420"/>
    <b v="0"/>
    <n v="3"/>
    <b v="0"/>
    <s v="publishing/translations"/>
    <n v="36.67"/>
    <x v="3"/>
    <x v="22"/>
  </r>
  <r>
    <n v="0"/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x v="1421"/>
    <b v="0"/>
    <n v="2"/>
    <b v="0"/>
    <s v="publishing/translations"/>
    <n v="100000"/>
    <x v="3"/>
    <x v="22"/>
  </r>
  <r>
    <n v="0"/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x v="1422"/>
    <b v="0"/>
    <n v="2"/>
    <b v="0"/>
    <s v="publishing/translations"/>
    <n v="12500"/>
    <x v="3"/>
    <x v="22"/>
  </r>
  <r>
    <n v="0"/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x v="1423"/>
    <b v="0"/>
    <n v="1"/>
    <b v="0"/>
    <s v="publishing/translations"/>
    <n v="30000"/>
    <x v="3"/>
    <x v="22"/>
  </r>
  <r>
    <n v="20"/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x v="1424"/>
    <b v="0"/>
    <n v="14"/>
    <b v="0"/>
    <s v="publishing/translations"/>
    <n v="535.71"/>
    <x v="3"/>
    <x v="22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x v="1425"/>
    <b v="0"/>
    <n v="0"/>
    <b v="0"/>
    <s v="publishing/translations"/>
    <n v="0"/>
    <x v="3"/>
    <x v="22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x v="1426"/>
    <b v="0"/>
    <n v="0"/>
    <b v="0"/>
    <s v="publishing/translations"/>
    <n v="0"/>
    <x v="3"/>
    <x v="22"/>
  </r>
  <r>
    <n v="8"/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x v="1427"/>
    <b v="0"/>
    <n v="4"/>
    <b v="0"/>
    <s v="publishing/translations"/>
    <n v="1250"/>
    <x v="3"/>
    <x v="22"/>
  </r>
  <r>
    <n v="5"/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x v="1428"/>
    <b v="0"/>
    <n v="3"/>
    <b v="0"/>
    <s v="publishing/translations"/>
    <n v="333.33"/>
    <x v="3"/>
    <x v="22"/>
  </r>
  <r>
    <n v="0"/>
    <n v="1429"/>
    <s v="10 P.M."/>
    <s v="A guy in his 30's tries to live his &quot;American Dream&quot;, but quickly it turns into a nightmare. (A Novel)"/>
    <n v="10000"/>
    <x v="117"/>
    <x v="2"/>
    <x v="0"/>
    <s v="USD"/>
    <n v="1428629242"/>
    <x v="1429"/>
    <b v="0"/>
    <n v="0"/>
    <b v="0"/>
    <s v="publishing/translations"/>
    <n v="0"/>
    <x v="3"/>
    <x v="22"/>
  </r>
  <r>
    <n v="8"/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x v="1430"/>
    <b v="0"/>
    <n v="5"/>
    <b v="0"/>
    <s v="publishing/translations"/>
    <n v="1000"/>
    <x v="3"/>
    <x v="22"/>
  </r>
  <r>
    <n v="32"/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x v="1431"/>
    <b v="0"/>
    <n v="47"/>
    <b v="0"/>
    <s v="publishing/translations"/>
    <n v="361.7"/>
    <x v="3"/>
    <x v="22"/>
  </r>
  <r>
    <n v="0"/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x v="1432"/>
    <b v="0"/>
    <n v="0"/>
    <b v="0"/>
    <s v="publishing/translations"/>
    <n v="0"/>
    <x v="3"/>
    <x v="22"/>
  </r>
  <r>
    <n v="7"/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x v="1433"/>
    <b v="0"/>
    <n v="10"/>
    <b v="0"/>
    <s v="publishing/translations"/>
    <n v="1200"/>
    <x v="3"/>
    <x v="22"/>
  </r>
  <r>
    <n v="10"/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x v="1434"/>
    <b v="0"/>
    <n v="11"/>
    <b v="0"/>
    <s v="publishing/translations"/>
    <n v="7454.55"/>
    <x v="3"/>
    <x v="22"/>
  </r>
  <r>
    <n v="0"/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x v="1435"/>
    <b v="0"/>
    <n v="2"/>
    <b v="0"/>
    <s v="publishing/translations"/>
    <n v="7500"/>
    <x v="3"/>
    <x v="22"/>
  </r>
  <r>
    <n v="1"/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x v="1436"/>
    <b v="0"/>
    <n v="2"/>
    <b v="0"/>
    <s v="publishing/translations"/>
    <n v="5000"/>
    <x v="3"/>
    <x v="22"/>
  </r>
  <r>
    <n v="27"/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x v="1437"/>
    <b v="0"/>
    <n v="22"/>
    <b v="0"/>
    <s v="publishing/translations"/>
    <n v="136.36000000000001"/>
    <x v="3"/>
    <x v="22"/>
  </r>
  <r>
    <n v="3"/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x v="1438"/>
    <b v="0"/>
    <n v="8"/>
    <b v="0"/>
    <s v="publishing/translations"/>
    <n v="2500"/>
    <x v="3"/>
    <x v="22"/>
  </r>
  <r>
    <n v="7"/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x v="1439"/>
    <b v="0"/>
    <n v="6"/>
    <b v="0"/>
    <s v="publishing/translations"/>
    <n v="454.17"/>
    <x v="3"/>
    <x v="22"/>
  </r>
  <r>
    <n v="0"/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x v="1440"/>
    <b v="0"/>
    <n v="1"/>
    <b v="0"/>
    <s v="publishing/translations"/>
    <n v="13000"/>
    <x v="3"/>
    <x v="22"/>
  </r>
  <r>
    <n v="1"/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x v="1441"/>
    <b v="0"/>
    <n v="3"/>
    <b v="0"/>
    <s v="publishing/translations"/>
    <n v="60000"/>
    <x v="3"/>
    <x v="22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x v="1442"/>
    <b v="0"/>
    <n v="0"/>
    <b v="0"/>
    <s v="publishing/translations"/>
    <n v="0"/>
    <x v="3"/>
    <x v="22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x v="1443"/>
    <b v="0"/>
    <n v="0"/>
    <b v="0"/>
    <s v="publishing/translations"/>
    <n v="0"/>
    <x v="3"/>
    <x v="22"/>
  </r>
  <r>
    <n v="0"/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x v="1444"/>
    <b v="0"/>
    <n v="0"/>
    <b v="0"/>
    <s v="publishing/translations"/>
    <n v="0"/>
    <x v="3"/>
    <x v="22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x v="1445"/>
    <b v="0"/>
    <n v="0"/>
    <b v="0"/>
    <s v="publishing/translations"/>
    <n v="0"/>
    <x v="3"/>
    <x v="22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x v="1446"/>
    <b v="0"/>
    <n v="0"/>
    <b v="0"/>
    <s v="publishing/translations"/>
    <n v="0"/>
    <x v="3"/>
    <x v="22"/>
  </r>
  <r>
    <n v="0"/>
    <n v="1447"/>
    <s v="Indian Language Dictionary"/>
    <s v="I'm creating a dictionary of multiple Indian languages."/>
    <n v="500000"/>
    <x v="735"/>
    <x v="2"/>
    <x v="0"/>
    <s v="USD"/>
    <n v="1467999134"/>
    <x v="1447"/>
    <b v="0"/>
    <n v="3"/>
    <b v="0"/>
    <s v="publishing/translations"/>
    <n v="166666.67000000001"/>
    <x v="3"/>
    <x v="22"/>
  </r>
  <r>
    <n v="0"/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x v="1448"/>
    <b v="0"/>
    <n v="0"/>
    <b v="0"/>
    <s v="publishing/translations"/>
    <n v="0"/>
    <x v="3"/>
    <x v="22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x v="1449"/>
    <b v="0"/>
    <n v="0"/>
    <b v="0"/>
    <s v="publishing/translations"/>
    <n v="0"/>
    <x v="3"/>
    <x v="22"/>
  </r>
  <r>
    <n v="0"/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x v="1450"/>
    <b v="0"/>
    <n v="1"/>
    <b v="0"/>
    <s v="publishing/translations"/>
    <n v="100000"/>
    <x v="3"/>
    <x v="22"/>
  </r>
  <r>
    <n v="0"/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x v="1451"/>
    <b v="0"/>
    <n v="2"/>
    <b v="0"/>
    <s v="publishing/translations"/>
    <n v="9475"/>
    <x v="3"/>
    <x v="22"/>
  </r>
  <r>
    <n v="0"/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x v="1452"/>
    <b v="0"/>
    <n v="0"/>
    <b v="0"/>
    <s v="publishing/translations"/>
    <n v="0"/>
    <x v="3"/>
    <x v="22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x v="1453"/>
    <b v="0"/>
    <n v="0"/>
    <b v="0"/>
    <s v="publishing/translations"/>
    <n v="0"/>
    <x v="3"/>
    <x v="22"/>
  </r>
  <r>
    <n v="1"/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x v="1454"/>
    <b v="0"/>
    <n v="1"/>
    <b v="0"/>
    <s v="publishing/translations"/>
    <n v="1750"/>
    <x v="3"/>
    <x v="22"/>
  </r>
  <r>
    <n v="11"/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x v="1455"/>
    <b v="0"/>
    <n v="7"/>
    <b v="0"/>
    <s v="publishing/translations"/>
    <n v="2142.86"/>
    <x v="3"/>
    <x v="22"/>
  </r>
  <r>
    <n v="3"/>
    <n v="1456"/>
    <s v="Sometimes you don't need love (Canceled)"/>
    <s v="English Version of my auto-published novel"/>
    <n v="5000"/>
    <x v="1011"/>
    <x v="1"/>
    <x v="13"/>
    <s v="EUR"/>
    <n v="1483459365"/>
    <x v="1456"/>
    <b v="0"/>
    <n v="3"/>
    <b v="0"/>
    <s v="publishing/translations"/>
    <n v="1666.67"/>
    <x v="3"/>
    <x v="22"/>
  </r>
  <r>
    <n v="0"/>
    <n v="1457"/>
    <s v="Hey! I&quot;m not invisable, I am Just Old (Canceled)"/>
    <s v="Age is more than just a number, I hope your younger than you feel."/>
    <n v="6000"/>
    <x v="117"/>
    <x v="1"/>
    <x v="0"/>
    <s v="USD"/>
    <n v="1447281044"/>
    <x v="1457"/>
    <b v="0"/>
    <n v="0"/>
    <b v="0"/>
    <s v="publishing/translations"/>
    <n v="0"/>
    <x v="3"/>
    <x v="22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x v="1458"/>
    <b v="0"/>
    <n v="0"/>
    <b v="0"/>
    <s v="publishing/translations"/>
    <n v="0"/>
    <x v="3"/>
    <x v="22"/>
  </r>
  <r>
    <n v="0"/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x v="1459"/>
    <b v="0"/>
    <n v="0"/>
    <b v="0"/>
    <s v="publishing/translations"/>
    <n v="0"/>
    <x v="3"/>
    <x v="22"/>
  </r>
  <r>
    <n v="0"/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x v="1460"/>
    <b v="0"/>
    <n v="0"/>
    <b v="0"/>
    <s v="publishing/translations"/>
    <n v="0"/>
    <x v="3"/>
    <x v="22"/>
  </r>
  <r>
    <n v="101"/>
    <n v="1461"/>
    <s v="Relatively Prime Series 2"/>
    <s v="Series 2 of Relatively Prime, a podcast of stories from the Mathematical Domain"/>
    <n v="15000"/>
    <x v="1012"/>
    <x v="0"/>
    <x v="0"/>
    <s v="USD"/>
    <n v="1413849600"/>
    <x v="1461"/>
    <b v="1"/>
    <n v="340"/>
    <b v="1"/>
    <s v="publishing/radio &amp; podcasts"/>
    <n v="44.12"/>
    <x v="3"/>
    <x v="23"/>
  </r>
  <r>
    <n v="109"/>
    <n v="1462"/>
    <s v="Unbound: Fiction on the Radio"/>
    <s v="A new radio show focused on short fiction produced by Louisville Public Media"/>
    <n v="4000"/>
    <x v="1013"/>
    <x v="0"/>
    <x v="0"/>
    <s v="USD"/>
    <n v="1365609271"/>
    <x v="1462"/>
    <b v="1"/>
    <n v="150"/>
    <b v="1"/>
    <s v="publishing/radio &amp; podcasts"/>
    <n v="26.67"/>
    <x v="3"/>
    <x v="23"/>
  </r>
  <r>
    <n v="148"/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x v="1463"/>
    <b v="1"/>
    <n v="25"/>
    <b v="1"/>
    <s v="publishing/radio &amp; podcasts"/>
    <n v="24"/>
    <x v="3"/>
    <x v="23"/>
  </r>
  <r>
    <n v="163"/>
    <n v="1464"/>
    <s v="Science Studio"/>
    <s v="The Best Science Media on the Web"/>
    <n v="5000"/>
    <x v="1014"/>
    <x v="0"/>
    <x v="0"/>
    <s v="USD"/>
    <n v="1361029958"/>
    <x v="1464"/>
    <b v="1"/>
    <n v="234"/>
    <b v="1"/>
    <s v="publishing/radio &amp; podcasts"/>
    <n v="21.37"/>
    <x v="3"/>
    <x v="23"/>
  </r>
  <r>
    <n v="456"/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x v="1465"/>
    <b v="1"/>
    <n v="2602"/>
    <b v="1"/>
    <s v="publishing/radio &amp; podcasts"/>
    <n v="11.53"/>
    <x v="3"/>
    <x v="23"/>
  </r>
  <r>
    <n v="108"/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x v="1466"/>
    <b v="1"/>
    <n v="248"/>
    <b v="1"/>
    <s v="publishing/radio &amp; podcasts"/>
    <n v="64.52"/>
    <x v="3"/>
    <x v="23"/>
  </r>
  <r>
    <n v="115"/>
    <n v="1467"/>
    <s v="Radio Ambulante"/>
    <s v="We are a new Spanish language podcast telling uniquely Latin American stories."/>
    <n v="40000"/>
    <x v="1017"/>
    <x v="0"/>
    <x v="0"/>
    <s v="USD"/>
    <n v="1332699285"/>
    <x v="1467"/>
    <b v="1"/>
    <n v="600"/>
    <b v="1"/>
    <s v="publishing/radio &amp; podcasts"/>
    <n v="66.67"/>
    <x v="3"/>
    <x v="23"/>
  </r>
  <r>
    <n v="102"/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x v="1468"/>
    <b v="1"/>
    <n v="293"/>
    <b v="1"/>
    <s v="publishing/radio &amp; podcasts"/>
    <n v="32.42"/>
    <x v="3"/>
    <x v="23"/>
  </r>
  <r>
    <n v="108"/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x v="1469"/>
    <b v="1"/>
    <n v="321"/>
    <b v="1"/>
    <s v="publishing/radio &amp; podcasts"/>
    <n v="137.85"/>
    <x v="3"/>
    <x v="23"/>
  </r>
  <r>
    <n v="125"/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x v="1470"/>
    <b v="1"/>
    <n v="81"/>
    <b v="1"/>
    <s v="publishing/radio &amp; podcasts"/>
    <n v="18.52"/>
    <x v="3"/>
    <x v="23"/>
  </r>
  <r>
    <n v="104"/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x v="1471"/>
    <b v="1"/>
    <n v="343"/>
    <b v="1"/>
    <s v="publishing/radio &amp; podcasts"/>
    <n v="93.29"/>
    <x v="3"/>
    <x v="23"/>
  </r>
  <r>
    <n v="139"/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x v="1472"/>
    <b v="1"/>
    <n v="336"/>
    <b v="1"/>
    <s v="publishing/radio &amp; podcasts"/>
    <n v="74.400000000000006"/>
    <x v="3"/>
    <x v="23"/>
  </r>
  <r>
    <n v="121"/>
    <n v="1473"/>
    <s v="ONE LOVES ONLY FORM"/>
    <s v="Public Radio Project"/>
    <n v="1500"/>
    <x v="1023"/>
    <x v="0"/>
    <x v="0"/>
    <s v="USD"/>
    <n v="1330644639"/>
    <x v="1473"/>
    <b v="1"/>
    <n v="47"/>
    <b v="1"/>
    <s v="publishing/radio &amp; podcasts"/>
    <n v="31.91"/>
    <x v="3"/>
    <x v="23"/>
  </r>
  <r>
    <n v="112"/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x v="1474"/>
    <b v="1"/>
    <n v="76"/>
    <b v="1"/>
    <s v="publishing/radio &amp; podcasts"/>
    <n v="39.47"/>
    <x v="3"/>
    <x v="23"/>
  </r>
  <r>
    <n v="189"/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x v="1475"/>
    <b v="1"/>
    <n v="441"/>
    <b v="1"/>
    <s v="publishing/radio &amp; podcasts"/>
    <n v="34.01"/>
    <x v="3"/>
    <x v="23"/>
  </r>
  <r>
    <n v="662"/>
    <n v="1476"/>
    <s v="The Comedy Button Podcast"/>
    <s v="The Comedy Button is a brand new nerd pop culture podcast with weekly video sketches."/>
    <n v="6000"/>
    <x v="1026"/>
    <x v="0"/>
    <x v="0"/>
    <s v="USD"/>
    <n v="1315616422"/>
    <x v="1476"/>
    <b v="1"/>
    <n v="916"/>
    <b v="1"/>
    <s v="publishing/radio &amp; podcasts"/>
    <n v="6.55"/>
    <x v="3"/>
    <x v="23"/>
  </r>
  <r>
    <n v="111"/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x v="1477"/>
    <b v="1"/>
    <n v="369"/>
    <b v="1"/>
    <s v="publishing/radio &amp; podcasts"/>
    <n v="81.3"/>
    <x v="3"/>
    <x v="23"/>
  </r>
  <r>
    <n v="1182"/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x v="1478"/>
    <b v="1"/>
    <n v="20242"/>
    <b v="1"/>
    <s v="publishing/radio &amp; podcasts"/>
    <n v="2.4700000000000002"/>
    <x v="3"/>
    <x v="23"/>
  </r>
  <r>
    <n v="137"/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x v="1479"/>
    <b v="1"/>
    <n v="71"/>
    <b v="1"/>
    <s v="publishing/radio &amp; podcasts"/>
    <n v="22.54"/>
    <x v="3"/>
    <x v="23"/>
  </r>
  <r>
    <n v="117"/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x v="1480"/>
    <b v="1"/>
    <n v="635"/>
    <b v="1"/>
    <s v="publishing/radio &amp; podcasts"/>
    <n v="78.739999999999995"/>
    <x v="3"/>
    <x v="23"/>
  </r>
  <r>
    <n v="2"/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x v="1481"/>
    <b v="0"/>
    <n v="6"/>
    <b v="0"/>
    <s v="publishing/fiction"/>
    <n v="833.33"/>
    <x v="3"/>
    <x v="10"/>
  </r>
  <r>
    <n v="0"/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x v="1482"/>
    <b v="0"/>
    <n v="1"/>
    <b v="0"/>
    <s v="publishing/fiction"/>
    <n v="5000"/>
    <x v="3"/>
    <x v="10"/>
  </r>
  <r>
    <n v="1"/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x v="1483"/>
    <b v="0"/>
    <n v="2"/>
    <b v="0"/>
    <s v="publishing/fiction"/>
    <n v="3500"/>
    <x v="3"/>
    <x v="10"/>
  </r>
  <r>
    <n v="0"/>
    <n v="1484"/>
    <s v="a book called filtered down thru the stars"/>
    <s v="The mussings of an old wizard"/>
    <n v="2000"/>
    <x v="117"/>
    <x v="2"/>
    <x v="0"/>
    <s v="USD"/>
    <n v="1342882260"/>
    <x v="1484"/>
    <b v="0"/>
    <n v="0"/>
    <b v="0"/>
    <s v="publishing/fiction"/>
    <n v="0"/>
    <x v="3"/>
    <x v="10"/>
  </r>
  <r>
    <n v="2"/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x v="1485"/>
    <b v="0"/>
    <n v="3"/>
    <b v="0"/>
    <s v="publishing/fiction"/>
    <n v="2233.33"/>
    <x v="3"/>
    <x v="10"/>
  </r>
  <r>
    <n v="0"/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x v="1486"/>
    <b v="0"/>
    <n v="3"/>
    <b v="0"/>
    <s v="publishing/fiction"/>
    <n v="6666.67"/>
    <x v="3"/>
    <x v="10"/>
  </r>
  <r>
    <n v="0"/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x v="1487"/>
    <b v="0"/>
    <n v="0"/>
    <b v="0"/>
    <s v="publishing/fiction"/>
    <n v="0"/>
    <x v="3"/>
    <x v="10"/>
  </r>
  <r>
    <n v="2"/>
    <n v="1488"/>
    <s v="Nanolution"/>
    <s v="A blockbuster sci-fi adventure. What would you do if one day your life changed to beyond the imaginable?"/>
    <n v="15000"/>
    <x v="175"/>
    <x v="2"/>
    <x v="2"/>
    <s v="AUD"/>
    <n v="1388928660"/>
    <x v="1488"/>
    <b v="0"/>
    <n v="6"/>
    <b v="0"/>
    <s v="publishing/fiction"/>
    <n v="2500"/>
    <x v="3"/>
    <x v="10"/>
  </r>
  <r>
    <n v="0"/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x v="1489"/>
    <b v="0"/>
    <n v="0"/>
    <b v="0"/>
    <s v="publishing/fiction"/>
    <n v="0"/>
    <x v="3"/>
    <x v="10"/>
  </r>
  <r>
    <n v="31"/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x v="1490"/>
    <b v="0"/>
    <n v="19"/>
    <b v="0"/>
    <s v="publishing/fiction"/>
    <n v="152.63"/>
    <x v="3"/>
    <x v="10"/>
  </r>
  <r>
    <n v="8"/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x v="1491"/>
    <b v="0"/>
    <n v="1"/>
    <b v="0"/>
    <s v="publishing/fiction"/>
    <n v="1200"/>
    <x v="3"/>
    <x v="10"/>
  </r>
  <r>
    <n v="1"/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x v="1492"/>
    <b v="0"/>
    <n v="2"/>
    <b v="0"/>
    <s v="publishing/fiction"/>
    <n v="2000"/>
    <x v="3"/>
    <x v="10"/>
  </r>
  <r>
    <n v="0"/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x v="1493"/>
    <b v="0"/>
    <n v="0"/>
    <b v="0"/>
    <s v="publishing/fiction"/>
    <n v="0"/>
    <x v="3"/>
    <x v="10"/>
  </r>
  <r>
    <n v="9"/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x v="1494"/>
    <b v="0"/>
    <n v="11"/>
    <b v="0"/>
    <s v="publishing/fiction"/>
    <n v="454.55"/>
    <x v="3"/>
    <x v="10"/>
  </r>
  <r>
    <n v="0"/>
    <n v="1495"/>
    <s v="A Magical Bildungsroman with a Female Heroine"/>
    <s v="The Adventures of Penelope Hawthorne. Part One: The Spellbook of Dracone."/>
    <n v="2000"/>
    <x v="117"/>
    <x v="2"/>
    <x v="0"/>
    <s v="USD"/>
    <n v="1314471431"/>
    <x v="1495"/>
    <b v="0"/>
    <n v="0"/>
    <b v="0"/>
    <s v="publishing/fiction"/>
    <n v="0"/>
    <x v="3"/>
    <x v="10"/>
  </r>
  <r>
    <n v="0"/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x v="1496"/>
    <b v="0"/>
    <n v="0"/>
    <b v="0"/>
    <s v="publishing/fiction"/>
    <n v="0"/>
    <x v="3"/>
    <x v="10"/>
  </r>
  <r>
    <n v="0"/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x v="1497"/>
    <b v="0"/>
    <n v="1"/>
    <b v="0"/>
    <s v="publishing/fiction"/>
    <n v="15000"/>
    <x v="3"/>
    <x v="10"/>
  </r>
  <r>
    <n v="2"/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x v="1498"/>
    <b v="0"/>
    <n v="3"/>
    <b v="0"/>
    <s v="publishing/fiction"/>
    <n v="1000"/>
    <x v="3"/>
    <x v="10"/>
  </r>
  <r>
    <n v="0"/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x v="1499"/>
    <b v="0"/>
    <n v="1"/>
    <b v="0"/>
    <s v="publishing/fiction"/>
    <n v="2000"/>
    <x v="3"/>
    <x v="10"/>
  </r>
  <r>
    <n v="25"/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x v="1500"/>
    <b v="0"/>
    <n v="15"/>
    <b v="0"/>
    <s v="publishing/fiction"/>
    <n v="186.67"/>
    <x v="3"/>
    <x v="10"/>
  </r>
  <r>
    <n v="166"/>
    <n v="1501"/>
    <s v="This is Nowhere"/>
    <s v="A hardcover book of surf, outdoor and nature photos from the British Columbia coast."/>
    <n v="52000"/>
    <x v="1035"/>
    <x v="0"/>
    <x v="5"/>
    <s v="CAD"/>
    <n v="1436364023"/>
    <x v="1501"/>
    <b v="1"/>
    <n v="885"/>
    <b v="1"/>
    <s v="photography/photobooks"/>
    <n v="58.76"/>
    <x v="8"/>
    <x v="20"/>
  </r>
  <r>
    <n v="101"/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x v="1502"/>
    <b v="1"/>
    <n v="329"/>
    <b v="1"/>
    <s v="photography/photobooks"/>
    <n v="66.87"/>
    <x v="8"/>
    <x v="20"/>
  </r>
  <r>
    <n v="108"/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x v="1503"/>
    <b v="1"/>
    <n v="71"/>
    <b v="1"/>
    <s v="photography/photobooks"/>
    <n v="52.82"/>
    <x v="8"/>
    <x v="20"/>
  </r>
  <r>
    <n v="278"/>
    <n v="1504"/>
    <s v="RYU X RIO"/>
    <s v="A football photography book like no other about the 2014 World Cup in Brazil, by Ryu Voelkel."/>
    <n v="6500"/>
    <x v="1038"/>
    <x v="0"/>
    <x v="1"/>
    <s v="GBP"/>
    <n v="1402389180"/>
    <x v="1504"/>
    <b v="1"/>
    <n v="269"/>
    <b v="1"/>
    <s v="photography/photobooks"/>
    <n v="24.16"/>
    <x v="8"/>
    <x v="20"/>
  </r>
  <r>
    <n v="104"/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x v="1505"/>
    <b v="1"/>
    <n v="345"/>
    <b v="1"/>
    <s v="photography/photobooks"/>
    <n v="46.38"/>
    <x v="8"/>
    <x v="20"/>
  </r>
  <r>
    <n v="111"/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x v="1506"/>
    <b v="1"/>
    <n v="43"/>
    <b v="1"/>
    <s v="photography/photobooks"/>
    <n v="34.880000000000003"/>
    <x v="8"/>
    <x v="20"/>
  </r>
  <r>
    <n v="215"/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x v="1507"/>
    <b v="1"/>
    <n v="33"/>
    <b v="1"/>
    <s v="photography/photobooks"/>
    <n v="36.36"/>
    <x v="8"/>
    <x v="20"/>
  </r>
  <r>
    <n v="111"/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x v="1508"/>
    <b v="1"/>
    <n v="211"/>
    <b v="1"/>
    <s v="photography/photobooks"/>
    <n v="87.68"/>
    <x v="8"/>
    <x v="20"/>
  </r>
  <r>
    <n v="124"/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x v="1509"/>
    <b v="1"/>
    <n v="196"/>
    <b v="1"/>
    <s v="photography/photobooks"/>
    <n v="89.29"/>
    <x v="8"/>
    <x v="20"/>
  </r>
  <r>
    <n v="101"/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x v="1510"/>
    <b v="1"/>
    <n v="405"/>
    <b v="1"/>
    <s v="photography/photobooks"/>
    <n v="39.51"/>
    <x v="8"/>
    <x v="20"/>
  </r>
  <r>
    <n v="112"/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x v="1511"/>
    <b v="1"/>
    <n v="206"/>
    <b v="1"/>
    <s v="photography/photobooks"/>
    <n v="67.959999999999994"/>
    <x v="8"/>
    <x v="20"/>
  </r>
  <r>
    <n v="559"/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x v="1512"/>
    <b v="1"/>
    <n v="335"/>
    <b v="1"/>
    <s v="photography/photobooks"/>
    <n v="10.45"/>
    <x v="8"/>
    <x v="20"/>
  </r>
  <r>
    <n v="150"/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x v="1513"/>
    <b v="1"/>
    <n v="215"/>
    <b v="1"/>
    <s v="photography/photobooks"/>
    <n v="37.21"/>
    <x v="8"/>
    <x v="20"/>
  </r>
  <r>
    <n v="106"/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x v="1514"/>
    <b v="1"/>
    <n v="176"/>
    <b v="1"/>
    <s v="photography/photobooks"/>
    <n v="142.05000000000001"/>
    <x v="8"/>
    <x v="20"/>
  </r>
  <r>
    <n v="157"/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x v="1515"/>
    <b v="1"/>
    <n v="555"/>
    <b v="1"/>
    <s v="photography/photobooks"/>
    <n v="540.54"/>
    <x v="8"/>
    <x v="20"/>
  </r>
  <r>
    <n v="109"/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x v="1516"/>
    <b v="1"/>
    <n v="116"/>
    <b v="1"/>
    <s v="photography/photobooks"/>
    <n v="146.55000000000001"/>
    <x v="8"/>
    <x v="20"/>
  </r>
  <r>
    <n v="162"/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x v="1517"/>
    <b v="1"/>
    <n v="615"/>
    <b v="1"/>
    <s v="photography/photobooks"/>
    <n v="24.39"/>
    <x v="8"/>
    <x v="20"/>
  </r>
  <r>
    <n v="205"/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x v="1518"/>
    <b v="1"/>
    <n v="236"/>
    <b v="1"/>
    <s v="photography/photobooks"/>
    <n v="63.56"/>
    <x v="8"/>
    <x v="20"/>
  </r>
  <r>
    <n v="103"/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x v="1519"/>
    <b v="1"/>
    <n v="145"/>
    <b v="1"/>
    <s v="photography/photobooks"/>
    <n v="62.07"/>
    <x v="8"/>
    <x v="20"/>
  </r>
  <r>
    <n v="103"/>
    <n v="1520"/>
    <s v="TULIPS"/>
    <s v="A self-published photography book by Andrew Miksys from his new series about Belarus"/>
    <n v="18000"/>
    <x v="1054"/>
    <x v="0"/>
    <x v="0"/>
    <s v="USD"/>
    <n v="1418961600"/>
    <x v="1520"/>
    <b v="1"/>
    <n v="167"/>
    <b v="1"/>
    <s v="photography/photobooks"/>
    <n v="107.78"/>
    <x v="8"/>
    <x v="20"/>
  </r>
  <r>
    <n v="107"/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x v="1521"/>
    <b v="1"/>
    <n v="235"/>
    <b v="1"/>
    <s v="photography/photobooks"/>
    <n v="159.57"/>
    <x v="8"/>
    <x v="20"/>
  </r>
  <r>
    <n v="139"/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x v="1522"/>
    <b v="1"/>
    <n v="452"/>
    <b v="1"/>
    <s v="photography/photobooks"/>
    <n v="96.24"/>
    <x v="8"/>
    <x v="20"/>
  </r>
  <r>
    <n v="125"/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x v="1523"/>
    <b v="1"/>
    <n v="241"/>
    <b v="1"/>
    <s v="photography/photobooks"/>
    <n v="76.760000000000005"/>
    <x v="8"/>
    <x v="20"/>
  </r>
  <r>
    <n v="207"/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x v="1524"/>
    <b v="1"/>
    <n v="28"/>
    <b v="1"/>
    <s v="photography/photobooks"/>
    <n v="107.14"/>
    <x v="8"/>
    <x v="20"/>
  </r>
  <r>
    <n v="174"/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x v="1525"/>
    <b v="1"/>
    <n v="140"/>
    <b v="1"/>
    <s v="photography/photobooks"/>
    <n v="18.57"/>
    <x v="8"/>
    <x v="20"/>
  </r>
  <r>
    <n v="120"/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x v="1526"/>
    <b v="1"/>
    <n v="280"/>
    <b v="1"/>
    <s v="photography/photobooks"/>
    <n v="82.14"/>
    <x v="8"/>
    <x v="20"/>
  </r>
  <r>
    <n v="110"/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x v="1527"/>
    <b v="1"/>
    <n v="70"/>
    <b v="1"/>
    <s v="photography/photobooks"/>
    <n v="50"/>
    <x v="8"/>
    <x v="20"/>
  </r>
  <r>
    <n v="282"/>
    <n v="1528"/>
    <s v="Don't Go Outside: Tokyo Street Photos"/>
    <s v="A book of street photos from around Shibuya that I've made between 2011-2016."/>
    <n v="3000"/>
    <x v="1062"/>
    <x v="0"/>
    <x v="0"/>
    <s v="USD"/>
    <n v="1485907200"/>
    <x v="1528"/>
    <b v="1"/>
    <n v="160"/>
    <b v="1"/>
    <s v="photography/photobooks"/>
    <n v="18.75"/>
    <x v="8"/>
    <x v="20"/>
  </r>
  <r>
    <n v="101"/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x v="1529"/>
    <b v="1"/>
    <n v="141"/>
    <b v="1"/>
    <s v="photography/photobooks"/>
    <n v="134.75"/>
    <x v="8"/>
    <x v="20"/>
  </r>
  <r>
    <n v="135"/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x v="1530"/>
    <b v="1"/>
    <n v="874"/>
    <b v="1"/>
    <s v="photography/photobooks"/>
    <n v="40.049999999999997"/>
    <x v="8"/>
    <x v="20"/>
  </r>
  <r>
    <n v="176"/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x v="1531"/>
    <b v="1"/>
    <n v="73"/>
    <b v="1"/>
    <s v="photography/photobooks"/>
    <n v="32.19"/>
    <x v="8"/>
    <x v="20"/>
  </r>
  <r>
    <n v="484"/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x v="1532"/>
    <b v="1"/>
    <n v="294"/>
    <b v="1"/>
    <s v="photography/photobooks"/>
    <n v="17.010000000000002"/>
    <x v="8"/>
    <x v="20"/>
  </r>
  <r>
    <n v="145"/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x v="1533"/>
    <b v="1"/>
    <n v="740"/>
    <b v="1"/>
    <s v="photography/photobooks"/>
    <n v="60.81"/>
    <x v="8"/>
    <x v="20"/>
  </r>
  <r>
    <n v="418"/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x v="1534"/>
    <b v="1"/>
    <n v="369"/>
    <b v="1"/>
    <s v="photography/photobooks"/>
    <n v="20.329999999999998"/>
    <x v="8"/>
    <x v="20"/>
  </r>
  <r>
    <n v="132"/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x v="1535"/>
    <b v="1"/>
    <n v="110"/>
    <b v="1"/>
    <s v="photography/photobooks"/>
    <n v="36.36"/>
    <x v="8"/>
    <x v="20"/>
  </r>
  <r>
    <n v="250"/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x v="1536"/>
    <b v="1"/>
    <n v="455"/>
    <b v="1"/>
    <s v="photography/photobooks"/>
    <n v="26.37"/>
    <x v="8"/>
    <x v="20"/>
  </r>
  <r>
    <n v="180"/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x v="1537"/>
    <b v="1"/>
    <n v="224"/>
    <b v="1"/>
    <s v="photography/photobooks"/>
    <n v="53.57"/>
    <x v="8"/>
    <x v="20"/>
  </r>
  <r>
    <n v="103"/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x v="1538"/>
    <b v="1"/>
    <n v="46"/>
    <b v="1"/>
    <s v="photography/photobooks"/>
    <n v="152.16999999999999"/>
    <x v="8"/>
    <x v="20"/>
  </r>
  <r>
    <n v="136"/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x v="1539"/>
    <b v="0"/>
    <n v="284"/>
    <b v="1"/>
    <s v="photography/photobooks"/>
    <n v="70.42"/>
    <x v="8"/>
    <x v="20"/>
  </r>
  <r>
    <n v="118"/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x v="1540"/>
    <b v="1"/>
    <n v="98"/>
    <b v="1"/>
    <s v="photography/photobooks"/>
    <n v="153.06"/>
    <x v="8"/>
    <x v="20"/>
  </r>
  <r>
    <n v="0"/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x v="1541"/>
    <b v="0"/>
    <n v="2"/>
    <b v="0"/>
    <s v="photography/nature"/>
    <n v="9000"/>
    <x v="8"/>
    <x v="24"/>
  </r>
  <r>
    <n v="4"/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x v="1542"/>
    <b v="0"/>
    <n v="1"/>
    <b v="0"/>
    <s v="photography/nature"/>
    <n v="500"/>
    <x v="8"/>
    <x v="24"/>
  </r>
  <r>
    <n v="0"/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x v="1543"/>
    <b v="0"/>
    <n v="1"/>
    <b v="0"/>
    <s v="photography/nature"/>
    <n v="2250"/>
    <x v="8"/>
    <x v="24"/>
  </r>
  <r>
    <n v="0"/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x v="1544"/>
    <b v="0"/>
    <n v="0"/>
    <b v="0"/>
    <s v="photography/nature"/>
    <n v="0"/>
    <x v="8"/>
    <x v="24"/>
  </r>
  <r>
    <n v="0"/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x v="1545"/>
    <b v="0"/>
    <n v="1"/>
    <b v="0"/>
    <s v="photography/nature"/>
    <n v="3000"/>
    <x v="8"/>
    <x v="24"/>
  </r>
  <r>
    <n v="29"/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x v="1546"/>
    <b v="0"/>
    <n v="11"/>
    <b v="0"/>
    <s v="photography/nature"/>
    <n v="90.91"/>
    <x v="8"/>
    <x v="24"/>
  </r>
  <r>
    <n v="0"/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x v="1547"/>
    <b v="0"/>
    <n v="0"/>
    <b v="0"/>
    <s v="photography/nature"/>
    <n v="0"/>
    <x v="8"/>
    <x v="24"/>
  </r>
  <r>
    <n v="9"/>
    <n v="1548"/>
    <s v="Change the World through Color"/>
    <s v="Beauty is in the eye of the beholder and I want to inspire conservation through color."/>
    <n v="700"/>
    <x v="177"/>
    <x v="2"/>
    <x v="0"/>
    <s v="USD"/>
    <n v="1447020620"/>
    <x v="1548"/>
    <b v="0"/>
    <n v="1"/>
    <b v="0"/>
    <s v="photography/nature"/>
    <n v="700"/>
    <x v="8"/>
    <x v="24"/>
  </r>
  <r>
    <n v="34"/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x v="1549"/>
    <b v="0"/>
    <n v="6"/>
    <b v="0"/>
    <s v="photography/nature"/>
    <n v="83.33"/>
    <x v="8"/>
    <x v="24"/>
  </r>
  <r>
    <n v="13"/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x v="1550"/>
    <b v="0"/>
    <n v="7"/>
    <b v="0"/>
    <s v="photography/nature"/>
    <n v="107.14"/>
    <x v="8"/>
    <x v="24"/>
  </r>
  <r>
    <n v="0"/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x v="1551"/>
    <b v="0"/>
    <n v="0"/>
    <b v="0"/>
    <s v="photography/nature"/>
    <n v="0"/>
    <x v="8"/>
    <x v="24"/>
  </r>
  <r>
    <n v="49"/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x v="1552"/>
    <b v="0"/>
    <n v="16"/>
    <b v="0"/>
    <s v="photography/nature"/>
    <n v="268.75"/>
    <x v="8"/>
    <x v="24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x v="1553"/>
    <b v="0"/>
    <n v="0"/>
    <b v="0"/>
    <s v="photography/nature"/>
    <n v="0"/>
    <x v="8"/>
    <x v="24"/>
  </r>
  <r>
    <n v="0"/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x v="1554"/>
    <b v="0"/>
    <n v="0"/>
    <b v="0"/>
    <s v="photography/nature"/>
    <n v="0"/>
    <x v="8"/>
    <x v="24"/>
  </r>
  <r>
    <n v="0"/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x v="1555"/>
    <b v="0"/>
    <n v="0"/>
    <b v="0"/>
    <s v="photography/nature"/>
    <n v="0"/>
    <x v="8"/>
    <x v="24"/>
  </r>
  <r>
    <n v="45"/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x v="1556"/>
    <b v="0"/>
    <n v="12"/>
    <b v="0"/>
    <s v="photography/nature"/>
    <n v="125"/>
    <x v="8"/>
    <x v="24"/>
  </r>
  <r>
    <n v="4"/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x v="1557"/>
    <b v="0"/>
    <n v="1"/>
    <b v="0"/>
    <s v="photography/nature"/>
    <n v="2500"/>
    <x v="8"/>
    <x v="24"/>
  </r>
  <r>
    <n v="5"/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x v="1558"/>
    <b v="0"/>
    <n v="3"/>
    <b v="0"/>
    <s v="photography/nature"/>
    <n v="250"/>
    <x v="8"/>
    <x v="24"/>
  </r>
  <r>
    <n v="0"/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x v="1559"/>
    <b v="0"/>
    <n v="1"/>
    <b v="0"/>
    <s v="photography/nature"/>
    <n v="15000"/>
    <x v="8"/>
    <x v="24"/>
  </r>
  <r>
    <n v="4"/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x v="1560"/>
    <b v="0"/>
    <n v="4"/>
    <b v="0"/>
    <s v="photography/nature"/>
    <n v="625"/>
    <x v="8"/>
    <x v="24"/>
  </r>
  <r>
    <n v="1"/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x v="1561"/>
    <b v="0"/>
    <n v="1"/>
    <b v="0"/>
    <s v="publishing/art books"/>
    <n v="10000"/>
    <x v="3"/>
    <x v="25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x v="1562"/>
    <b v="0"/>
    <n v="0"/>
    <b v="0"/>
    <s v="publishing/art books"/>
    <n v="0"/>
    <x v="3"/>
    <x v="25"/>
  </r>
  <r>
    <n v="1"/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x v="1563"/>
    <b v="0"/>
    <n v="2"/>
    <b v="0"/>
    <s v="publishing/art books"/>
    <n v="3000"/>
    <x v="3"/>
    <x v="25"/>
  </r>
  <r>
    <n v="0"/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x v="1564"/>
    <b v="0"/>
    <n v="1"/>
    <b v="0"/>
    <s v="publishing/art books"/>
    <n v="10000"/>
    <x v="3"/>
    <x v="25"/>
  </r>
  <r>
    <n v="3"/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x v="1565"/>
    <b v="0"/>
    <n v="1"/>
    <b v="0"/>
    <s v="publishing/art books"/>
    <n v="4000"/>
    <x v="3"/>
    <x v="25"/>
  </r>
  <r>
    <n v="21"/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x v="1566"/>
    <b v="0"/>
    <n v="59"/>
    <b v="0"/>
    <s v="publishing/art books"/>
    <n v="508.47"/>
    <x v="3"/>
    <x v="25"/>
  </r>
  <r>
    <n v="4"/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x v="1567"/>
    <b v="0"/>
    <n v="13"/>
    <b v="0"/>
    <s v="publishing/art books"/>
    <n v="653.85"/>
    <x v="3"/>
    <x v="25"/>
  </r>
  <r>
    <n v="14"/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x v="1568"/>
    <b v="0"/>
    <n v="22"/>
    <b v="0"/>
    <s v="publishing/art books"/>
    <n v="1136.3599999999999"/>
    <x v="3"/>
    <x v="25"/>
  </r>
  <r>
    <n v="0"/>
    <n v="1569"/>
    <s v="to be removed (Canceled)"/>
    <s v="to be removed"/>
    <n v="30000"/>
    <x v="117"/>
    <x v="1"/>
    <x v="0"/>
    <s v="USD"/>
    <n v="1369498714"/>
    <x v="1569"/>
    <b v="0"/>
    <n v="0"/>
    <b v="0"/>
    <s v="publishing/art books"/>
    <n v="0"/>
    <x v="3"/>
    <x v="25"/>
  </r>
  <r>
    <n v="41"/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x v="1570"/>
    <b v="0"/>
    <n v="52"/>
    <b v="0"/>
    <s v="publishing/art books"/>
    <n v="115.38"/>
    <x v="3"/>
    <x v="25"/>
  </r>
  <r>
    <n v="1"/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x v="1571"/>
    <b v="0"/>
    <n v="4"/>
    <b v="0"/>
    <s v="publishing/art books"/>
    <n v="3025"/>
    <x v="3"/>
    <x v="25"/>
  </r>
  <r>
    <n v="5"/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x v="1572"/>
    <b v="0"/>
    <n v="3"/>
    <b v="0"/>
    <s v="publishing/art books"/>
    <n v="833.33"/>
    <x v="3"/>
    <x v="25"/>
  </r>
  <r>
    <n v="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x v="1573"/>
    <b v="0"/>
    <n v="3"/>
    <b v="0"/>
    <s v="publishing/art books"/>
    <n v="3000"/>
    <x v="3"/>
    <x v="25"/>
  </r>
  <r>
    <n v="5"/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x v="1574"/>
    <b v="0"/>
    <n v="6"/>
    <b v="0"/>
    <s v="publishing/art books"/>
    <n v="1666.67"/>
    <x v="3"/>
    <x v="25"/>
  </r>
  <r>
    <n v="23"/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x v="1575"/>
    <b v="0"/>
    <n v="35"/>
    <b v="0"/>
    <s v="publishing/art books"/>
    <n v="285.70999999999998"/>
    <x v="3"/>
    <x v="25"/>
  </r>
  <r>
    <n v="13"/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x v="1576"/>
    <b v="0"/>
    <n v="10"/>
    <b v="0"/>
    <s v="publishing/art books"/>
    <n v="500"/>
    <x v="3"/>
    <x v="25"/>
  </r>
  <r>
    <n v="1"/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x v="1577"/>
    <b v="0"/>
    <n v="2"/>
    <b v="0"/>
    <s v="publishing/art books"/>
    <n v="5000"/>
    <x v="3"/>
    <x v="25"/>
  </r>
  <r>
    <n v="11"/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x v="1578"/>
    <b v="0"/>
    <n v="4"/>
    <b v="0"/>
    <s v="publishing/art books"/>
    <n v="474.25"/>
    <x v="3"/>
    <x v="25"/>
  </r>
  <r>
    <n v="1"/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x v="1579"/>
    <b v="0"/>
    <n v="2"/>
    <b v="0"/>
    <s v="publishing/art books"/>
    <n v="1666.5"/>
    <x v="3"/>
    <x v="25"/>
  </r>
  <r>
    <n v="0"/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x v="1580"/>
    <b v="0"/>
    <n v="0"/>
    <b v="0"/>
    <s v="publishing/art books"/>
    <n v="0"/>
    <x v="3"/>
    <x v="25"/>
  </r>
  <r>
    <n v="1"/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x v="1581"/>
    <b v="0"/>
    <n v="1"/>
    <b v="0"/>
    <s v="photography/places"/>
    <n v="1000"/>
    <x v="8"/>
    <x v="26"/>
  </r>
  <r>
    <n v="9"/>
    <n v="1582"/>
    <s v="Scenes from New Orleans"/>
    <s v="I create canvas prints of images from in and around New Orleans"/>
    <n v="1000"/>
    <x v="1085"/>
    <x v="2"/>
    <x v="0"/>
    <s v="USD"/>
    <n v="1445894400"/>
    <x v="1582"/>
    <b v="0"/>
    <n v="3"/>
    <b v="0"/>
    <s v="photography/places"/>
    <n v="333.33"/>
    <x v="8"/>
    <x v="26"/>
  </r>
  <r>
    <n v="0"/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x v="1583"/>
    <b v="0"/>
    <n v="1"/>
    <b v="0"/>
    <s v="photography/places"/>
    <n v="20000"/>
    <x v="8"/>
    <x v="26"/>
  </r>
  <r>
    <n v="0"/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x v="1584"/>
    <b v="0"/>
    <n v="0"/>
    <b v="0"/>
    <s v="photography/places"/>
    <n v="0"/>
    <x v="8"/>
    <x v="26"/>
  </r>
  <r>
    <n v="79"/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x v="1585"/>
    <b v="0"/>
    <n v="12"/>
    <b v="0"/>
    <s v="photography/places"/>
    <n v="166.67"/>
    <x v="8"/>
    <x v="26"/>
  </r>
  <r>
    <n v="0"/>
    <n v="1586"/>
    <s v="Missouri In Pictures"/>
    <s v="Show the world the beauty that is in all of our back yards!"/>
    <n v="1500"/>
    <x v="117"/>
    <x v="2"/>
    <x v="0"/>
    <s v="USD"/>
    <n v="1428197422"/>
    <x v="1586"/>
    <b v="0"/>
    <n v="0"/>
    <b v="0"/>
    <s v="photography/places"/>
    <n v="0"/>
    <x v="8"/>
    <x v="26"/>
  </r>
  <r>
    <n v="0"/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x v="1587"/>
    <b v="0"/>
    <n v="1"/>
    <b v="0"/>
    <s v="photography/places"/>
    <n v="7500"/>
    <x v="8"/>
    <x v="26"/>
  </r>
  <r>
    <n v="0"/>
    <n v="1588"/>
    <s v="The Right Side of Texas"/>
    <s v="Southeast Texas as seen through the lens of a cell phone camera"/>
    <n v="516"/>
    <x v="117"/>
    <x v="2"/>
    <x v="0"/>
    <s v="USD"/>
    <n v="1422735120"/>
    <x v="1588"/>
    <b v="0"/>
    <n v="0"/>
    <b v="0"/>
    <s v="photography/places"/>
    <n v="0"/>
    <x v="8"/>
    <x v="26"/>
  </r>
  <r>
    <n v="0"/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x v="1589"/>
    <b v="0"/>
    <n v="0"/>
    <b v="0"/>
    <s v="photography/places"/>
    <n v="0"/>
    <x v="8"/>
    <x v="26"/>
  </r>
  <r>
    <n v="2"/>
    <n v="1590"/>
    <s v="An Italian Adventure"/>
    <s v="Discover Italy through photography."/>
    <n v="60000"/>
    <x v="806"/>
    <x v="2"/>
    <x v="13"/>
    <s v="EUR"/>
    <n v="1443040464"/>
    <x v="1590"/>
    <b v="0"/>
    <n v="2"/>
    <b v="0"/>
    <s v="photography/places"/>
    <n v="30000"/>
    <x v="8"/>
    <x v="26"/>
  </r>
  <r>
    <n v="29"/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x v="1591"/>
    <b v="0"/>
    <n v="92"/>
    <b v="0"/>
    <s v="photography/places"/>
    <n v="152.16999999999999"/>
    <x v="8"/>
    <x v="26"/>
  </r>
  <r>
    <n v="0"/>
    <n v="1592"/>
    <s v="The Views of Pittsburgh"/>
    <s v="A portfolio collage of beautiful pictures of authentic Pittsburgh locations and scenery."/>
    <n v="25"/>
    <x v="117"/>
    <x v="2"/>
    <x v="0"/>
    <s v="USD"/>
    <n v="1427503485"/>
    <x v="1592"/>
    <b v="0"/>
    <n v="0"/>
    <b v="0"/>
    <s v="photography/places"/>
    <n v="0"/>
    <x v="8"/>
    <x v="26"/>
  </r>
  <r>
    <n v="0"/>
    <n v="1593"/>
    <s v="Picturing Italy"/>
    <s v="A trip to fulfill a dream of capturing the wonders and history of ancient Italy in person."/>
    <n v="22000"/>
    <x v="158"/>
    <x v="2"/>
    <x v="0"/>
    <s v="USD"/>
    <n v="1425154655"/>
    <x v="1593"/>
    <b v="0"/>
    <n v="3"/>
    <b v="0"/>
    <s v="photography/places"/>
    <n v="7333.33"/>
    <x v="8"/>
    <x v="26"/>
  </r>
  <r>
    <n v="21"/>
    <n v="1594"/>
    <s v="Scenes and Things from New Orleans"/>
    <s v="I photograph my love of New Orleans, create canvases and share those memories with you."/>
    <n v="1000"/>
    <x v="82"/>
    <x v="2"/>
    <x v="0"/>
    <s v="USD"/>
    <n v="1463329260"/>
    <x v="1594"/>
    <b v="0"/>
    <n v="10"/>
    <b v="0"/>
    <s v="photography/places"/>
    <n v="100"/>
    <x v="8"/>
    <x v="26"/>
  </r>
  <r>
    <n v="0"/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x v="1595"/>
    <b v="0"/>
    <n v="7"/>
    <b v="0"/>
    <s v="photography/places"/>
    <n v="14285.71"/>
    <x v="8"/>
    <x v="26"/>
  </r>
  <r>
    <n v="2"/>
    <n v="1596"/>
    <s v="The Town We Live In"/>
    <s v="London is beautiful. I want to create a book of stunning images from in and around our great city"/>
    <n v="3250"/>
    <x v="735"/>
    <x v="2"/>
    <x v="1"/>
    <s v="GBP"/>
    <n v="1418469569"/>
    <x v="1596"/>
    <b v="0"/>
    <n v="3"/>
    <b v="0"/>
    <s v="photography/places"/>
    <n v="1083.33"/>
    <x v="8"/>
    <x v="26"/>
  </r>
  <r>
    <n v="0"/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x v="1597"/>
    <b v="0"/>
    <n v="0"/>
    <b v="0"/>
    <s v="photography/places"/>
    <n v="0"/>
    <x v="8"/>
    <x v="26"/>
  </r>
  <r>
    <n v="0"/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x v="1598"/>
    <b v="0"/>
    <n v="1"/>
    <b v="0"/>
    <s v="photography/places"/>
    <n v="800"/>
    <x v="8"/>
    <x v="26"/>
  </r>
  <r>
    <n v="0"/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x v="1599"/>
    <b v="0"/>
    <n v="0"/>
    <b v="0"/>
    <s v="photography/places"/>
    <n v="0"/>
    <x v="8"/>
    <x v="26"/>
  </r>
  <r>
    <n v="7"/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x v="1600"/>
    <b v="0"/>
    <n v="9"/>
    <b v="0"/>
    <s v="photography/places"/>
    <n v="555.55999999999995"/>
    <x v="8"/>
    <x v="26"/>
  </r>
  <r>
    <n v="108"/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x v="1601"/>
    <b v="0"/>
    <n v="56"/>
    <b v="1"/>
    <s v="music/rock"/>
    <n v="44.64"/>
    <x v="4"/>
    <x v="11"/>
  </r>
  <r>
    <n v="100"/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x v="1602"/>
    <b v="0"/>
    <n v="32"/>
    <b v="1"/>
    <s v="music/rock"/>
    <n v="46.88"/>
    <x v="4"/>
    <x v="11"/>
  </r>
  <r>
    <n v="100"/>
    <n v="1603"/>
    <s v="Max's First Solo Album!"/>
    <s v="An exercise in the wild and dangerous world of solo musicianship by Maxwell D Feinstein."/>
    <n v="2000"/>
    <x v="1091"/>
    <x v="0"/>
    <x v="0"/>
    <s v="USD"/>
    <n v="1327723459"/>
    <x v="1603"/>
    <b v="0"/>
    <n v="30"/>
    <b v="1"/>
    <s v="music/rock"/>
    <n v="66.67"/>
    <x v="4"/>
    <x v="11"/>
  </r>
  <r>
    <n v="122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x v="1604"/>
    <b v="0"/>
    <n v="70"/>
    <b v="1"/>
    <s v="music/rock"/>
    <n v="40"/>
    <x v="4"/>
    <x v="11"/>
  </r>
  <r>
    <n v="101"/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x v="1605"/>
    <b v="0"/>
    <n v="44"/>
    <b v="1"/>
    <s v="music/rock"/>
    <n v="136.36000000000001"/>
    <x v="4"/>
    <x v="11"/>
  </r>
  <r>
    <n v="101"/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x v="1606"/>
    <b v="0"/>
    <n v="92"/>
    <b v="1"/>
    <s v="music/rock"/>
    <n v="86.96"/>
    <x v="4"/>
    <x v="11"/>
  </r>
  <r>
    <n v="145"/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x v="1607"/>
    <b v="0"/>
    <n v="205"/>
    <b v="1"/>
    <s v="music/rock"/>
    <n v="48.78"/>
    <x v="4"/>
    <x v="11"/>
  </r>
  <r>
    <n v="101"/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x v="1608"/>
    <b v="0"/>
    <n v="23"/>
    <b v="1"/>
    <s v="music/rock"/>
    <n v="52.17"/>
    <x v="4"/>
    <x v="11"/>
  </r>
  <r>
    <n v="118"/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x v="1609"/>
    <b v="0"/>
    <n v="4"/>
    <b v="1"/>
    <s v="music/rock"/>
    <n v="375"/>
    <x v="4"/>
    <x v="11"/>
  </r>
  <r>
    <n v="272"/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x v="1610"/>
    <b v="0"/>
    <n v="112"/>
    <b v="1"/>
    <s v="music/rock"/>
    <n v="17.86"/>
    <x v="4"/>
    <x v="11"/>
  </r>
  <r>
    <n v="125"/>
    <n v="1611"/>
    <s v="Skelton-Luns CD/7&quot;             No Big Deal."/>
    <s v="Skelton-Luns CD/7&quot; No Big Deal."/>
    <n v="800"/>
    <x v="1099"/>
    <x v="0"/>
    <x v="0"/>
    <s v="USD"/>
    <n v="1370390432"/>
    <x v="1611"/>
    <b v="0"/>
    <n v="27"/>
    <b v="1"/>
    <s v="music/rock"/>
    <n v="29.63"/>
    <x v="4"/>
    <x v="11"/>
  </r>
  <r>
    <n v="110"/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x v="1612"/>
    <b v="0"/>
    <n v="11"/>
    <b v="1"/>
    <s v="music/rock"/>
    <n v="45.45"/>
    <x v="4"/>
    <x v="11"/>
  </r>
  <r>
    <n v="102"/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x v="1613"/>
    <b v="0"/>
    <n v="26"/>
    <b v="1"/>
    <s v="music/rock"/>
    <n v="38.46"/>
    <x v="4"/>
    <x v="11"/>
  </r>
  <r>
    <n v="103"/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x v="1614"/>
    <b v="0"/>
    <n v="77"/>
    <b v="1"/>
    <s v="music/rock"/>
    <n v="64.94"/>
    <x v="4"/>
    <x v="11"/>
  </r>
  <r>
    <n v="114"/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x v="1615"/>
    <b v="0"/>
    <n v="136"/>
    <b v="1"/>
    <s v="music/rock"/>
    <n v="58.82"/>
    <x v="4"/>
    <x v="11"/>
  </r>
  <r>
    <n v="104"/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x v="1616"/>
    <b v="0"/>
    <n v="157"/>
    <b v="1"/>
    <s v="music/rock"/>
    <n v="63.69"/>
    <x v="4"/>
    <x v="11"/>
  </r>
  <r>
    <n v="146"/>
    <n v="1617"/>
    <s v="The Coffis Brothers 2nd Album!"/>
    <s v="The Coffis Brothers &amp;The Mountain Men are recording a brand new full length record."/>
    <n v="7000"/>
    <x v="950"/>
    <x v="0"/>
    <x v="0"/>
    <s v="USD"/>
    <n v="1383332400"/>
    <x v="1617"/>
    <b v="0"/>
    <n v="158"/>
    <b v="1"/>
    <s v="music/rock"/>
    <n v="44.3"/>
    <x v="4"/>
    <x v="11"/>
  </r>
  <r>
    <n v="105"/>
    <n v="1618"/>
    <s v="Janus Word Album"/>
    <s v="Janus Word combines hard rock with melodic acoustic music for a unique and awesome sound."/>
    <n v="1500"/>
    <x v="1105"/>
    <x v="0"/>
    <x v="0"/>
    <s v="USD"/>
    <n v="1362757335"/>
    <x v="1618"/>
    <b v="0"/>
    <n v="27"/>
    <b v="1"/>
    <s v="music/rock"/>
    <n v="55.56"/>
    <x v="4"/>
    <x v="11"/>
  </r>
  <r>
    <n v="133"/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x v="1619"/>
    <b v="0"/>
    <n v="23"/>
    <b v="1"/>
    <s v="music/rock"/>
    <n v="65.22"/>
    <x v="4"/>
    <x v="11"/>
  </r>
  <r>
    <n v="113"/>
    <n v="1620"/>
    <s v="Kickstart my music career with 300 CDs"/>
    <s v="Kickstarting my music career with 300 hard copy CDs of my first release."/>
    <n v="1000"/>
    <x v="932"/>
    <x v="0"/>
    <x v="0"/>
    <s v="USD"/>
    <n v="1361606940"/>
    <x v="1620"/>
    <b v="0"/>
    <n v="17"/>
    <b v="1"/>
    <s v="music/rock"/>
    <n v="58.82"/>
    <x v="4"/>
    <x v="11"/>
  </r>
  <r>
    <n v="121"/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x v="1621"/>
    <b v="0"/>
    <n v="37"/>
    <b v="1"/>
    <s v="music/rock"/>
    <n v="135.13999999999999"/>
    <x v="4"/>
    <x v="11"/>
  </r>
  <r>
    <n v="102"/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x v="1622"/>
    <b v="0"/>
    <n v="65"/>
    <b v="1"/>
    <s v="music/rock"/>
    <n v="106.15"/>
    <x v="4"/>
    <x v="11"/>
  </r>
  <r>
    <n v="101"/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x v="1623"/>
    <b v="0"/>
    <n v="18"/>
    <b v="1"/>
    <s v="music/rock"/>
    <n v="41.67"/>
    <x v="4"/>
    <x v="11"/>
  </r>
  <r>
    <n v="118"/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x v="1624"/>
    <b v="0"/>
    <n v="25"/>
    <b v="1"/>
    <s v="music/rock"/>
    <n v="40"/>
    <x v="4"/>
    <x v="11"/>
  </r>
  <r>
    <n v="155"/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x v="1625"/>
    <b v="0"/>
    <n v="104"/>
    <b v="1"/>
    <s v="music/rock"/>
    <n v="72.12"/>
    <x v="4"/>
    <x v="11"/>
  </r>
  <r>
    <n v="101"/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x v="1626"/>
    <b v="0"/>
    <n v="108"/>
    <b v="1"/>
    <s v="music/rock"/>
    <n v="74.069999999999993"/>
    <x v="4"/>
    <x v="11"/>
  </r>
  <r>
    <n v="117"/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x v="1627"/>
    <b v="0"/>
    <n v="38"/>
    <b v="1"/>
    <s v="music/rock"/>
    <n v="52.63"/>
    <x v="4"/>
    <x v="11"/>
  </r>
  <r>
    <n v="101"/>
    <n v="1628"/>
    <s v="&quot;Songs for Tsippora&quot; Byronâ€™s DEBUT EP"/>
    <s v="Original Jewish rock music on human relationships and identity"/>
    <n v="4000"/>
    <x v="1112"/>
    <x v="0"/>
    <x v="0"/>
    <s v="USD"/>
    <n v="1403026882"/>
    <x v="1628"/>
    <b v="0"/>
    <n v="88"/>
    <b v="1"/>
    <s v="music/rock"/>
    <n v="45.45"/>
    <x v="4"/>
    <x v="11"/>
  </r>
  <r>
    <n v="104"/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x v="1629"/>
    <b v="0"/>
    <n v="82"/>
    <b v="1"/>
    <s v="music/rock"/>
    <n v="73.17"/>
    <x v="4"/>
    <x v="11"/>
  </r>
  <r>
    <n v="265"/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x v="1630"/>
    <b v="0"/>
    <n v="126"/>
    <b v="1"/>
    <s v="music/rock"/>
    <n v="31.75"/>
    <x v="4"/>
    <x v="11"/>
  </r>
  <r>
    <n v="156"/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x v="1631"/>
    <b v="0"/>
    <n v="133"/>
    <b v="1"/>
    <s v="music/rock"/>
    <n v="75.19"/>
    <x v="4"/>
    <x v="11"/>
  </r>
  <r>
    <n v="102"/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x v="1632"/>
    <b v="0"/>
    <n v="47"/>
    <b v="1"/>
    <s v="music/rock"/>
    <n v="85.11"/>
    <x v="4"/>
    <x v="11"/>
  </r>
  <r>
    <n v="100"/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x v="1633"/>
    <b v="0"/>
    <n v="58"/>
    <b v="1"/>
    <s v="music/rock"/>
    <n v="172.41"/>
    <x v="4"/>
    <x v="11"/>
  </r>
  <r>
    <n v="101"/>
    <n v="1634"/>
    <s v="RUBEDO: Debut Full Length Album"/>
    <s v="Recording Debut  Album w/ Producer Ikey Owens from Free Moral Agents/ The Mars Volta"/>
    <n v="2000"/>
    <x v="1118"/>
    <x v="0"/>
    <x v="0"/>
    <s v="USD"/>
    <n v="1306994340"/>
    <x v="1634"/>
    <b v="0"/>
    <n v="32"/>
    <b v="1"/>
    <s v="music/rock"/>
    <n v="62.5"/>
    <x v="4"/>
    <x v="11"/>
  </r>
  <r>
    <n v="125"/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x v="1635"/>
    <b v="0"/>
    <n v="37"/>
    <b v="1"/>
    <s v="music/rock"/>
    <n v="54.05"/>
    <x v="4"/>
    <x v="11"/>
  </r>
  <r>
    <n v="104"/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x v="1636"/>
    <b v="0"/>
    <n v="87"/>
    <b v="1"/>
    <s v="music/rock"/>
    <n v="51.72"/>
    <x v="4"/>
    <x v="11"/>
  </r>
  <r>
    <n v="104"/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x v="1637"/>
    <b v="0"/>
    <n v="15"/>
    <b v="1"/>
    <s v="music/rock"/>
    <n v="33.33"/>
    <x v="4"/>
    <x v="11"/>
  </r>
  <r>
    <n v="105"/>
    <n v="1638"/>
    <s v="Avenues EP 2013"/>
    <s v="Avenues will be going in to the studio to record a new EP with Matt Allison!"/>
    <n v="1000"/>
    <x v="1121"/>
    <x v="0"/>
    <x v="0"/>
    <s v="USD"/>
    <n v="1362086700"/>
    <x v="1638"/>
    <b v="0"/>
    <n v="27"/>
    <b v="1"/>
    <s v="music/rock"/>
    <n v="37.04"/>
    <x v="4"/>
    <x v="11"/>
  </r>
  <r>
    <n v="100"/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x v="1639"/>
    <b v="0"/>
    <n v="19"/>
    <b v="1"/>
    <s v="music/rock"/>
    <n v="94.74"/>
    <x v="4"/>
    <x v="11"/>
  </r>
  <r>
    <n v="170"/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x v="1640"/>
    <b v="0"/>
    <n v="17"/>
    <b v="1"/>
    <s v="music/rock"/>
    <n v="23.53"/>
    <x v="4"/>
    <x v="11"/>
  </r>
  <r>
    <n v="101"/>
    <n v="1641"/>
    <s v="Tanya Dartson- Run for Your Life music video"/>
    <s v="Music Video For Upbeat and Inspiring Song - Run For Your Life"/>
    <n v="2500"/>
    <x v="535"/>
    <x v="0"/>
    <x v="0"/>
    <s v="USD"/>
    <n v="1418998744"/>
    <x v="1641"/>
    <b v="0"/>
    <n v="26"/>
    <b v="1"/>
    <s v="music/pop"/>
    <n v="96.15"/>
    <x v="4"/>
    <x v="27"/>
  </r>
  <r>
    <n v="100"/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x v="1642"/>
    <b v="0"/>
    <n v="28"/>
    <b v="1"/>
    <s v="music/pop"/>
    <n v="42.86"/>
    <x v="4"/>
    <x v="27"/>
  </r>
  <r>
    <n v="125"/>
    <n v="1643"/>
    <s v="This Is All Now's Brand New Album!!"/>
    <s v="This Is All Now is putting out a brand new record, and we need YOUR help to do it!"/>
    <n v="5000"/>
    <x v="1124"/>
    <x v="0"/>
    <x v="0"/>
    <s v="USD"/>
    <n v="1348516012"/>
    <x v="1643"/>
    <b v="0"/>
    <n v="37"/>
    <b v="1"/>
    <s v="music/pop"/>
    <n v="135.13999999999999"/>
    <x v="4"/>
    <x v="27"/>
  </r>
  <r>
    <n v="110"/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x v="1644"/>
    <b v="0"/>
    <n v="128"/>
    <b v="1"/>
    <s v="music/pop"/>
    <n v="78.13"/>
    <x v="4"/>
    <x v="27"/>
  </r>
  <r>
    <n v="111"/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x v="1645"/>
    <b v="0"/>
    <n v="10"/>
    <b v="1"/>
    <s v="music/pop"/>
    <n v="500"/>
    <x v="4"/>
    <x v="27"/>
  </r>
  <r>
    <n v="110"/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x v="1646"/>
    <b v="0"/>
    <n v="83"/>
    <b v="1"/>
    <s v="music/pop"/>
    <n v="24.1"/>
    <x v="4"/>
    <x v="27"/>
  </r>
  <r>
    <n v="105"/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x v="1647"/>
    <b v="0"/>
    <n v="46"/>
    <b v="1"/>
    <s v="music/pop"/>
    <n v="108.7"/>
    <x v="4"/>
    <x v="27"/>
  </r>
  <r>
    <n v="125"/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x v="1648"/>
    <b v="0"/>
    <n v="90"/>
    <b v="1"/>
    <s v="music/pop"/>
    <n v="25.56"/>
    <x v="4"/>
    <x v="27"/>
  </r>
  <r>
    <n v="101"/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x v="1649"/>
    <b v="0"/>
    <n v="81"/>
    <b v="1"/>
    <s v="music/pop"/>
    <n v="46.91"/>
    <x v="4"/>
    <x v="27"/>
  </r>
  <r>
    <n v="142"/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x v="1650"/>
    <b v="0"/>
    <n v="32"/>
    <b v="1"/>
    <s v="music/pop"/>
    <n v="62.5"/>
    <x v="4"/>
    <x v="27"/>
  </r>
  <r>
    <n v="101"/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x v="1651"/>
    <b v="0"/>
    <n v="20"/>
    <b v="1"/>
    <s v="music/pop"/>
    <n v="100"/>
    <x v="4"/>
    <x v="27"/>
  </r>
  <r>
    <n v="101"/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x v="1652"/>
    <b v="0"/>
    <n v="70"/>
    <b v="1"/>
    <s v="music/pop"/>
    <n v="64.290000000000006"/>
    <x v="4"/>
    <x v="27"/>
  </r>
  <r>
    <n v="174"/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x v="1653"/>
    <b v="0"/>
    <n v="168"/>
    <b v="1"/>
    <s v="music/pop"/>
    <n v="29.76"/>
    <x v="4"/>
    <x v="27"/>
  </r>
  <r>
    <n v="120"/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x v="1654"/>
    <b v="0"/>
    <n v="34"/>
    <b v="1"/>
    <s v="music/pop"/>
    <n v="32.35"/>
    <x v="4"/>
    <x v="27"/>
  </r>
  <r>
    <n v="143"/>
    <n v="1655"/>
    <s v="Meg Porter Debut EP!"/>
    <s v="Berklee College of Music student, Meg Porter needs YOUR help to fund her very first EP!"/>
    <n v="1500"/>
    <x v="1136"/>
    <x v="0"/>
    <x v="0"/>
    <s v="USD"/>
    <n v="1333648820"/>
    <x v="1655"/>
    <b v="0"/>
    <n v="48"/>
    <b v="1"/>
    <s v="music/pop"/>
    <n v="31.25"/>
    <x v="4"/>
    <x v="27"/>
  </r>
  <r>
    <n v="100"/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x v="1656"/>
    <b v="0"/>
    <n v="48"/>
    <b v="1"/>
    <s v="music/pop"/>
    <n v="156.25"/>
    <x v="4"/>
    <x v="27"/>
  </r>
  <r>
    <n v="105"/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x v="1657"/>
    <b v="0"/>
    <n v="221"/>
    <b v="1"/>
    <s v="music/pop"/>
    <n v="113.12"/>
    <x v="4"/>
    <x v="27"/>
  </r>
  <r>
    <n v="132"/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x v="1658"/>
    <b v="0"/>
    <n v="107"/>
    <b v="1"/>
    <s v="music/pop"/>
    <n v="56.07"/>
    <x v="4"/>
    <x v="27"/>
  </r>
  <r>
    <n v="113"/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x v="1659"/>
    <b v="0"/>
    <n v="45"/>
    <b v="1"/>
    <s v="music/pop"/>
    <n v="11.11"/>
    <x v="4"/>
    <x v="27"/>
  </r>
  <r>
    <n v="1254"/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x v="1660"/>
    <b v="0"/>
    <n v="36"/>
    <b v="1"/>
    <s v="music/pop"/>
    <n v="2.2200000000000002"/>
    <x v="4"/>
    <x v="27"/>
  </r>
  <r>
    <n v="103"/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x v="1661"/>
    <b v="0"/>
    <n v="101"/>
    <b v="1"/>
    <s v="music/pop"/>
    <n v="78.22"/>
    <x v="4"/>
    <x v="27"/>
  </r>
  <r>
    <n v="103"/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x v="1662"/>
    <b v="0"/>
    <n v="62"/>
    <b v="1"/>
    <s v="music/pop"/>
    <n v="129.03"/>
    <x v="4"/>
    <x v="27"/>
  </r>
  <r>
    <n v="108"/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x v="1663"/>
    <b v="0"/>
    <n v="32"/>
    <b v="1"/>
    <s v="music/pop"/>
    <n v="31.25"/>
    <x v="4"/>
    <x v="27"/>
  </r>
  <r>
    <n v="122"/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x v="1664"/>
    <b v="0"/>
    <n v="89"/>
    <b v="1"/>
    <s v="music/pop"/>
    <n v="28.09"/>
    <x v="4"/>
    <x v="27"/>
  </r>
  <r>
    <n v="119"/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x v="1665"/>
    <b v="0"/>
    <n v="93"/>
    <b v="1"/>
    <s v="music/pop"/>
    <n v="37.630000000000003"/>
    <x v="4"/>
    <x v="27"/>
  </r>
  <r>
    <n v="161"/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x v="1666"/>
    <b v="0"/>
    <n v="98"/>
    <b v="1"/>
    <s v="music/pop"/>
    <n v="25.51"/>
    <x v="4"/>
    <x v="27"/>
  </r>
  <r>
    <n v="127"/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x v="1667"/>
    <b v="0"/>
    <n v="82"/>
    <b v="1"/>
    <s v="music/pop"/>
    <n v="41.46"/>
    <x v="4"/>
    <x v="27"/>
  </r>
  <r>
    <n v="103"/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x v="1668"/>
    <b v="0"/>
    <n v="116"/>
    <b v="1"/>
    <s v="music/pop"/>
    <n v="68.97"/>
    <x v="4"/>
    <x v="27"/>
  </r>
  <r>
    <n v="140"/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x v="1669"/>
    <b v="0"/>
    <n v="52"/>
    <b v="1"/>
    <s v="music/pop"/>
    <n v="38.46"/>
    <x v="4"/>
    <x v="27"/>
  </r>
  <r>
    <n v="103"/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x v="1670"/>
    <b v="0"/>
    <n v="23"/>
    <b v="1"/>
    <s v="music/pop"/>
    <n v="43.48"/>
    <x v="4"/>
    <x v="27"/>
  </r>
  <r>
    <n v="101"/>
    <n v="1671"/>
    <s v="Luke O'Brien's Kickstarter"/>
    <s v="I am seeking funding in order to help take my music from a hobby to a career."/>
    <n v="2000"/>
    <x v="1150"/>
    <x v="0"/>
    <x v="0"/>
    <s v="USD"/>
    <n v="1470056614"/>
    <x v="1671"/>
    <b v="0"/>
    <n v="77"/>
    <b v="1"/>
    <s v="music/pop"/>
    <n v="25.97"/>
    <x v="4"/>
    <x v="27"/>
  </r>
  <r>
    <n v="113"/>
    <n v="1672"/>
    <s v="High Altotude Debut Album"/>
    <s v="Sweet, sweet harmonies from Portland Oregon's premiere high school women's a cappella group."/>
    <n v="1700"/>
    <x v="1151"/>
    <x v="0"/>
    <x v="0"/>
    <s v="USD"/>
    <n v="1338824730"/>
    <x v="1672"/>
    <b v="0"/>
    <n v="49"/>
    <b v="1"/>
    <s v="music/pop"/>
    <n v="34.69"/>
    <x v="4"/>
    <x v="27"/>
  </r>
  <r>
    <n v="128"/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x v="1673"/>
    <b v="0"/>
    <n v="59"/>
    <b v="1"/>
    <s v="music/pop"/>
    <n v="35.590000000000003"/>
    <x v="4"/>
    <x v="27"/>
  </r>
  <r>
    <n v="202"/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x v="1674"/>
    <b v="0"/>
    <n v="113"/>
    <b v="1"/>
    <s v="music/pop"/>
    <n v="44.25"/>
    <x v="4"/>
    <x v="27"/>
  </r>
  <r>
    <n v="137"/>
    <n v="1675"/>
    <s v="The Great Party's Debut Album!"/>
    <s v="The Great Party is releasing their debut album. Here's your chance to be a part of it!"/>
    <n v="1000"/>
    <x v="1153"/>
    <x v="0"/>
    <x v="0"/>
    <s v="USD"/>
    <n v="1318802580"/>
    <x v="1675"/>
    <b v="0"/>
    <n v="34"/>
    <b v="1"/>
    <s v="music/pop"/>
    <n v="29.41"/>
    <x v="4"/>
    <x v="27"/>
  </r>
  <r>
    <n v="115"/>
    <n v="1676"/>
    <s v="Bridge 19 CD Release Tour"/>
    <s v="Help fund Bridge 19's tour in support of their first duo record, to be released in May 2012."/>
    <n v="3000"/>
    <x v="1154"/>
    <x v="0"/>
    <x v="0"/>
    <s v="USD"/>
    <n v="1334980740"/>
    <x v="1676"/>
    <b v="0"/>
    <n v="42"/>
    <b v="1"/>
    <s v="music/pop"/>
    <n v="71.430000000000007"/>
    <x v="4"/>
    <x v="27"/>
  </r>
  <r>
    <n v="112"/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x v="1677"/>
    <b v="0"/>
    <n v="42"/>
    <b v="1"/>
    <s v="music/pop"/>
    <n v="142.86000000000001"/>
    <x v="4"/>
    <x v="27"/>
  </r>
  <r>
    <n v="118"/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x v="1678"/>
    <b v="0"/>
    <n v="49"/>
    <b v="1"/>
    <s v="music/pop"/>
    <n v="30.61"/>
    <x v="4"/>
    <x v="27"/>
  </r>
  <r>
    <n v="175"/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x v="1679"/>
    <b v="0"/>
    <n v="56"/>
    <b v="1"/>
    <s v="music/pop"/>
    <n v="35.71"/>
    <x v="4"/>
    <x v="27"/>
  </r>
  <r>
    <n v="118"/>
    <n v="1680"/>
    <s v="Kick Out a Record"/>
    <s v="Working Musician dilemma #164: how the taxman put Kick the Record 2.0 on hold"/>
    <n v="1000"/>
    <x v="1156"/>
    <x v="0"/>
    <x v="0"/>
    <s v="USD"/>
    <n v="1405188667"/>
    <x v="1680"/>
    <b v="0"/>
    <n v="25"/>
    <b v="1"/>
    <s v="music/pop"/>
    <n v="40"/>
    <x v="4"/>
    <x v="27"/>
  </r>
  <r>
    <n v="101"/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x v="1681"/>
    <b v="0"/>
    <n v="884"/>
    <b v="0"/>
    <s v="music/faith"/>
    <n v="73.53"/>
    <x v="4"/>
    <x v="28"/>
  </r>
  <r>
    <n v="0"/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x v="1682"/>
    <b v="0"/>
    <n v="0"/>
    <b v="0"/>
    <s v="music/faith"/>
    <n v="0"/>
    <x v="4"/>
    <x v="28"/>
  </r>
  <r>
    <n v="22"/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x v="1683"/>
    <b v="0"/>
    <n v="10"/>
    <b v="0"/>
    <s v="music/faith"/>
    <n v="350"/>
    <x v="4"/>
    <x v="28"/>
  </r>
  <r>
    <n v="109"/>
    <n v="1684"/>
    <s v="Goodness &amp; Mercy EP - Marty Mikles"/>
    <s v="New Music from Marty Mikles!  A new EP all about God's Goodness &amp; Mercy."/>
    <n v="8000"/>
    <x v="1159"/>
    <x v="3"/>
    <x v="0"/>
    <s v="USD"/>
    <n v="1489775641"/>
    <x v="1684"/>
    <b v="0"/>
    <n v="101"/>
    <b v="0"/>
    <s v="music/faith"/>
    <n v="79.209999999999994"/>
    <x v="4"/>
    <x v="28"/>
  </r>
  <r>
    <n v="103"/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x v="1685"/>
    <b v="0"/>
    <n v="15"/>
    <b v="0"/>
    <s v="music/faith"/>
    <n v="23.33"/>
    <x v="4"/>
    <x v="28"/>
  </r>
  <r>
    <n v="0"/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x v="1686"/>
    <b v="0"/>
    <n v="1"/>
    <b v="0"/>
    <s v="music/faith"/>
    <n v="5000"/>
    <x v="4"/>
    <x v="28"/>
  </r>
  <r>
    <n v="31"/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x v="1687"/>
    <b v="0"/>
    <n v="39"/>
    <b v="0"/>
    <s v="music/faith"/>
    <n v="256.41000000000003"/>
    <x v="4"/>
    <x v="28"/>
  </r>
  <r>
    <n v="44"/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x v="1688"/>
    <b v="0"/>
    <n v="7"/>
    <b v="0"/>
    <s v="music/faith"/>
    <n v="571.42999999999995"/>
    <x v="4"/>
    <x v="28"/>
  </r>
  <r>
    <n v="100"/>
    <n v="1689"/>
    <s v="Fly Away"/>
    <s v="Praising the Living God in the second half of life."/>
    <n v="2400"/>
    <x v="1162"/>
    <x v="3"/>
    <x v="0"/>
    <s v="USD"/>
    <n v="1489700230"/>
    <x v="1689"/>
    <b v="0"/>
    <n v="14"/>
    <b v="0"/>
    <s v="music/faith"/>
    <n v="171.43"/>
    <x v="4"/>
    <x v="28"/>
  </r>
  <r>
    <n v="25"/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x v="1690"/>
    <b v="0"/>
    <n v="11"/>
    <b v="0"/>
    <s v="music/faith"/>
    <n v="227.27"/>
    <x v="4"/>
    <x v="28"/>
  </r>
  <r>
    <n v="33"/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x v="1691"/>
    <b v="0"/>
    <n v="38"/>
    <b v="0"/>
    <s v="music/faith"/>
    <n v="789.47"/>
    <x v="4"/>
    <x v="28"/>
  </r>
  <r>
    <n v="48"/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x v="1692"/>
    <b v="0"/>
    <n v="15"/>
    <b v="0"/>
    <s v="music/faith"/>
    <n v="333.33"/>
    <x v="4"/>
    <x v="28"/>
  </r>
  <r>
    <n v="9"/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x v="1693"/>
    <b v="0"/>
    <n v="8"/>
    <b v="0"/>
    <s v="music/faith"/>
    <n v="375"/>
    <x v="4"/>
    <x v="28"/>
  </r>
  <r>
    <n v="0"/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x v="1694"/>
    <b v="0"/>
    <n v="1"/>
    <b v="0"/>
    <s v="music/faith"/>
    <n v="10000"/>
    <x v="4"/>
    <x v="28"/>
  </r>
  <r>
    <n v="12"/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x v="1695"/>
    <b v="0"/>
    <n v="23"/>
    <b v="0"/>
    <s v="music/faith"/>
    <n v="521.74"/>
    <x v="4"/>
    <x v="28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x v="1696"/>
    <b v="0"/>
    <n v="0"/>
    <b v="0"/>
    <s v="music/faith"/>
    <n v="0"/>
    <x v="4"/>
    <x v="28"/>
  </r>
  <r>
    <n v="20"/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x v="1697"/>
    <b v="0"/>
    <n v="22"/>
    <b v="0"/>
    <s v="music/faith"/>
    <n v="568.17999999999995"/>
    <x v="4"/>
    <x v="28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x v="1698"/>
    <b v="0"/>
    <n v="0"/>
    <b v="0"/>
    <s v="music/faith"/>
    <n v="0"/>
    <x v="4"/>
    <x v="28"/>
  </r>
  <r>
    <n v="4"/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x v="1699"/>
    <b v="0"/>
    <n v="4"/>
    <b v="0"/>
    <s v="music/faith"/>
    <n v="1276.25"/>
    <x v="4"/>
    <x v="28"/>
  </r>
  <r>
    <n v="26"/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x v="1700"/>
    <b v="0"/>
    <n v="79"/>
    <b v="0"/>
    <s v="music/faith"/>
    <n v="253.16"/>
    <x v="4"/>
    <x v="28"/>
  </r>
  <r>
    <n v="0"/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x v="1701"/>
    <b v="0"/>
    <n v="2"/>
    <b v="0"/>
    <s v="music/faith"/>
    <n v="2525"/>
    <x v="4"/>
    <x v="28"/>
  </r>
  <r>
    <n v="0"/>
    <n v="1702"/>
    <s v="lyndale lewis and new vision prosper cd release"/>
    <s v="I can do all things through christ jesus"/>
    <n v="16500"/>
    <x v="116"/>
    <x v="2"/>
    <x v="0"/>
    <s v="USD"/>
    <n v="1427745150"/>
    <x v="1702"/>
    <b v="0"/>
    <n v="1"/>
    <b v="0"/>
    <s v="music/faith"/>
    <n v="16500"/>
    <x v="4"/>
    <x v="28"/>
  </r>
  <r>
    <n v="1"/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x v="1703"/>
    <b v="0"/>
    <n v="2"/>
    <b v="0"/>
    <s v="music/faith"/>
    <n v="2500"/>
    <x v="4"/>
    <x v="28"/>
  </r>
  <r>
    <n v="65"/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x v="1704"/>
    <b v="0"/>
    <n v="11"/>
    <b v="0"/>
    <s v="music/faith"/>
    <n v="181.82"/>
    <x v="4"/>
    <x v="28"/>
  </r>
  <r>
    <n v="0"/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x v="1705"/>
    <b v="0"/>
    <n v="0"/>
    <b v="0"/>
    <s v="music/faith"/>
    <n v="0"/>
    <x v="4"/>
    <x v="28"/>
  </r>
  <r>
    <n v="0"/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x v="1706"/>
    <b v="0"/>
    <n v="0"/>
    <b v="0"/>
    <s v="music/faith"/>
    <n v="0"/>
    <x v="4"/>
    <x v="28"/>
  </r>
  <r>
    <n v="10"/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x v="1707"/>
    <b v="0"/>
    <n v="9"/>
    <b v="0"/>
    <s v="music/faith"/>
    <n v="555.55999999999995"/>
    <x v="4"/>
    <x v="28"/>
  </r>
  <r>
    <n v="0"/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x v="1708"/>
    <b v="0"/>
    <n v="0"/>
    <b v="0"/>
    <s v="music/faith"/>
    <n v="0"/>
    <x v="4"/>
    <x v="28"/>
  </r>
  <r>
    <n v="5"/>
    <n v="1709"/>
    <s v="Psalms"/>
    <s v="A project to set psalms to music. The psalms are taken from the English Standard Version (ESV) of the Bible."/>
    <n v="1750"/>
    <x v="1079"/>
    <x v="2"/>
    <x v="0"/>
    <s v="USD"/>
    <n v="1409513940"/>
    <x v="1709"/>
    <b v="0"/>
    <n v="4"/>
    <b v="0"/>
    <s v="music/faith"/>
    <n v="437.5"/>
    <x v="4"/>
    <x v="28"/>
  </r>
  <r>
    <n v="1"/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x v="1710"/>
    <b v="0"/>
    <n v="1"/>
    <b v="0"/>
    <s v="music/faith"/>
    <n v="5000"/>
    <x v="4"/>
    <x v="28"/>
  </r>
  <r>
    <n v="11"/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x v="1711"/>
    <b v="0"/>
    <n v="2"/>
    <b v="0"/>
    <s v="music/faith"/>
    <n v="5000"/>
    <x v="4"/>
    <x v="28"/>
  </r>
  <r>
    <n v="0"/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x v="1712"/>
    <b v="0"/>
    <n v="0"/>
    <b v="0"/>
    <s v="music/faith"/>
    <n v="0"/>
    <x v="4"/>
    <x v="28"/>
  </r>
  <r>
    <n v="2"/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x v="1713"/>
    <b v="0"/>
    <n v="1"/>
    <b v="0"/>
    <s v="music/faith"/>
    <n v="3000"/>
    <x v="4"/>
    <x v="28"/>
  </r>
  <r>
    <n v="8"/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x v="1714"/>
    <b v="0"/>
    <n v="17"/>
    <b v="0"/>
    <s v="music/faith"/>
    <n v="1470.59"/>
    <x v="4"/>
    <x v="28"/>
  </r>
  <r>
    <n v="0"/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x v="1715"/>
    <b v="0"/>
    <n v="2"/>
    <b v="0"/>
    <s v="music/faith"/>
    <n v="2500"/>
    <x v="4"/>
    <x v="28"/>
  </r>
  <r>
    <n v="8"/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x v="1716"/>
    <b v="0"/>
    <n v="3"/>
    <b v="0"/>
    <s v="music/faith"/>
    <n v="666.67"/>
    <x v="4"/>
    <x v="28"/>
  </r>
  <r>
    <n v="43"/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x v="1717"/>
    <b v="0"/>
    <n v="41"/>
    <b v="0"/>
    <s v="music/faith"/>
    <n v="79.63"/>
    <x v="4"/>
    <x v="28"/>
  </r>
  <r>
    <n v="0"/>
    <n v="1718"/>
    <s v="The Prodigal Son"/>
    <s v="A melody for the galaxy."/>
    <n v="35000"/>
    <x v="735"/>
    <x v="2"/>
    <x v="0"/>
    <s v="USD"/>
    <n v="1463201940"/>
    <x v="1718"/>
    <b v="0"/>
    <n v="2"/>
    <b v="0"/>
    <s v="music/faith"/>
    <n v="17500"/>
    <x v="4"/>
    <x v="28"/>
  </r>
  <r>
    <n v="1"/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x v="1719"/>
    <b v="0"/>
    <n v="3"/>
    <b v="0"/>
    <s v="music/faith"/>
    <n v="1333.33"/>
    <x v="4"/>
    <x v="28"/>
  </r>
  <r>
    <n v="6"/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x v="1720"/>
    <b v="0"/>
    <n v="8"/>
    <b v="0"/>
    <s v="music/faith"/>
    <n v="500"/>
    <x v="4"/>
    <x v="28"/>
  </r>
  <r>
    <n v="0"/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x v="1721"/>
    <b v="0"/>
    <n v="0"/>
    <b v="0"/>
    <s v="music/faith"/>
    <n v="0"/>
    <x v="4"/>
    <x v="28"/>
  </r>
  <r>
    <n v="0"/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x v="1722"/>
    <b v="0"/>
    <n v="1"/>
    <b v="0"/>
    <s v="music/faith"/>
    <n v="2880"/>
    <x v="4"/>
    <x v="28"/>
  </r>
  <r>
    <n v="7"/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x v="1723"/>
    <b v="0"/>
    <n v="3"/>
    <b v="0"/>
    <s v="music/faith"/>
    <n v="3333.33"/>
    <x v="4"/>
    <x v="28"/>
  </r>
  <r>
    <n v="1"/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x v="1724"/>
    <b v="0"/>
    <n v="4"/>
    <b v="0"/>
    <s v="music/faith"/>
    <n v="1500"/>
    <x v="4"/>
    <x v="28"/>
  </r>
  <r>
    <n v="10"/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x v="1725"/>
    <b v="0"/>
    <n v="9"/>
    <b v="0"/>
    <s v="music/faith"/>
    <n v="611.11"/>
    <x v="4"/>
    <x v="28"/>
  </r>
  <r>
    <n v="34"/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x v="1726"/>
    <b v="0"/>
    <n v="16"/>
    <b v="0"/>
    <s v="music/faith"/>
    <n v="406.25"/>
    <x v="4"/>
    <x v="28"/>
  </r>
  <r>
    <n v="0"/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x v="1727"/>
    <b v="0"/>
    <n v="1"/>
    <b v="0"/>
    <s v="music/faith"/>
    <n v="3000"/>
    <x v="4"/>
    <x v="28"/>
  </r>
  <r>
    <n v="68"/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x v="1728"/>
    <b v="0"/>
    <n v="7"/>
    <b v="0"/>
    <s v="music/faith"/>
    <n v="178.57"/>
    <x v="4"/>
    <x v="28"/>
  </r>
  <r>
    <n v="0"/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x v="1729"/>
    <b v="0"/>
    <n v="0"/>
    <b v="0"/>
    <s v="music/faith"/>
    <n v="0"/>
    <x v="4"/>
    <x v="28"/>
  </r>
  <r>
    <n v="0"/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x v="1730"/>
    <b v="0"/>
    <n v="0"/>
    <b v="0"/>
    <s v="music/faith"/>
    <n v="0"/>
    <x v="4"/>
    <x v="28"/>
  </r>
  <r>
    <n v="0"/>
    <n v="1731"/>
    <s v="Sam Cox Band First Christian Tour"/>
    <s v="We are a Christin Worship band looking to midwest tour. God Bless!"/>
    <n v="1000"/>
    <x v="117"/>
    <x v="2"/>
    <x v="0"/>
    <s v="USD"/>
    <n v="1434034800"/>
    <x v="1731"/>
    <b v="0"/>
    <n v="0"/>
    <b v="0"/>
    <s v="music/faith"/>
    <n v="0"/>
    <x v="4"/>
    <x v="28"/>
  </r>
  <r>
    <n v="0"/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x v="1732"/>
    <b v="0"/>
    <n v="0"/>
    <b v="0"/>
    <s v="music/faith"/>
    <n v="0"/>
    <x v="4"/>
    <x v="28"/>
  </r>
  <r>
    <n v="0"/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x v="1733"/>
    <b v="0"/>
    <n v="0"/>
    <b v="0"/>
    <s v="music/faith"/>
    <n v="0"/>
    <x v="4"/>
    <x v="28"/>
  </r>
  <r>
    <n v="0"/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x v="1734"/>
    <b v="0"/>
    <n v="1"/>
    <b v="0"/>
    <s v="music/faith"/>
    <n v="4500"/>
    <x v="4"/>
    <x v="28"/>
  </r>
  <r>
    <n v="11"/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x v="1735"/>
    <b v="0"/>
    <n v="2"/>
    <b v="0"/>
    <s v="music/faith"/>
    <n v="500"/>
    <x v="4"/>
    <x v="28"/>
  </r>
  <r>
    <n v="1"/>
    <n v="1736"/>
    <s v="In His Presence"/>
    <s v="A unique meditative album reflecting on the life of Christ, inviting Him into your presence"/>
    <n v="3000"/>
    <x v="1178"/>
    <x v="2"/>
    <x v="0"/>
    <s v="USD"/>
    <n v="1447018833"/>
    <x v="1736"/>
    <b v="0"/>
    <n v="1"/>
    <b v="0"/>
    <s v="music/faith"/>
    <n v="3000"/>
    <x v="4"/>
    <x v="28"/>
  </r>
  <r>
    <n v="21"/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x v="1737"/>
    <b v="0"/>
    <n v="15"/>
    <b v="0"/>
    <s v="music/faith"/>
    <n v="266.67"/>
    <x v="4"/>
    <x v="28"/>
  </r>
  <r>
    <n v="0"/>
    <n v="1738"/>
    <s v="The Flashing Lights"/>
    <s v="Music that inspires and gives hope for overcoming and change. And it is good music."/>
    <n v="5000"/>
    <x v="170"/>
    <x v="2"/>
    <x v="0"/>
    <s v="USD"/>
    <n v="1412283542"/>
    <x v="1738"/>
    <b v="0"/>
    <n v="1"/>
    <b v="0"/>
    <s v="music/faith"/>
    <n v="5000"/>
    <x v="4"/>
    <x v="28"/>
  </r>
  <r>
    <n v="0"/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x v="1739"/>
    <b v="0"/>
    <n v="1"/>
    <b v="0"/>
    <s v="music/faith"/>
    <n v="1000"/>
    <x v="4"/>
    <x v="28"/>
  </r>
  <r>
    <n v="0"/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x v="1740"/>
    <b v="0"/>
    <n v="0"/>
    <b v="0"/>
    <s v="music/faith"/>
    <n v="0"/>
    <x v="4"/>
    <x v="28"/>
  </r>
  <r>
    <n v="111"/>
    <n v="1741"/>
    <s v="Caught off Guard"/>
    <s v="A photo journal documenting my experiences and travels across New Zealand"/>
    <n v="1200"/>
    <x v="414"/>
    <x v="0"/>
    <x v="1"/>
    <s v="GBP"/>
    <n v="1433948671"/>
    <x v="1741"/>
    <b v="0"/>
    <n v="52"/>
    <b v="1"/>
    <s v="photography/photobooks"/>
    <n v="23.08"/>
    <x v="8"/>
    <x v="20"/>
  </r>
  <r>
    <n v="109"/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x v="1742"/>
    <b v="0"/>
    <n v="34"/>
    <b v="1"/>
    <s v="photography/photobooks"/>
    <n v="58.82"/>
    <x v="8"/>
    <x v="20"/>
  </r>
  <r>
    <n v="100"/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x v="1743"/>
    <b v="0"/>
    <n v="67"/>
    <b v="1"/>
    <s v="photography/photobooks"/>
    <n v="89.55"/>
    <x v="8"/>
    <x v="20"/>
  </r>
  <r>
    <n v="118"/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x v="1744"/>
    <b v="0"/>
    <n v="70"/>
    <b v="1"/>
    <s v="photography/photobooks"/>
    <n v="78.569999999999993"/>
    <x v="8"/>
    <x v="20"/>
  </r>
  <r>
    <n v="114"/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x v="1745"/>
    <b v="0"/>
    <n v="89"/>
    <b v="1"/>
    <s v="photography/photobooks"/>
    <n v="78.650000000000006"/>
    <x v="8"/>
    <x v="20"/>
  </r>
  <r>
    <n v="148"/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x v="1746"/>
    <b v="0"/>
    <n v="107"/>
    <b v="1"/>
    <s v="photography/photobooks"/>
    <n v="140.19"/>
    <x v="8"/>
    <x v="20"/>
  </r>
  <r>
    <n v="105"/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x v="1747"/>
    <b v="0"/>
    <n v="159"/>
    <b v="1"/>
    <s v="photography/photobooks"/>
    <n v="56.6"/>
    <x v="8"/>
    <x v="20"/>
  </r>
  <r>
    <n v="130"/>
    <n v="1748"/>
    <s v="So It Is: Vancouver"/>
    <s v="Telling the story of the city through remarkable people who live in Vancouver today."/>
    <n v="50000"/>
    <x v="1184"/>
    <x v="0"/>
    <x v="5"/>
    <s v="CAD"/>
    <n v="1441234143"/>
    <x v="1748"/>
    <b v="0"/>
    <n v="181"/>
    <b v="1"/>
    <s v="photography/photobooks"/>
    <n v="276.24"/>
    <x v="8"/>
    <x v="20"/>
  </r>
  <r>
    <n v="123"/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x v="1749"/>
    <b v="0"/>
    <n v="131"/>
    <b v="1"/>
    <s v="photography/photobooks"/>
    <n v="76.72"/>
    <x v="8"/>
    <x v="20"/>
  </r>
  <r>
    <n v="202"/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x v="1750"/>
    <b v="0"/>
    <n v="125"/>
    <b v="1"/>
    <s v="photography/photobooks"/>
    <n v="40"/>
    <x v="8"/>
    <x v="20"/>
  </r>
  <r>
    <n v="103"/>
    <n v="1751"/>
    <s v="Daily Bread: Stories from Rural Greece"/>
    <s v="Photographs and stories culled from 10 years of road trips through rural Greece"/>
    <n v="10000"/>
    <x v="1187"/>
    <x v="0"/>
    <x v="0"/>
    <s v="USD"/>
    <n v="1426787123"/>
    <x v="1751"/>
    <b v="0"/>
    <n v="61"/>
    <b v="1"/>
    <s v="photography/photobooks"/>
    <n v="163.93"/>
    <x v="8"/>
    <x v="20"/>
  </r>
  <r>
    <n v="260"/>
    <n v="1752"/>
    <s v="Adfectus Book"/>
    <s v="A little book of calm, in picture form, that will soothe the soul and un-furrow the brow."/>
    <n v="1200"/>
    <x v="1188"/>
    <x v="0"/>
    <x v="1"/>
    <s v="GBP"/>
    <n v="1476425082"/>
    <x v="1752"/>
    <b v="0"/>
    <n v="90"/>
    <b v="1"/>
    <s v="photography/photobooks"/>
    <n v="13.33"/>
    <x v="8"/>
    <x v="20"/>
  </r>
  <r>
    <n v="108"/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x v="1753"/>
    <b v="0"/>
    <n v="35"/>
    <b v="1"/>
    <s v="photography/photobooks"/>
    <n v="428.57"/>
    <x v="8"/>
    <x v="20"/>
  </r>
  <r>
    <n v="111"/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x v="1754"/>
    <b v="0"/>
    <n v="90"/>
    <b v="1"/>
    <s v="photography/photobooks"/>
    <n v="94.44"/>
    <x v="8"/>
    <x v="20"/>
  </r>
  <r>
    <n v="120"/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x v="1755"/>
    <b v="0"/>
    <n v="4"/>
    <b v="1"/>
    <s v="photography/photobooks"/>
    <n v="6.25"/>
    <x v="8"/>
    <x v="20"/>
  </r>
  <r>
    <n v="103"/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x v="1756"/>
    <b v="0"/>
    <n v="120"/>
    <b v="1"/>
    <s v="photography/photobooks"/>
    <n v="45.83"/>
    <x v="8"/>
    <x v="20"/>
  </r>
  <r>
    <n v="116"/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x v="1757"/>
    <b v="0"/>
    <n v="14"/>
    <b v="1"/>
    <s v="photography/photobooks"/>
    <n v="357.14"/>
    <x v="8"/>
    <x v="20"/>
  </r>
  <r>
    <n v="115"/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x v="1758"/>
    <b v="0"/>
    <n v="27"/>
    <b v="1"/>
    <s v="photography/photobooks"/>
    <n v="37.04"/>
    <x v="8"/>
    <x v="20"/>
  </r>
  <r>
    <n v="107"/>
    <n v="1759"/>
    <s v="Death Valley"/>
    <s v="Death Valley will be the first photo book of Andi State"/>
    <n v="5000"/>
    <x v="1194"/>
    <x v="0"/>
    <x v="0"/>
    <s v="USD"/>
    <n v="1427309629"/>
    <x v="1759"/>
    <b v="0"/>
    <n v="49"/>
    <b v="1"/>
    <s v="photography/photobooks"/>
    <n v="102.04"/>
    <x v="8"/>
    <x v="20"/>
  </r>
  <r>
    <n v="165"/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x v="1760"/>
    <b v="0"/>
    <n v="102"/>
    <b v="1"/>
    <s v="photography/photobooks"/>
    <n v="49.02"/>
    <x v="8"/>
    <x v="20"/>
  </r>
  <r>
    <n v="155"/>
    <n v="1761"/>
    <s v="I Wanted To See Boobs"/>
    <s v="A hardcover photobook telling the naked truth of a young photographers journey."/>
    <n v="100"/>
    <x v="1196"/>
    <x v="0"/>
    <x v="1"/>
    <s v="GBP"/>
    <n v="1442065060"/>
    <x v="1761"/>
    <b v="0"/>
    <n v="3"/>
    <b v="1"/>
    <s v="photography/photobooks"/>
    <n v="33.33"/>
    <x v="8"/>
    <x v="20"/>
  </r>
  <r>
    <n v="885"/>
    <n v="1762"/>
    <s v="&quot;The Naked Pixel&quot; Ali Pakele"/>
    <s v="Project rewards $25 gets you 190+ digital images"/>
    <n v="100"/>
    <x v="1197"/>
    <x v="0"/>
    <x v="0"/>
    <s v="USD"/>
    <n v="1457739245"/>
    <x v="1762"/>
    <b v="0"/>
    <n v="25"/>
    <b v="1"/>
    <s v="photography/photobooks"/>
    <n v="4"/>
    <x v="8"/>
    <x v="20"/>
  </r>
  <r>
    <n v="102"/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x v="1763"/>
    <b v="0"/>
    <n v="118"/>
    <b v="1"/>
    <s v="photography/photobooks"/>
    <n v="101.69"/>
    <x v="8"/>
    <x v="20"/>
  </r>
  <r>
    <n v="20"/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x v="1764"/>
    <b v="1"/>
    <n v="39"/>
    <b v="0"/>
    <s v="photography/photobooks"/>
    <n v="282.05"/>
    <x v="8"/>
    <x v="20"/>
  </r>
  <r>
    <n v="59"/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x v="1765"/>
    <b v="1"/>
    <n v="103"/>
    <b v="0"/>
    <s v="photography/photobooks"/>
    <n v="121.36"/>
    <x v="8"/>
    <x v="20"/>
  </r>
  <r>
    <n v="0"/>
    <n v="1766"/>
    <s v="Photographic book on Melbourne's music scene"/>
    <s v="I want to create a beautiful book which documents the Melbourne music scene."/>
    <n v="1500"/>
    <x v="117"/>
    <x v="2"/>
    <x v="2"/>
    <s v="AUD"/>
    <n v="1408999088"/>
    <x v="1766"/>
    <b v="1"/>
    <n v="0"/>
    <b v="0"/>
    <s v="photography/photobooks"/>
    <n v="0"/>
    <x v="8"/>
    <x v="20"/>
  </r>
  <r>
    <n v="46"/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x v="1767"/>
    <b v="1"/>
    <n v="39"/>
    <b v="0"/>
    <s v="photography/photobooks"/>
    <n v="128.21"/>
    <x v="8"/>
    <x v="20"/>
  </r>
  <r>
    <n v="4"/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x v="1768"/>
    <b v="1"/>
    <n v="15"/>
    <b v="0"/>
    <s v="photography/photobooks"/>
    <n v="333.33"/>
    <x v="8"/>
    <x v="20"/>
  </r>
  <r>
    <n v="3"/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x v="1769"/>
    <b v="1"/>
    <n v="22"/>
    <b v="0"/>
    <s v="photography/photobooks"/>
    <n v="1818.18"/>
    <x v="8"/>
    <x v="20"/>
  </r>
  <r>
    <n v="57"/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x v="1770"/>
    <b v="1"/>
    <n v="92"/>
    <b v="0"/>
    <s v="photography/photobooks"/>
    <n v="266.3"/>
    <x v="8"/>
    <x v="20"/>
  </r>
  <r>
    <n v="21"/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x v="1771"/>
    <b v="1"/>
    <n v="25"/>
    <b v="0"/>
    <s v="photography/photobooks"/>
    <n v="168"/>
    <x v="8"/>
    <x v="20"/>
  </r>
  <r>
    <n v="16"/>
    <n v="1772"/>
    <s v="White Mountain"/>
    <s v="A photobook and a short documentary film telling the story of Holocaust in Northwestern Lithuania"/>
    <n v="5500"/>
    <x v="1205"/>
    <x v="2"/>
    <x v="1"/>
    <s v="GBP"/>
    <n v="1404666836"/>
    <x v="1772"/>
    <b v="1"/>
    <n v="19"/>
    <b v="0"/>
    <s v="photography/photobooks"/>
    <n v="289.47000000000003"/>
    <x v="8"/>
    <x v="20"/>
  </r>
  <r>
    <n v="6"/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x v="1773"/>
    <b v="1"/>
    <n v="19"/>
    <b v="0"/>
    <s v="photography/photobooks"/>
    <n v="1578.95"/>
    <x v="8"/>
    <x v="20"/>
  </r>
  <r>
    <n v="46"/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x v="1774"/>
    <b v="1"/>
    <n v="13"/>
    <b v="0"/>
    <s v="photography/photobooks"/>
    <n v="192.31"/>
    <x v="8"/>
    <x v="20"/>
  </r>
  <r>
    <n v="65"/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x v="1775"/>
    <b v="1"/>
    <n v="124"/>
    <b v="0"/>
    <s v="photography/photobooks"/>
    <n v="262.10000000000002"/>
    <x v="8"/>
    <x v="20"/>
  </r>
  <r>
    <n v="7"/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x v="1776"/>
    <b v="1"/>
    <n v="4"/>
    <b v="0"/>
    <s v="photography/photobooks"/>
    <n v="1250"/>
    <x v="8"/>
    <x v="20"/>
  </r>
  <r>
    <n v="14"/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x v="1777"/>
    <b v="1"/>
    <n v="10"/>
    <b v="0"/>
    <s v="photography/photobooks"/>
    <n v="480"/>
    <x v="8"/>
    <x v="20"/>
  </r>
  <r>
    <n v="2"/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x v="1778"/>
    <b v="1"/>
    <n v="15"/>
    <b v="0"/>
    <s v="photography/photobooks"/>
    <n v="3333.33"/>
    <x v="8"/>
    <x v="20"/>
  </r>
  <r>
    <n v="36"/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x v="1779"/>
    <b v="1"/>
    <n v="38"/>
    <b v="0"/>
    <s v="photography/photobooks"/>
    <n v="289.47000000000003"/>
    <x v="8"/>
    <x v="20"/>
  </r>
  <r>
    <n v="40"/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x v="1780"/>
    <b v="1"/>
    <n v="152"/>
    <b v="0"/>
    <s v="photography/photobooks"/>
    <n v="197.37"/>
    <x v="8"/>
    <x v="20"/>
  </r>
  <r>
    <n v="26"/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x v="1781"/>
    <b v="1"/>
    <n v="24"/>
    <b v="0"/>
    <s v="photography/photobooks"/>
    <n v="229.17"/>
    <x v="8"/>
    <x v="20"/>
  </r>
  <r>
    <n v="15"/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x v="1782"/>
    <b v="1"/>
    <n v="76"/>
    <b v="0"/>
    <s v="photography/photobooks"/>
    <n v="460.53"/>
    <x v="8"/>
    <x v="20"/>
  </r>
  <r>
    <n v="24"/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x v="1783"/>
    <b v="1"/>
    <n v="185"/>
    <b v="0"/>
    <s v="photography/photobooks"/>
    <n v="216.22"/>
    <x v="8"/>
    <x v="20"/>
  </r>
  <r>
    <n v="40"/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x v="1784"/>
    <b v="1"/>
    <n v="33"/>
    <b v="0"/>
    <s v="photography/photobooks"/>
    <n v="151.52000000000001"/>
    <x v="8"/>
    <x v="20"/>
  </r>
  <r>
    <n v="20"/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x v="1785"/>
    <b v="1"/>
    <n v="108"/>
    <b v="0"/>
    <s v="photography/photobooks"/>
    <n v="222.22"/>
    <x v="8"/>
    <x v="20"/>
  </r>
  <r>
    <n v="48"/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x v="1786"/>
    <b v="1"/>
    <n v="29"/>
    <b v="0"/>
    <s v="photography/photobooks"/>
    <n v="65.52"/>
    <x v="8"/>
    <x v="20"/>
  </r>
  <r>
    <n v="15"/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x v="1787"/>
    <b v="1"/>
    <n v="24"/>
    <b v="0"/>
    <s v="photography/photobooks"/>
    <n v="416.67"/>
    <x v="8"/>
    <x v="20"/>
  </r>
  <r>
    <n v="1"/>
    <n v="1788"/>
    <s v="Beyond the Pale"/>
    <s v="A photo book celebrating Goths, exploring their lives and giving an insight into what Goth is for them."/>
    <n v="5500"/>
    <x v="382"/>
    <x v="2"/>
    <x v="1"/>
    <s v="GBP"/>
    <n v="1414795542"/>
    <x v="1788"/>
    <b v="1"/>
    <n v="4"/>
    <b v="0"/>
    <s v="photography/photobooks"/>
    <n v="1375"/>
    <x v="8"/>
    <x v="20"/>
  </r>
  <r>
    <n v="1"/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x v="1789"/>
    <b v="1"/>
    <n v="4"/>
    <b v="0"/>
    <s v="photography/photobooks"/>
    <n v="2000"/>
    <x v="8"/>
    <x v="20"/>
  </r>
  <r>
    <n v="5"/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x v="1790"/>
    <b v="1"/>
    <n v="15"/>
    <b v="0"/>
    <s v="photography/photobooks"/>
    <n v="2200"/>
    <x v="8"/>
    <x v="20"/>
  </r>
  <r>
    <n v="4"/>
    <n v="1791"/>
    <s v="disCover: Napoli"/>
    <s v="For the love of street photography and the beauty of traditional cultures in southern Italy."/>
    <n v="3000"/>
    <x v="1220"/>
    <x v="2"/>
    <x v="1"/>
    <s v="GBP"/>
    <n v="1422553565"/>
    <x v="1791"/>
    <b v="1"/>
    <n v="4"/>
    <b v="0"/>
    <s v="photography/photobooks"/>
    <n v="750"/>
    <x v="8"/>
    <x v="20"/>
  </r>
  <r>
    <n v="61"/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x v="1792"/>
    <b v="1"/>
    <n v="139"/>
    <b v="0"/>
    <s v="photography/photobooks"/>
    <n v="179.86"/>
    <x v="8"/>
    <x v="20"/>
  </r>
  <r>
    <n v="1"/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x v="1793"/>
    <b v="1"/>
    <n v="2"/>
    <b v="0"/>
    <s v="photography/photobooks"/>
    <n v="1500"/>
    <x v="8"/>
    <x v="20"/>
  </r>
  <r>
    <n v="11"/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x v="1794"/>
    <b v="1"/>
    <n v="18"/>
    <b v="0"/>
    <s v="photography/photobooks"/>
    <n v="500"/>
    <x v="8"/>
    <x v="20"/>
  </r>
  <r>
    <n v="39"/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x v="1795"/>
    <b v="1"/>
    <n v="81"/>
    <b v="0"/>
    <s v="photography/photobooks"/>
    <n v="345.68"/>
    <x v="8"/>
    <x v="20"/>
  </r>
  <r>
    <n v="22"/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x v="1796"/>
    <b v="1"/>
    <n v="86"/>
    <b v="0"/>
    <s v="photography/photobooks"/>
    <n v="220.93"/>
    <x v="8"/>
    <x v="20"/>
  </r>
  <r>
    <n v="68"/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x v="1797"/>
    <b v="1"/>
    <n v="140"/>
    <b v="0"/>
    <s v="photography/photobooks"/>
    <n v="71.430000000000007"/>
    <x v="8"/>
    <x v="20"/>
  </r>
  <r>
    <n v="14"/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x v="1798"/>
    <b v="1"/>
    <n v="37"/>
    <b v="0"/>
    <s v="photography/photobooks"/>
    <n v="432.43"/>
    <x v="8"/>
    <x v="20"/>
  </r>
  <r>
    <n v="2"/>
    <n v="1799"/>
    <s v="The UnDiscovered Image"/>
    <s v="The UnDiscovered Image, a monthly publication dedicated to photographers."/>
    <n v="4000"/>
    <x v="1227"/>
    <x v="2"/>
    <x v="1"/>
    <s v="GBP"/>
    <n v="1415740408"/>
    <x v="1799"/>
    <b v="1"/>
    <n v="6"/>
    <b v="0"/>
    <s v="photography/photobooks"/>
    <n v="666.67"/>
    <x v="8"/>
    <x v="20"/>
  </r>
  <r>
    <n v="20"/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x v="1800"/>
    <b v="1"/>
    <n v="113"/>
    <b v="0"/>
    <s v="photography/photobooks"/>
    <n v="409.38"/>
    <x v="8"/>
    <x v="20"/>
  </r>
  <r>
    <n v="14"/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x v="1801"/>
    <b v="1"/>
    <n v="37"/>
    <b v="0"/>
    <s v="photography/photobooks"/>
    <n v="459.46"/>
    <x v="8"/>
    <x v="20"/>
  </r>
  <r>
    <n v="48"/>
    <n v="1802"/>
    <s v="Out Of The Dark"/>
    <s v="Inner Darkness turned into a photobook. Personal work i shot during my recovery...in Berlin."/>
    <n v="3500"/>
    <x v="1230"/>
    <x v="2"/>
    <x v="12"/>
    <s v="EUR"/>
    <n v="1435442340"/>
    <x v="1802"/>
    <b v="1"/>
    <n v="18"/>
    <b v="0"/>
    <s v="photography/photobooks"/>
    <n v="194.44"/>
    <x v="8"/>
    <x v="20"/>
  </r>
  <r>
    <n v="31"/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x v="1803"/>
    <b v="1"/>
    <n v="75"/>
    <b v="0"/>
    <s v="photography/photobooks"/>
    <n v="233.33"/>
    <x v="8"/>
    <x v="20"/>
  </r>
  <r>
    <n v="35"/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x v="1804"/>
    <b v="1"/>
    <n v="52"/>
    <b v="0"/>
    <s v="photography/photobooks"/>
    <n v="298.08"/>
    <x v="8"/>
    <x v="20"/>
  </r>
  <r>
    <n v="36"/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x v="1805"/>
    <b v="1"/>
    <n v="122"/>
    <b v="0"/>
    <s v="photography/photobooks"/>
    <n v="184.43"/>
    <x v="8"/>
    <x v="20"/>
  </r>
  <r>
    <n v="3"/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x v="1806"/>
    <b v="1"/>
    <n v="8"/>
    <b v="0"/>
    <s v="photography/photobooks"/>
    <n v="2500"/>
    <x v="8"/>
    <x v="20"/>
  </r>
  <r>
    <n v="11"/>
    <n v="1807"/>
    <s v="Anywhere but Here"/>
    <s v="I want to explore alternative cultures and lifestyles in America."/>
    <n v="5000"/>
    <x v="503"/>
    <x v="2"/>
    <x v="0"/>
    <s v="USD"/>
    <n v="1411868313"/>
    <x v="1807"/>
    <b v="1"/>
    <n v="8"/>
    <b v="0"/>
    <s v="photography/photobooks"/>
    <n v="625"/>
    <x v="8"/>
    <x v="20"/>
  </r>
  <r>
    <n v="41"/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x v="1808"/>
    <b v="1"/>
    <n v="96"/>
    <b v="0"/>
    <s v="photography/photobooks"/>
    <n v="291.67"/>
    <x v="8"/>
    <x v="20"/>
  </r>
  <r>
    <n v="11"/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x v="1809"/>
    <b v="1"/>
    <n v="9"/>
    <b v="0"/>
    <s v="photography/photobooks"/>
    <n v="388.89"/>
    <x v="8"/>
    <x v="20"/>
  </r>
  <r>
    <n v="3"/>
    <n v="1810"/>
    <s v="Film Speed"/>
    <s v="Film Speed is a series of Zines focusing on architecture shot completely on 35 and 120mm film."/>
    <n v="450"/>
    <x v="493"/>
    <x v="2"/>
    <x v="0"/>
    <s v="USD"/>
    <n v="1408657826"/>
    <x v="1810"/>
    <b v="0"/>
    <n v="2"/>
    <b v="0"/>
    <s v="photography/photobooks"/>
    <n v="225"/>
    <x v="8"/>
    <x v="20"/>
  </r>
  <r>
    <n v="0"/>
    <n v="1811"/>
    <s v="The Year of Sunsets"/>
    <s v="A collection of 365 color photographs of sunsets in 2014, beautifully presented in a hardcover book."/>
    <n v="54000"/>
    <x v="130"/>
    <x v="2"/>
    <x v="0"/>
    <s v="USD"/>
    <n v="1414123200"/>
    <x v="1811"/>
    <b v="0"/>
    <n v="26"/>
    <b v="0"/>
    <s v="photography/photobooks"/>
    <n v="2076.92"/>
    <x v="8"/>
    <x v="20"/>
  </r>
  <r>
    <n v="13"/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x v="1812"/>
    <b v="0"/>
    <n v="23"/>
    <b v="0"/>
    <s v="photography/photobooks"/>
    <n v="282.61"/>
    <x v="8"/>
    <x v="20"/>
  </r>
  <r>
    <n v="0"/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x v="1813"/>
    <b v="0"/>
    <n v="0"/>
    <b v="0"/>
    <s v="photography/photobooks"/>
    <n v="0"/>
    <x v="8"/>
    <x v="20"/>
  </r>
  <r>
    <n v="49"/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x v="1814"/>
    <b v="0"/>
    <n v="140"/>
    <b v="0"/>
    <s v="photography/photobooks"/>
    <n v="85.71"/>
    <x v="8"/>
    <x v="20"/>
  </r>
  <r>
    <n v="0"/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x v="1815"/>
    <b v="0"/>
    <n v="0"/>
    <b v="0"/>
    <s v="photography/photobooks"/>
    <n v="0"/>
    <x v="8"/>
    <x v="20"/>
  </r>
  <r>
    <n v="2"/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x v="1816"/>
    <b v="0"/>
    <n v="6"/>
    <b v="0"/>
    <s v="photography/photobooks"/>
    <n v="4166.67"/>
    <x v="8"/>
    <x v="20"/>
  </r>
  <r>
    <n v="52"/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x v="1817"/>
    <b v="0"/>
    <n v="100"/>
    <b v="0"/>
    <s v="photography/photobooks"/>
    <n v="180"/>
    <x v="8"/>
    <x v="20"/>
  </r>
  <r>
    <n v="0"/>
    <n v="1818"/>
    <s v="Give Me Your Goofy-ist"/>
    <s v="We are all different, this is a way to honor and celebrate the authenticity in being different."/>
    <n v="15000"/>
    <x v="117"/>
    <x v="2"/>
    <x v="0"/>
    <s v="USD"/>
    <n v="1428035850"/>
    <x v="1818"/>
    <b v="0"/>
    <n v="0"/>
    <b v="0"/>
    <s v="photography/photobooks"/>
    <n v="0"/>
    <x v="8"/>
    <x v="20"/>
  </r>
  <r>
    <n v="2"/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x v="1819"/>
    <b v="0"/>
    <n v="4"/>
    <b v="0"/>
    <s v="photography/photobooks"/>
    <n v="300"/>
    <x v="8"/>
    <x v="20"/>
  </r>
  <r>
    <n v="7"/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x v="1820"/>
    <b v="0"/>
    <n v="8"/>
    <b v="0"/>
    <s v="photography/photobooks"/>
    <n v="3250"/>
    <x v="8"/>
    <x v="20"/>
  </r>
  <r>
    <n v="135"/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x v="1821"/>
    <b v="0"/>
    <n v="57"/>
    <b v="1"/>
    <s v="music/rock"/>
    <n v="43.86"/>
    <x v="4"/>
    <x v="11"/>
  </r>
  <r>
    <n v="100"/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x v="1822"/>
    <b v="0"/>
    <n v="11"/>
    <b v="1"/>
    <s v="music/rock"/>
    <n v="27.27"/>
    <x v="4"/>
    <x v="11"/>
  </r>
  <r>
    <n v="116"/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x v="1823"/>
    <b v="0"/>
    <n v="33"/>
    <b v="1"/>
    <s v="music/rock"/>
    <n v="21.21"/>
    <x v="4"/>
    <x v="11"/>
  </r>
  <r>
    <n v="100"/>
    <n v="1824"/>
    <s v="Tin Man's Broken Wisdom Fund"/>
    <s v="cd fund raiser"/>
    <n v="3000"/>
    <x v="1243"/>
    <x v="0"/>
    <x v="0"/>
    <s v="USD"/>
    <n v="1389146880"/>
    <x v="1824"/>
    <b v="0"/>
    <n v="40"/>
    <b v="1"/>
    <s v="music/rock"/>
    <n v="75"/>
    <x v="4"/>
    <x v="11"/>
  </r>
  <r>
    <n v="105"/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x v="1825"/>
    <b v="0"/>
    <n v="50"/>
    <b v="1"/>
    <s v="music/rock"/>
    <n v="40"/>
    <x v="4"/>
    <x v="11"/>
  </r>
  <r>
    <n v="101"/>
    <n v="1826"/>
    <s v="BEAR GHOST! Professional Recording! Yay!"/>
    <s v="Hear your favorite Bear Ghost in eargasmic quality!"/>
    <n v="2000"/>
    <x v="895"/>
    <x v="0"/>
    <x v="0"/>
    <s v="USD"/>
    <n v="1392675017"/>
    <x v="1826"/>
    <b v="0"/>
    <n v="38"/>
    <b v="1"/>
    <s v="music/rock"/>
    <n v="52.63"/>
    <x v="4"/>
    <x v="11"/>
  </r>
  <r>
    <n v="101"/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x v="1827"/>
    <b v="0"/>
    <n v="96"/>
    <b v="1"/>
    <s v="music/rock"/>
    <n v="83.33"/>
    <x v="4"/>
    <x v="11"/>
  </r>
  <r>
    <n v="100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x v="1828"/>
    <b v="0"/>
    <n v="48"/>
    <b v="1"/>
    <s v="music/rock"/>
    <n v="416.67"/>
    <x v="4"/>
    <x v="11"/>
  </r>
  <r>
    <n v="167"/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x v="1829"/>
    <b v="0"/>
    <n v="33"/>
    <b v="1"/>
    <s v="music/rock"/>
    <n v="45.45"/>
    <x v="4"/>
    <x v="11"/>
  </r>
  <r>
    <n v="102"/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x v="1830"/>
    <b v="0"/>
    <n v="226"/>
    <b v="1"/>
    <s v="music/rock"/>
    <n v="66.37"/>
    <x v="4"/>
    <x v="11"/>
  </r>
  <r>
    <n v="103"/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x v="1831"/>
    <b v="0"/>
    <n v="14"/>
    <b v="1"/>
    <s v="music/rock"/>
    <n v="71.430000000000007"/>
    <x v="4"/>
    <x v="11"/>
  </r>
  <r>
    <n v="143"/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x v="1832"/>
    <b v="0"/>
    <n v="20"/>
    <b v="1"/>
    <s v="music/rock"/>
    <n v="17.5"/>
    <x v="4"/>
    <x v="11"/>
  </r>
  <r>
    <n v="263"/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x v="1833"/>
    <b v="0"/>
    <n v="25"/>
    <b v="1"/>
    <s v="music/rock"/>
    <n v="16"/>
    <x v="4"/>
    <x v="11"/>
  </r>
  <r>
    <n v="118"/>
    <n v="1834"/>
    <s v="TDJ - All Part of the Plan EP/Tour"/>
    <s v="Help us fund our first tour and promote our new EP!"/>
    <n v="10000"/>
    <x v="1250"/>
    <x v="0"/>
    <x v="0"/>
    <s v="USD"/>
    <n v="1422140895"/>
    <x v="1834"/>
    <b v="0"/>
    <n v="90"/>
    <b v="1"/>
    <s v="music/rock"/>
    <n v="111.11"/>
    <x v="4"/>
    <x v="11"/>
  </r>
  <r>
    <n v="104"/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x v="1835"/>
    <b v="0"/>
    <n v="11"/>
    <b v="1"/>
    <s v="music/rock"/>
    <n v="45.45"/>
    <x v="4"/>
    <x v="11"/>
  </r>
  <r>
    <n v="200"/>
    <n v="1836"/>
    <s v="KICKSTART OUR &lt;+3"/>
    <s v="Help fund our 2013 Sound &amp; Lighting Touring rig!"/>
    <n v="5000"/>
    <x v="1251"/>
    <x v="0"/>
    <x v="0"/>
    <s v="USD"/>
    <n v="1361129129"/>
    <x v="1836"/>
    <b v="0"/>
    <n v="55"/>
    <b v="1"/>
    <s v="music/rock"/>
    <n v="90.91"/>
    <x v="4"/>
    <x v="11"/>
  </r>
  <r>
    <n v="307"/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x v="1837"/>
    <b v="0"/>
    <n v="30"/>
    <b v="1"/>
    <s v="music/rock"/>
    <n v="20"/>
    <x v="4"/>
    <x v="11"/>
  </r>
  <r>
    <n v="100"/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x v="1838"/>
    <b v="0"/>
    <n v="28"/>
    <b v="1"/>
    <s v="music/rock"/>
    <n v="35.71"/>
    <x v="4"/>
    <x v="11"/>
  </r>
  <r>
    <n v="205"/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x v="1839"/>
    <b v="0"/>
    <n v="45"/>
    <b v="1"/>
    <s v="music/rock"/>
    <n v="22.22"/>
    <x v="4"/>
    <x v="11"/>
  </r>
  <r>
    <n v="109"/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x v="1840"/>
    <b v="0"/>
    <n v="13"/>
    <b v="1"/>
    <s v="music/rock"/>
    <n v="69.23"/>
    <x v="4"/>
    <x v="11"/>
  </r>
  <r>
    <n v="102"/>
    <n v="1841"/>
    <s v="Hydra Effect Debut EP"/>
    <s v="Hard Rock with a Positive Message. Help us fund, release and promote our debut EP!"/>
    <n v="2000"/>
    <x v="1256"/>
    <x v="0"/>
    <x v="0"/>
    <s v="USD"/>
    <n v="1400561940"/>
    <x v="1841"/>
    <b v="0"/>
    <n v="40"/>
    <b v="1"/>
    <s v="music/rock"/>
    <n v="50"/>
    <x v="4"/>
    <x v="11"/>
  </r>
  <r>
    <n v="125"/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x v="1842"/>
    <b v="0"/>
    <n v="21"/>
    <b v="1"/>
    <s v="music/rock"/>
    <n v="95.24"/>
    <x v="4"/>
    <x v="11"/>
  </r>
  <r>
    <n v="124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x v="1843"/>
    <b v="0"/>
    <n v="134"/>
    <b v="1"/>
    <s v="music/rock"/>
    <n v="74.63"/>
    <x v="4"/>
    <x v="11"/>
  </r>
  <r>
    <n v="101"/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x v="1844"/>
    <b v="0"/>
    <n v="20"/>
    <b v="1"/>
    <s v="music/rock"/>
    <n v="75"/>
    <x v="4"/>
    <x v="11"/>
  </r>
  <r>
    <n v="100"/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x v="1845"/>
    <b v="0"/>
    <n v="19"/>
    <b v="1"/>
    <s v="music/rock"/>
    <n v="52.63"/>
    <x v="4"/>
    <x v="11"/>
  </r>
  <r>
    <n v="138"/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x v="1846"/>
    <b v="0"/>
    <n v="209"/>
    <b v="1"/>
    <s v="music/rock"/>
    <n v="71.77"/>
    <x v="4"/>
    <x v="11"/>
  </r>
  <r>
    <n v="121"/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x v="1847"/>
    <b v="0"/>
    <n v="38"/>
    <b v="1"/>
    <s v="music/rock"/>
    <n v="65.790000000000006"/>
    <x v="4"/>
    <x v="11"/>
  </r>
  <r>
    <n v="107"/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x v="1848"/>
    <b v="0"/>
    <n v="24"/>
    <b v="1"/>
    <s v="music/rock"/>
    <n v="125"/>
    <x v="4"/>
    <x v="11"/>
  </r>
  <r>
    <n v="100"/>
    <n v="1849"/>
    <s v="Release the Skyline Album"/>
    <s v="Release the Skylines is a small, local Cleveland metal band looking to record an album."/>
    <n v="300"/>
    <x v="356"/>
    <x v="0"/>
    <x v="0"/>
    <s v="USD"/>
    <n v="1350505059"/>
    <x v="1849"/>
    <b v="0"/>
    <n v="8"/>
    <b v="1"/>
    <s v="music/rock"/>
    <n v="37.5"/>
    <x v="4"/>
    <x v="11"/>
  </r>
  <r>
    <n v="102"/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x v="1850"/>
    <b v="0"/>
    <n v="179"/>
    <b v="1"/>
    <s v="music/rock"/>
    <n v="50.28"/>
    <x v="4"/>
    <x v="11"/>
  </r>
  <r>
    <n v="100"/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x v="1851"/>
    <b v="0"/>
    <n v="26"/>
    <b v="1"/>
    <s v="music/rock"/>
    <n v="50"/>
    <x v="4"/>
    <x v="11"/>
  </r>
  <r>
    <n v="117"/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x v="1852"/>
    <b v="0"/>
    <n v="131"/>
    <b v="1"/>
    <s v="music/rock"/>
    <n v="114.5"/>
    <x v="4"/>
    <x v="11"/>
  </r>
  <r>
    <n v="102"/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x v="1853"/>
    <b v="0"/>
    <n v="14"/>
    <b v="1"/>
    <s v="music/rock"/>
    <n v="57.14"/>
    <x v="4"/>
    <x v="11"/>
  </r>
  <r>
    <n v="102"/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x v="1854"/>
    <b v="0"/>
    <n v="174"/>
    <b v="1"/>
    <s v="music/rock"/>
    <n v="86.21"/>
    <x v="4"/>
    <x v="11"/>
  </r>
  <r>
    <n v="154"/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x v="1855"/>
    <b v="0"/>
    <n v="191"/>
    <b v="1"/>
    <s v="music/rock"/>
    <n v="45.81"/>
    <x v="4"/>
    <x v="11"/>
  </r>
  <r>
    <n v="101"/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x v="1856"/>
    <b v="0"/>
    <n v="38"/>
    <b v="1"/>
    <s v="music/rock"/>
    <n v="52.63"/>
    <x v="4"/>
    <x v="11"/>
  </r>
  <r>
    <n v="100"/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x v="1857"/>
    <b v="0"/>
    <n v="22"/>
    <b v="1"/>
    <s v="music/rock"/>
    <n v="136.36000000000001"/>
    <x v="4"/>
    <x v="11"/>
  </r>
  <r>
    <n v="109"/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x v="1858"/>
    <b v="0"/>
    <n v="149"/>
    <b v="1"/>
    <s v="music/rock"/>
    <n v="37.29"/>
    <x v="4"/>
    <x v="11"/>
  </r>
  <r>
    <n v="132"/>
    <n v="1859"/>
    <s v="Queen Kwong Tour to London and Paris"/>
    <s v="Queen Kwong is going ON TOUR to London and Paris!"/>
    <n v="3000"/>
    <x v="1270"/>
    <x v="0"/>
    <x v="0"/>
    <s v="USD"/>
    <n v="1316716129"/>
    <x v="1859"/>
    <b v="0"/>
    <n v="56"/>
    <b v="1"/>
    <s v="music/rock"/>
    <n v="53.57"/>
    <x v="4"/>
    <x v="11"/>
  </r>
  <r>
    <n v="133"/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x v="1860"/>
    <b v="0"/>
    <n v="19"/>
    <b v="1"/>
    <s v="music/rock"/>
    <n v="39.47"/>
    <x v="4"/>
    <x v="11"/>
  </r>
  <r>
    <n v="0"/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x v="1861"/>
    <b v="0"/>
    <n v="0"/>
    <b v="0"/>
    <s v="games/mobile games"/>
    <n v="0"/>
    <x v="6"/>
    <x v="18"/>
  </r>
  <r>
    <n v="8"/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x v="1862"/>
    <b v="0"/>
    <n v="16"/>
    <b v="0"/>
    <s v="games/mobile games"/>
    <n v="1125"/>
    <x v="6"/>
    <x v="18"/>
  </r>
  <r>
    <n v="0"/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x v="1863"/>
    <b v="0"/>
    <n v="2"/>
    <b v="0"/>
    <s v="games/mobile games"/>
    <n v="1250"/>
    <x v="6"/>
    <x v="18"/>
  </r>
  <r>
    <n v="43"/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x v="1864"/>
    <b v="0"/>
    <n v="48"/>
    <b v="0"/>
    <s v="games/mobile games"/>
    <n v="135.41999999999999"/>
    <x v="6"/>
    <x v="18"/>
  </r>
  <r>
    <n v="0"/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x v="1865"/>
    <b v="0"/>
    <n v="2"/>
    <b v="0"/>
    <s v="games/mobile games"/>
    <n v="55000"/>
    <x v="6"/>
    <x v="18"/>
  </r>
  <r>
    <n v="1"/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x v="1866"/>
    <b v="0"/>
    <n v="2"/>
    <b v="0"/>
    <s v="games/mobile games"/>
    <n v="12500"/>
    <x v="6"/>
    <x v="18"/>
  </r>
  <r>
    <n v="0"/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x v="1867"/>
    <b v="0"/>
    <n v="1"/>
    <b v="0"/>
    <s v="games/mobile games"/>
    <n v="20000"/>
    <x v="6"/>
    <x v="18"/>
  </r>
  <r>
    <n v="5"/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x v="1868"/>
    <b v="0"/>
    <n v="17"/>
    <b v="0"/>
    <s v="games/mobile games"/>
    <n v="1470.59"/>
    <x v="6"/>
    <x v="18"/>
  </r>
  <r>
    <n v="0"/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x v="1869"/>
    <b v="0"/>
    <n v="0"/>
    <b v="0"/>
    <s v="games/mobile games"/>
    <n v="0"/>
    <x v="6"/>
    <x v="18"/>
  </r>
  <r>
    <n v="10"/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x v="1870"/>
    <b v="0"/>
    <n v="11"/>
    <b v="0"/>
    <s v="games/mobile games"/>
    <n v="318.18"/>
    <x v="6"/>
    <x v="18"/>
  </r>
  <r>
    <n v="72"/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x v="1871"/>
    <b v="0"/>
    <n v="95"/>
    <b v="0"/>
    <s v="games/mobile games"/>
    <n v="68.42"/>
    <x v="6"/>
    <x v="18"/>
  </r>
  <r>
    <n v="1"/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x v="1872"/>
    <b v="0"/>
    <n v="13"/>
    <b v="0"/>
    <s v="games/mobile games"/>
    <n v="1538.46"/>
    <x v="6"/>
    <x v="18"/>
  </r>
  <r>
    <n v="0"/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x v="1873"/>
    <b v="0"/>
    <n v="2"/>
    <b v="0"/>
    <s v="games/mobile games"/>
    <n v="4000"/>
    <x v="6"/>
    <x v="18"/>
  </r>
  <r>
    <n v="0"/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x v="1874"/>
    <b v="0"/>
    <n v="2"/>
    <b v="0"/>
    <s v="games/mobile games"/>
    <n v="80000"/>
    <x v="6"/>
    <x v="18"/>
  </r>
  <r>
    <n v="1"/>
    <n v="1875"/>
    <s v="Claws &amp; Fins"/>
    <s v="Sea opposition of Crab's family and angry fishes. Who is going to win, and who is going to loose ?!"/>
    <n v="10000"/>
    <x v="152"/>
    <x v="2"/>
    <x v="0"/>
    <s v="USD"/>
    <n v="1470519308"/>
    <x v="1875"/>
    <b v="0"/>
    <n v="3"/>
    <b v="0"/>
    <s v="games/mobile games"/>
    <n v="3333.33"/>
    <x v="6"/>
    <x v="18"/>
  </r>
  <r>
    <n v="0"/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x v="1876"/>
    <b v="0"/>
    <n v="0"/>
    <b v="0"/>
    <s v="games/mobile games"/>
    <n v="0"/>
    <x v="6"/>
    <x v="18"/>
  </r>
  <r>
    <n v="0"/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x v="1877"/>
    <b v="0"/>
    <n v="0"/>
    <b v="0"/>
    <s v="games/mobile games"/>
    <n v="0"/>
    <x v="6"/>
    <x v="18"/>
  </r>
  <r>
    <n v="0"/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x v="1878"/>
    <b v="0"/>
    <n v="0"/>
    <b v="0"/>
    <s v="games/mobile games"/>
    <n v="0"/>
    <x v="6"/>
    <x v="18"/>
  </r>
  <r>
    <n v="0"/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x v="1879"/>
    <b v="0"/>
    <n v="2"/>
    <b v="0"/>
    <s v="games/mobile games"/>
    <n v="2500"/>
    <x v="6"/>
    <x v="18"/>
  </r>
  <r>
    <n v="20"/>
    <n v="1880"/>
    <s v="Sim Betting Football"/>
    <s v="Sim Betting Football is the only football (soccer) betting simulation  game."/>
    <n v="5000"/>
    <x v="1276"/>
    <x v="2"/>
    <x v="1"/>
    <s v="GBP"/>
    <n v="1459341380"/>
    <x v="1880"/>
    <b v="0"/>
    <n v="24"/>
    <b v="0"/>
    <s v="games/mobile games"/>
    <n v="208.33"/>
    <x v="6"/>
    <x v="18"/>
  </r>
  <r>
    <n v="173"/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x v="1881"/>
    <b v="0"/>
    <n v="70"/>
    <b v="1"/>
    <s v="music/indie rock"/>
    <n v="28.57"/>
    <x v="4"/>
    <x v="14"/>
  </r>
  <r>
    <n v="101"/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x v="1882"/>
    <b v="0"/>
    <n v="81"/>
    <b v="1"/>
    <s v="music/indie rock"/>
    <n v="41.36"/>
    <x v="4"/>
    <x v="14"/>
  </r>
  <r>
    <n v="105"/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x v="1883"/>
    <b v="0"/>
    <n v="32"/>
    <b v="1"/>
    <s v="music/indie rock"/>
    <n v="31.22"/>
    <x v="4"/>
    <x v="14"/>
  </r>
  <r>
    <n v="135"/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x v="1884"/>
    <b v="0"/>
    <n v="26"/>
    <b v="1"/>
    <s v="music/indie rock"/>
    <n v="38.46"/>
    <x v="4"/>
    <x v="14"/>
  </r>
  <r>
    <n v="116"/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x v="1885"/>
    <b v="0"/>
    <n v="105"/>
    <b v="1"/>
    <s v="music/indie rock"/>
    <n v="43.57"/>
    <x v="4"/>
    <x v="14"/>
  </r>
  <r>
    <n v="102"/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x v="1886"/>
    <b v="0"/>
    <n v="29"/>
    <b v="1"/>
    <s v="music/indie rock"/>
    <n v="41.38"/>
    <x v="4"/>
    <x v="14"/>
  </r>
  <r>
    <n v="111"/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x v="1887"/>
    <b v="0"/>
    <n v="8"/>
    <b v="1"/>
    <s v="music/indie rock"/>
    <n v="375"/>
    <x v="4"/>
    <x v="14"/>
  </r>
  <r>
    <n v="166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x v="1888"/>
    <b v="0"/>
    <n v="89"/>
    <b v="1"/>
    <s v="music/indie rock"/>
    <n v="28.09"/>
    <x v="4"/>
    <x v="14"/>
  </r>
  <r>
    <n v="107"/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x v="1889"/>
    <b v="0"/>
    <n v="44"/>
    <b v="1"/>
    <s v="music/indie rock"/>
    <n v="45.45"/>
    <x v="4"/>
    <x v="14"/>
  </r>
  <r>
    <n v="145"/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x v="1890"/>
    <b v="0"/>
    <n v="246"/>
    <b v="1"/>
    <s v="music/indie rock"/>
    <n v="48.78"/>
    <x v="4"/>
    <x v="14"/>
  </r>
  <r>
    <n v="106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x v="1891"/>
    <b v="0"/>
    <n v="120"/>
    <b v="1"/>
    <s v="music/indie rock"/>
    <n v="83.33"/>
    <x v="4"/>
    <x v="14"/>
  </r>
  <r>
    <n v="137"/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x v="1892"/>
    <b v="0"/>
    <n v="26"/>
    <b v="1"/>
    <s v="music/indie rock"/>
    <n v="19.23"/>
    <x v="4"/>
    <x v="14"/>
  </r>
  <r>
    <n v="104"/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x v="1893"/>
    <b v="0"/>
    <n v="45"/>
    <b v="1"/>
    <s v="music/indie rock"/>
    <n v="55.56"/>
    <x v="4"/>
    <x v="14"/>
  </r>
  <r>
    <n v="115"/>
    <n v="1894"/>
    <s v="Help me release my first 3 song EP!!"/>
    <s v="Im trying to raise $1000 for a 3 song EP in a studio!"/>
    <n v="1000"/>
    <x v="1288"/>
    <x v="0"/>
    <x v="0"/>
    <s v="USD"/>
    <n v="1329082983"/>
    <x v="1894"/>
    <b v="0"/>
    <n v="20"/>
    <b v="1"/>
    <s v="music/indie rock"/>
    <n v="50"/>
    <x v="4"/>
    <x v="14"/>
  </r>
  <r>
    <n v="102"/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x v="1895"/>
    <b v="0"/>
    <n v="47"/>
    <b v="1"/>
    <s v="music/indie rock"/>
    <n v="193.02"/>
    <x v="4"/>
    <x v="14"/>
  </r>
  <r>
    <n v="124"/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x v="1896"/>
    <b v="0"/>
    <n v="13"/>
    <b v="1"/>
    <s v="music/indie rock"/>
    <n v="34.69"/>
    <x v="4"/>
    <x v="14"/>
  </r>
  <r>
    <n v="102"/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x v="1897"/>
    <b v="0"/>
    <n v="183"/>
    <b v="1"/>
    <s v="music/indie rock"/>
    <n v="34.700000000000003"/>
    <x v="4"/>
    <x v="14"/>
  </r>
  <r>
    <n v="145"/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x v="1898"/>
    <b v="0"/>
    <n v="21"/>
    <b v="1"/>
    <s v="music/indie rock"/>
    <n v="47.62"/>
    <x v="4"/>
    <x v="14"/>
  </r>
  <r>
    <n v="133"/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x v="1899"/>
    <b v="0"/>
    <n v="42"/>
    <b v="1"/>
    <s v="music/indie rock"/>
    <n v="21.43"/>
    <x v="4"/>
    <x v="14"/>
  </r>
  <r>
    <n v="109"/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x v="1900"/>
    <b v="0"/>
    <n v="54"/>
    <b v="1"/>
    <s v="music/indie rock"/>
    <n v="46.3"/>
    <x v="4"/>
    <x v="14"/>
  </r>
  <r>
    <n v="3"/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x v="1901"/>
    <b v="0"/>
    <n v="25"/>
    <b v="0"/>
    <s v="technology/gadgets"/>
    <n v="3960"/>
    <x v="2"/>
    <x v="29"/>
  </r>
  <r>
    <n v="1"/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x v="1902"/>
    <b v="0"/>
    <n v="3"/>
    <b v="0"/>
    <s v="technology/gadgets"/>
    <n v="333.33"/>
    <x v="2"/>
    <x v="29"/>
  </r>
  <r>
    <n v="47"/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x v="1903"/>
    <b v="0"/>
    <n v="41"/>
    <b v="0"/>
    <s v="technology/gadgets"/>
    <n v="73.17"/>
    <x v="2"/>
    <x v="29"/>
  </r>
  <r>
    <n v="0"/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x v="1904"/>
    <b v="0"/>
    <n v="2"/>
    <b v="0"/>
    <s v="technology/gadgets"/>
    <n v="25000"/>
    <x v="2"/>
    <x v="29"/>
  </r>
  <r>
    <n v="0"/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x v="1905"/>
    <b v="0"/>
    <n v="4"/>
    <b v="0"/>
    <s v="technology/gadgets"/>
    <n v="6250"/>
    <x v="2"/>
    <x v="29"/>
  </r>
  <r>
    <n v="43"/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x v="1906"/>
    <b v="0"/>
    <n v="99"/>
    <b v="0"/>
    <s v="technology/gadgets"/>
    <n v="505.05"/>
    <x v="2"/>
    <x v="29"/>
  </r>
  <r>
    <n v="0"/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x v="1907"/>
    <b v="0"/>
    <n v="4"/>
    <b v="0"/>
    <s v="technology/gadgets"/>
    <n v="7500"/>
    <x v="2"/>
    <x v="29"/>
  </r>
  <r>
    <n v="2"/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x v="1908"/>
    <b v="0"/>
    <n v="4"/>
    <b v="0"/>
    <s v="technology/gadgets"/>
    <n v="6250"/>
    <x v="2"/>
    <x v="29"/>
  </r>
  <r>
    <n v="14"/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x v="1909"/>
    <b v="0"/>
    <n v="38"/>
    <b v="0"/>
    <s v="technology/gadgets"/>
    <n v="921.05"/>
    <x v="2"/>
    <x v="29"/>
  </r>
  <r>
    <n v="39"/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x v="1910"/>
    <b v="0"/>
    <n v="285"/>
    <b v="0"/>
    <s v="technology/gadgets"/>
    <n v="298.25"/>
    <x v="2"/>
    <x v="29"/>
  </r>
  <r>
    <n v="0"/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x v="1911"/>
    <b v="0"/>
    <n v="1"/>
    <b v="0"/>
    <s v="technology/gadgets"/>
    <n v="42500"/>
    <x v="2"/>
    <x v="29"/>
  </r>
  <r>
    <n v="59"/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x v="1912"/>
    <b v="0"/>
    <n v="42"/>
    <b v="0"/>
    <s v="technology/gadgets"/>
    <n v="119.05"/>
    <x v="2"/>
    <x v="29"/>
  </r>
  <r>
    <n v="1"/>
    <n v="1913"/>
    <s v="Tibio - Spreading warmth in everyones home"/>
    <s v="Tibio is a revolutionary new product designed to solve an age old problem."/>
    <n v="48000"/>
    <x v="1300"/>
    <x v="2"/>
    <x v="1"/>
    <s v="GBP"/>
    <n v="1412770578"/>
    <x v="1913"/>
    <b v="0"/>
    <n v="26"/>
    <b v="0"/>
    <s v="technology/gadgets"/>
    <n v="1846.15"/>
    <x v="2"/>
    <x v="29"/>
  </r>
  <r>
    <n v="9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x v="1914"/>
    <b v="0"/>
    <n v="2"/>
    <b v="0"/>
    <s v="technology/gadgets"/>
    <n v="333"/>
    <x v="2"/>
    <x v="29"/>
  </r>
  <r>
    <n v="2"/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x v="1915"/>
    <b v="0"/>
    <n v="4"/>
    <b v="0"/>
    <s v="technology/gadgets"/>
    <n v="125"/>
    <x v="2"/>
    <x v="29"/>
  </r>
  <r>
    <n v="1"/>
    <n v="1916"/>
    <s v="The Paint Can Holder by U.S. Green Products"/>
    <s v="The Paint Can Holder Makes Painting Easier and Safer on Extension Ladders."/>
    <n v="20000"/>
    <x v="1301"/>
    <x v="2"/>
    <x v="0"/>
    <s v="USD"/>
    <n v="1478542375"/>
    <x v="1916"/>
    <b v="0"/>
    <n v="6"/>
    <b v="0"/>
    <s v="technology/gadgets"/>
    <n v="3333.33"/>
    <x v="2"/>
    <x v="29"/>
  </r>
  <r>
    <n v="53"/>
    <n v="1917"/>
    <s v="Chronovisor:The MOST innovative watch for night time reading"/>
    <s v="Let's build a legendary brand altogether"/>
    <n v="390000"/>
    <x v="1302"/>
    <x v="2"/>
    <x v="7"/>
    <s v="HKD"/>
    <n v="1486708133"/>
    <x v="1917"/>
    <b v="0"/>
    <n v="70"/>
    <b v="0"/>
    <s v="technology/gadgets"/>
    <n v="5571.43"/>
    <x v="2"/>
    <x v="29"/>
  </r>
  <r>
    <n v="1"/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x v="1918"/>
    <b v="0"/>
    <n v="9"/>
    <b v="0"/>
    <s v="technology/gadgets"/>
    <n v="2777.78"/>
    <x v="2"/>
    <x v="29"/>
  </r>
  <r>
    <n v="47"/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x v="1919"/>
    <b v="0"/>
    <n v="8"/>
    <b v="0"/>
    <s v="technology/gadgets"/>
    <n v="62.5"/>
    <x v="2"/>
    <x v="29"/>
  </r>
  <r>
    <n v="43"/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x v="1920"/>
    <b v="0"/>
    <n v="105"/>
    <b v="0"/>
    <s v="technology/gadgets"/>
    <n v="95.24"/>
    <x v="2"/>
    <x v="29"/>
  </r>
  <r>
    <n v="137"/>
    <n v="1921"/>
    <s v="The Fine Spirits are making an album!"/>
    <s v="The Fine Spirits are making an album, but we need your help!"/>
    <n v="1500"/>
    <x v="1305"/>
    <x v="0"/>
    <x v="0"/>
    <s v="USD"/>
    <n v="1342243143"/>
    <x v="1921"/>
    <b v="0"/>
    <n v="38"/>
    <b v="1"/>
    <s v="music/indie rock"/>
    <n v="39.47"/>
    <x v="4"/>
    <x v="14"/>
  </r>
  <r>
    <n v="116"/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x v="1922"/>
    <b v="0"/>
    <n v="64"/>
    <b v="1"/>
    <s v="music/indie rock"/>
    <n v="31.25"/>
    <x v="4"/>
    <x v="14"/>
  </r>
  <r>
    <n v="241"/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x v="1923"/>
    <b v="0"/>
    <n v="13"/>
    <b v="1"/>
    <s v="music/indie rock"/>
    <n v="9.6199999999999992"/>
    <x v="4"/>
    <x v="14"/>
  </r>
  <r>
    <n v="114"/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x v="1924"/>
    <b v="0"/>
    <n v="33"/>
    <b v="1"/>
    <s v="music/indie rock"/>
    <n v="90.91"/>
    <x v="4"/>
    <x v="14"/>
  </r>
  <r>
    <n v="110"/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x v="1925"/>
    <b v="0"/>
    <n v="52"/>
    <b v="1"/>
    <s v="music/indie rock"/>
    <n v="28.85"/>
    <x v="4"/>
    <x v="14"/>
  </r>
  <r>
    <n v="195"/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x v="1926"/>
    <b v="0"/>
    <n v="107"/>
    <b v="1"/>
    <s v="music/indie rock"/>
    <n v="14.02"/>
    <x v="4"/>
    <x v="14"/>
  </r>
  <r>
    <n v="103"/>
    <n v="1927"/>
    <s v="GBS Detroit Presents Hampshire"/>
    <s v="Hampshire is headed to GBS Detroit."/>
    <n v="600"/>
    <x v="972"/>
    <x v="0"/>
    <x v="0"/>
    <s v="USD"/>
    <n v="1331182740"/>
    <x v="1927"/>
    <b v="0"/>
    <n v="11"/>
    <b v="1"/>
    <s v="music/indie rock"/>
    <n v="54.55"/>
    <x v="4"/>
    <x v="14"/>
  </r>
  <r>
    <n v="103"/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x v="1928"/>
    <b v="0"/>
    <n v="34"/>
    <b v="1"/>
    <s v="music/indie rock"/>
    <n v="75"/>
    <x v="4"/>
    <x v="14"/>
  </r>
  <r>
    <n v="100"/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x v="1929"/>
    <b v="0"/>
    <n v="75"/>
    <b v="1"/>
    <s v="music/indie rock"/>
    <n v="42.67"/>
    <x v="4"/>
    <x v="14"/>
  </r>
  <r>
    <n v="127"/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x v="1930"/>
    <b v="0"/>
    <n v="26"/>
    <b v="1"/>
    <s v="music/indie rock"/>
    <n v="38.46"/>
    <x v="4"/>
    <x v="14"/>
  </r>
  <r>
    <n v="121"/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x v="1931"/>
    <b v="0"/>
    <n v="50"/>
    <b v="1"/>
    <s v="music/indie rock"/>
    <n v="40"/>
    <x v="4"/>
    <x v="14"/>
  </r>
  <r>
    <n v="107"/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x v="1932"/>
    <b v="0"/>
    <n v="80"/>
    <b v="1"/>
    <s v="music/indie rock"/>
    <n v="65.63"/>
    <x v="4"/>
    <x v="14"/>
  </r>
  <r>
    <n v="172"/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x v="1933"/>
    <b v="0"/>
    <n v="110"/>
    <b v="1"/>
    <s v="music/indie rock"/>
    <n v="54.55"/>
    <x v="4"/>
    <x v="14"/>
  </r>
  <r>
    <n v="124"/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x v="1934"/>
    <b v="0"/>
    <n v="77"/>
    <b v="1"/>
    <s v="music/indie rock"/>
    <n v="64.94"/>
    <x v="4"/>
    <x v="14"/>
  </r>
  <r>
    <n v="108"/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x v="1935"/>
    <b v="0"/>
    <n v="50"/>
    <b v="1"/>
    <s v="music/indie rock"/>
    <n v="50"/>
    <x v="4"/>
    <x v="14"/>
  </r>
  <r>
    <n v="117"/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x v="1936"/>
    <b v="0"/>
    <n v="145"/>
    <b v="1"/>
    <s v="music/indie rock"/>
    <n v="51.72"/>
    <x v="4"/>
    <x v="14"/>
  </r>
  <r>
    <n v="187"/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x v="1937"/>
    <b v="0"/>
    <n v="29"/>
    <b v="1"/>
    <s v="music/indie rock"/>
    <n v="20.69"/>
    <x v="4"/>
    <x v="14"/>
  </r>
  <r>
    <n v="116"/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x v="1938"/>
    <b v="0"/>
    <n v="114"/>
    <b v="1"/>
    <s v="music/indie rock"/>
    <n v="131.58000000000001"/>
    <x v="4"/>
    <x v="14"/>
  </r>
  <r>
    <n v="111"/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x v="1939"/>
    <b v="0"/>
    <n v="96"/>
    <b v="1"/>
    <s v="music/indie rock"/>
    <n v="104.17"/>
    <x v="4"/>
    <x v="14"/>
  </r>
  <r>
    <n v="171"/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x v="1940"/>
    <b v="0"/>
    <n v="31"/>
    <b v="1"/>
    <s v="music/indie rock"/>
    <n v="20.97"/>
    <x v="4"/>
    <x v="14"/>
  </r>
  <r>
    <n v="126"/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x v="1941"/>
    <b v="1"/>
    <n v="4883"/>
    <b v="1"/>
    <s v="technology/hardware"/>
    <n v="51.2"/>
    <x v="2"/>
    <x v="30"/>
  </r>
  <r>
    <n v="138"/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x v="1942"/>
    <b v="1"/>
    <n v="95"/>
    <b v="1"/>
    <s v="technology/hardware"/>
    <n v="63.16"/>
    <x v="2"/>
    <x v="30"/>
  </r>
  <r>
    <n v="1705"/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x v="1943"/>
    <b v="1"/>
    <n v="2478"/>
    <b v="1"/>
    <s v="technology/hardware"/>
    <n v="4.04"/>
    <x v="2"/>
    <x v="30"/>
  </r>
  <r>
    <n v="788"/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x v="1944"/>
    <b v="1"/>
    <n v="1789"/>
    <b v="1"/>
    <s v="technology/hardware"/>
    <n v="22.36"/>
    <x v="2"/>
    <x v="30"/>
  </r>
  <r>
    <n v="348"/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x v="1945"/>
    <b v="1"/>
    <n v="680"/>
    <b v="1"/>
    <s v="technology/hardware"/>
    <n v="147.06"/>
    <x v="2"/>
    <x v="30"/>
  </r>
  <r>
    <n v="150"/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x v="1946"/>
    <b v="1"/>
    <n v="70"/>
    <b v="1"/>
    <s v="technology/hardware"/>
    <n v="107.14"/>
    <x v="2"/>
    <x v="30"/>
  </r>
  <r>
    <n v="101"/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x v="1947"/>
    <b v="1"/>
    <n v="23"/>
    <b v="1"/>
    <s v="technology/hardware"/>
    <n v="34.78"/>
    <x v="2"/>
    <x v="30"/>
  </r>
  <r>
    <n v="800"/>
    <n v="1948"/>
    <s v="UDOO X86: The Most Powerful Maker Board Ever"/>
    <s v="10 times more powerful than Raspberry Pi 3, x86 64-bit architecture"/>
    <n v="100000"/>
    <x v="1330"/>
    <x v="0"/>
    <x v="0"/>
    <s v="USD"/>
    <n v="1465232520"/>
    <x v="1948"/>
    <b v="1"/>
    <n v="4245"/>
    <b v="1"/>
    <s v="technology/hardware"/>
    <n v="23.56"/>
    <x v="2"/>
    <x v="30"/>
  </r>
  <r>
    <n v="106"/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x v="1949"/>
    <b v="1"/>
    <n v="943"/>
    <b v="1"/>
    <s v="technology/hardware"/>
    <n v="53.02"/>
    <x v="2"/>
    <x v="30"/>
  </r>
  <r>
    <n v="201"/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x v="1950"/>
    <b v="1"/>
    <n v="1876"/>
    <b v="1"/>
    <s v="technology/hardware"/>
    <n v="25.59"/>
    <x v="2"/>
    <x v="30"/>
  </r>
  <r>
    <n v="212"/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x v="1951"/>
    <b v="1"/>
    <n v="834"/>
    <b v="1"/>
    <s v="technology/hardware"/>
    <n v="59.95"/>
    <x v="2"/>
    <x v="30"/>
  </r>
  <r>
    <n v="198"/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x v="1952"/>
    <b v="1"/>
    <n v="682"/>
    <b v="1"/>
    <s v="technology/hardware"/>
    <n v="51.32"/>
    <x v="2"/>
    <x v="30"/>
  </r>
  <r>
    <n v="226"/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x v="1953"/>
    <b v="1"/>
    <n v="147"/>
    <b v="1"/>
    <s v="technology/hardware"/>
    <n v="102.04"/>
    <x v="2"/>
    <x v="30"/>
  </r>
  <r>
    <n v="699"/>
    <n v="1954"/>
    <s v="Orison â€“ Rethink the Power of Energy"/>
    <s v="The First Home Battery System You Simply Plug in to Install"/>
    <n v="50000"/>
    <x v="1336"/>
    <x v="0"/>
    <x v="0"/>
    <s v="USD"/>
    <n v="1457758800"/>
    <x v="1954"/>
    <b v="1"/>
    <n v="415"/>
    <b v="1"/>
    <s v="technology/hardware"/>
    <n v="120.48"/>
    <x v="2"/>
    <x v="30"/>
  </r>
  <r>
    <n v="399"/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x v="1955"/>
    <b v="1"/>
    <n v="290"/>
    <b v="1"/>
    <s v="technology/hardware"/>
    <n v="144.83000000000001"/>
    <x v="2"/>
    <x v="30"/>
  </r>
  <r>
    <n v="294"/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x v="1956"/>
    <b v="1"/>
    <n v="365"/>
    <b v="1"/>
    <s v="technology/hardware"/>
    <n v="164.38"/>
    <x v="2"/>
    <x v="30"/>
  </r>
  <r>
    <n v="168"/>
    <n v="1957"/>
    <s v="freeSoC and freeSoC Mini"/>
    <s v="An open hardware platform for the best microcontroller in the world."/>
    <n v="30000"/>
    <x v="1339"/>
    <x v="0"/>
    <x v="0"/>
    <s v="USD"/>
    <n v="1351304513"/>
    <x v="1957"/>
    <b v="1"/>
    <n v="660"/>
    <b v="1"/>
    <s v="technology/hardware"/>
    <n v="45.45"/>
    <x v="2"/>
    <x v="30"/>
  </r>
  <r>
    <n v="1436"/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x v="1958"/>
    <b v="1"/>
    <n v="1356"/>
    <b v="1"/>
    <s v="technology/hardware"/>
    <n v="5.16"/>
    <x v="2"/>
    <x v="30"/>
  </r>
  <r>
    <n v="157"/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x v="1959"/>
    <b v="1"/>
    <n v="424"/>
    <b v="1"/>
    <s v="technology/hardware"/>
    <n v="23.58"/>
    <x v="2"/>
    <x v="30"/>
  </r>
  <r>
    <n v="118"/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x v="1960"/>
    <b v="1"/>
    <n v="33"/>
    <b v="1"/>
    <s v="technology/hardware"/>
    <n v="2121.21"/>
    <x v="2"/>
    <x v="30"/>
  </r>
  <r>
    <n v="1105"/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x v="1961"/>
    <b v="1"/>
    <n v="1633"/>
    <b v="1"/>
    <s v="technology/hardware"/>
    <n v="6.12"/>
    <x v="2"/>
    <x v="30"/>
  </r>
  <r>
    <n v="193"/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x v="1962"/>
    <b v="1"/>
    <n v="306"/>
    <b v="1"/>
    <s v="technology/hardware"/>
    <n v="32.68"/>
    <x v="2"/>
    <x v="30"/>
  </r>
  <r>
    <n v="127"/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x v="1963"/>
    <b v="1"/>
    <n v="205"/>
    <b v="1"/>
    <s v="technology/hardware"/>
    <n v="92.68"/>
    <x v="2"/>
    <x v="30"/>
  </r>
  <r>
    <n v="260"/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x v="1964"/>
    <b v="1"/>
    <n v="1281"/>
    <b v="1"/>
    <s v="technology/hardware"/>
    <n v="69.63"/>
    <x v="2"/>
    <x v="30"/>
  </r>
  <r>
    <n v="262"/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x v="1965"/>
    <b v="1"/>
    <n v="103"/>
    <b v="1"/>
    <s v="technology/hardware"/>
    <n v="48.54"/>
    <x v="2"/>
    <x v="30"/>
  </r>
  <r>
    <n v="207"/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x v="1966"/>
    <b v="1"/>
    <n v="1513"/>
    <b v="1"/>
    <s v="technology/hardware"/>
    <n v="66.09"/>
    <x v="2"/>
    <x v="30"/>
  </r>
  <r>
    <n v="370"/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x v="1967"/>
    <b v="1"/>
    <n v="405"/>
    <b v="1"/>
    <s v="technology/hardware"/>
    <n v="49.38"/>
    <x v="2"/>
    <x v="30"/>
  </r>
  <r>
    <n v="285"/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x v="1968"/>
    <b v="1"/>
    <n v="510"/>
    <b v="1"/>
    <s v="technology/hardware"/>
    <n v="98.04"/>
    <x v="2"/>
    <x v="30"/>
  </r>
  <r>
    <n v="579"/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x v="1969"/>
    <b v="1"/>
    <n v="1887"/>
    <b v="1"/>
    <s v="technology/hardware"/>
    <n v="10.6"/>
    <x v="2"/>
    <x v="30"/>
  </r>
  <r>
    <n v="1132"/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x v="1970"/>
    <b v="1"/>
    <n v="701"/>
    <b v="1"/>
    <s v="technology/hardware"/>
    <n v="7.13"/>
    <x v="2"/>
    <x v="30"/>
  </r>
  <r>
    <n v="263"/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x v="1971"/>
    <b v="1"/>
    <n v="3863"/>
    <b v="1"/>
    <s v="technology/hardware"/>
    <n v="103.55"/>
    <x v="2"/>
    <x v="30"/>
  </r>
  <r>
    <n v="674"/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x v="1972"/>
    <b v="1"/>
    <n v="238"/>
    <b v="1"/>
    <s v="technology/hardware"/>
    <n v="10.5"/>
    <x v="2"/>
    <x v="30"/>
  </r>
  <r>
    <n v="257"/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x v="1973"/>
    <b v="1"/>
    <n v="2051"/>
    <b v="1"/>
    <s v="technology/hardware"/>
    <n v="96.54"/>
    <x v="2"/>
    <x v="30"/>
  </r>
  <r>
    <n v="375"/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x v="1974"/>
    <b v="1"/>
    <n v="402"/>
    <b v="1"/>
    <s v="technology/hardware"/>
    <n v="49.75"/>
    <x v="2"/>
    <x v="30"/>
  </r>
  <r>
    <n v="209"/>
    <n v="1975"/>
    <s v="Bugle2: A DIY Phono Preamp"/>
    <s v="The Bugle2 is a second generation DIY kit phono preamplifier for vinyl playback."/>
    <n v="16000"/>
    <x v="1357"/>
    <x v="0"/>
    <x v="0"/>
    <s v="USD"/>
    <n v="1362938851"/>
    <x v="1975"/>
    <b v="1"/>
    <n v="253"/>
    <b v="1"/>
    <s v="technology/hardware"/>
    <n v="63.24"/>
    <x v="2"/>
    <x v="30"/>
  </r>
  <r>
    <n v="347"/>
    <n v="1976"/>
    <s v="Pi Lite white - Bright white LED display for Raspberry Pi"/>
    <s v="Can you help us make an ultra bright white one a reality?"/>
    <n v="4000"/>
    <x v="1358"/>
    <x v="0"/>
    <x v="1"/>
    <s v="GBP"/>
    <n v="1373751325"/>
    <x v="1976"/>
    <b v="1"/>
    <n v="473"/>
    <b v="1"/>
    <s v="technology/hardware"/>
    <n v="8.4600000000000009"/>
    <x v="2"/>
    <x v="30"/>
  </r>
  <r>
    <n v="402"/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x v="1977"/>
    <b v="1"/>
    <n v="821"/>
    <b v="1"/>
    <s v="technology/hardware"/>
    <n v="60.9"/>
    <x v="2"/>
    <x v="30"/>
  </r>
  <r>
    <n v="1027"/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x v="1978"/>
    <b v="1"/>
    <n v="388"/>
    <b v="1"/>
    <s v="technology/hardware"/>
    <n v="128.87"/>
    <x v="2"/>
    <x v="30"/>
  </r>
  <r>
    <n v="115"/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x v="1979"/>
    <b v="1"/>
    <n v="813"/>
    <b v="1"/>
    <s v="technology/hardware"/>
    <n v="246"/>
    <x v="2"/>
    <x v="30"/>
  </r>
  <r>
    <n v="355"/>
    <n v="1980"/>
    <s v="YOUMO - Your Smart Modular Power Strip"/>
    <s v="Multi-power charging that is smarter, stylish and designed for you."/>
    <n v="50000"/>
    <x v="1362"/>
    <x v="0"/>
    <x v="12"/>
    <s v="EUR"/>
    <n v="1459684862"/>
    <x v="1980"/>
    <b v="1"/>
    <n v="1945"/>
    <b v="1"/>
    <s v="technology/hardware"/>
    <n v="25.71"/>
    <x v="2"/>
    <x v="30"/>
  </r>
  <r>
    <n v="5"/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x v="1981"/>
    <b v="0"/>
    <n v="12"/>
    <b v="0"/>
    <s v="photography/people"/>
    <n v="625"/>
    <x v="8"/>
    <x v="31"/>
  </r>
  <r>
    <n v="0"/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x v="1982"/>
    <b v="0"/>
    <n v="0"/>
    <b v="0"/>
    <s v="photography/people"/>
    <n v="0"/>
    <x v="8"/>
    <x v="31"/>
  </r>
  <r>
    <n v="4"/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x v="1983"/>
    <b v="0"/>
    <n v="16"/>
    <b v="0"/>
    <s v="photography/people"/>
    <n v="2062.5"/>
    <x v="8"/>
    <x v="31"/>
  </r>
  <r>
    <n v="21"/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x v="1984"/>
    <b v="0"/>
    <n v="7"/>
    <b v="0"/>
    <s v="photography/people"/>
    <n v="2142.86"/>
    <x v="8"/>
    <x v="31"/>
  </r>
  <r>
    <n v="3"/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x v="1985"/>
    <b v="0"/>
    <n v="4"/>
    <b v="0"/>
    <s v="photography/people"/>
    <n v="400"/>
    <x v="8"/>
    <x v="31"/>
  </r>
  <r>
    <n v="0"/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x v="1986"/>
    <b v="0"/>
    <n v="1"/>
    <b v="0"/>
    <s v="photography/people"/>
    <n v="2000"/>
    <x v="8"/>
    <x v="31"/>
  </r>
  <r>
    <n v="42"/>
    <n v="1987"/>
    <s v="Ethiopia: Beheld"/>
    <s v="A collection of images that depicts the beauty and diversity within Ethiopia"/>
    <n v="5500"/>
    <x v="1366"/>
    <x v="2"/>
    <x v="1"/>
    <s v="GBP"/>
    <n v="1425223276"/>
    <x v="1987"/>
    <b v="0"/>
    <n v="28"/>
    <b v="0"/>
    <s v="photography/people"/>
    <n v="196.43"/>
    <x v="8"/>
    <x v="31"/>
  </r>
  <r>
    <n v="0"/>
    <n v="1988"/>
    <s v="Phillip Michael Photography"/>
    <s v="Expressing art in an image!"/>
    <n v="6000"/>
    <x v="379"/>
    <x v="2"/>
    <x v="0"/>
    <s v="USD"/>
    <n v="1440094742"/>
    <x v="1988"/>
    <b v="0"/>
    <n v="1"/>
    <b v="0"/>
    <s v="photography/people"/>
    <n v="6000"/>
    <x v="8"/>
    <x v="31"/>
  </r>
  <r>
    <n v="1"/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x v="1989"/>
    <b v="0"/>
    <n v="1"/>
    <b v="0"/>
    <s v="photography/people"/>
    <n v="5000"/>
    <x v="8"/>
    <x v="31"/>
  </r>
  <r>
    <n v="17"/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x v="1990"/>
    <b v="0"/>
    <n v="5"/>
    <b v="0"/>
    <s v="photography/people"/>
    <n v="600"/>
    <x v="8"/>
    <x v="31"/>
  </r>
  <r>
    <n v="7"/>
    <n v="1991"/>
    <s v="Portraits of Resilience"/>
    <s v="Taking (and giving) professional portraits of survivors of human trafficking in Myanmar."/>
    <n v="2000"/>
    <x v="133"/>
    <x v="2"/>
    <x v="0"/>
    <s v="USD"/>
    <n v="1435958786"/>
    <x v="1991"/>
    <b v="0"/>
    <n v="3"/>
    <b v="0"/>
    <s v="photography/people"/>
    <n v="666.67"/>
    <x v="8"/>
    <x v="31"/>
  </r>
  <r>
    <n v="0"/>
    <n v="1992"/>
    <s v="The Wonderful World of Princes &amp; Princesses"/>
    <s v="A complete revamp of all the Disney Princes &amp; Princesses!"/>
    <n v="1500"/>
    <x v="369"/>
    <x v="2"/>
    <x v="0"/>
    <s v="USD"/>
    <n v="1424229991"/>
    <x v="1992"/>
    <b v="0"/>
    <n v="2"/>
    <b v="0"/>
    <s v="photography/people"/>
    <n v="750"/>
    <x v="8"/>
    <x v="31"/>
  </r>
  <r>
    <n v="0"/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x v="1993"/>
    <b v="0"/>
    <n v="0"/>
    <b v="0"/>
    <s v="photography/people"/>
    <n v="0"/>
    <x v="8"/>
    <x v="31"/>
  </r>
  <r>
    <n v="0"/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x v="1994"/>
    <b v="0"/>
    <n v="0"/>
    <b v="0"/>
    <s v="photography/people"/>
    <n v="0"/>
    <x v="8"/>
    <x v="31"/>
  </r>
  <r>
    <n v="8"/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x v="1995"/>
    <b v="0"/>
    <n v="3"/>
    <b v="0"/>
    <s v="photography/people"/>
    <n v="333.33"/>
    <x v="8"/>
    <x v="31"/>
  </r>
  <r>
    <n v="0"/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x v="1996"/>
    <b v="0"/>
    <n v="0"/>
    <b v="0"/>
    <s v="photography/people"/>
    <n v="0"/>
    <x v="8"/>
    <x v="31"/>
  </r>
  <r>
    <n v="0"/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x v="1997"/>
    <b v="0"/>
    <n v="0"/>
    <b v="0"/>
    <s v="photography/people"/>
    <n v="0"/>
    <x v="8"/>
    <x v="31"/>
  </r>
  <r>
    <n v="26"/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x v="1998"/>
    <b v="0"/>
    <n v="3"/>
    <b v="0"/>
    <s v="photography/people"/>
    <n v="833.33"/>
    <x v="8"/>
    <x v="31"/>
  </r>
  <r>
    <n v="1"/>
    <n v="1999"/>
    <s v="Planet Venus"/>
    <s v="This is a portrait photo project aiming to inspire women to explore themselves and live their passion"/>
    <n v="31000"/>
    <x v="1369"/>
    <x v="2"/>
    <x v="1"/>
    <s v="GBP"/>
    <n v="1415882108"/>
    <x v="1999"/>
    <b v="0"/>
    <n v="7"/>
    <b v="0"/>
    <s v="photography/people"/>
    <n v="4428.57"/>
    <x v="8"/>
    <x v="31"/>
  </r>
  <r>
    <n v="13"/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x v="2000"/>
    <b v="0"/>
    <n v="25"/>
    <b v="0"/>
    <s v="photography/people"/>
    <n v="200"/>
    <x v="8"/>
    <x v="31"/>
  </r>
  <r>
    <n v="382"/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x v="2001"/>
    <b v="1"/>
    <n v="1637"/>
    <b v="1"/>
    <s v="technology/hardware"/>
    <n v="33.6"/>
    <x v="2"/>
    <x v="30"/>
  </r>
  <r>
    <n v="217"/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x v="2002"/>
    <b v="1"/>
    <n v="1375"/>
    <b v="1"/>
    <s v="technology/hardware"/>
    <n v="36.36"/>
    <x v="2"/>
    <x v="30"/>
  </r>
  <r>
    <n v="312"/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x v="2003"/>
    <b v="1"/>
    <n v="17"/>
    <b v="1"/>
    <s v="technology/hardware"/>
    <n v="29.41"/>
    <x v="2"/>
    <x v="30"/>
  </r>
  <r>
    <n v="234"/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x v="2004"/>
    <b v="1"/>
    <n v="354"/>
    <b v="1"/>
    <s v="technology/hardware"/>
    <n v="141.24"/>
    <x v="2"/>
    <x v="30"/>
  </r>
  <r>
    <n v="124"/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x v="2005"/>
    <b v="1"/>
    <n v="191"/>
    <b v="1"/>
    <s v="technology/hardware"/>
    <n v="157.07"/>
    <x v="2"/>
    <x v="30"/>
  </r>
  <r>
    <n v="248"/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x v="2006"/>
    <b v="1"/>
    <n v="303"/>
    <b v="1"/>
    <s v="technology/hardware"/>
    <n v="165.02"/>
    <x v="2"/>
    <x v="30"/>
  </r>
  <r>
    <n v="116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x v="2007"/>
    <b v="1"/>
    <n v="137"/>
    <b v="1"/>
    <s v="technology/hardware"/>
    <n v="72.989999999999995"/>
    <x v="2"/>
    <x v="30"/>
  </r>
  <r>
    <n v="117"/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x v="2008"/>
    <b v="1"/>
    <n v="41"/>
    <b v="1"/>
    <s v="technology/hardware"/>
    <n v="38.31"/>
    <x v="2"/>
    <x v="30"/>
  </r>
  <r>
    <n v="305"/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x v="2009"/>
    <b v="1"/>
    <n v="398"/>
    <b v="1"/>
    <s v="technology/hardware"/>
    <n v="125.63"/>
    <x v="2"/>
    <x v="30"/>
  </r>
  <r>
    <n v="320"/>
    <n v="2010"/>
    <s v="Weighitz: Weigh Smarter"/>
    <s v="Weighitz are miniature smart scales designed to weigh anything in the home."/>
    <n v="30000"/>
    <x v="1380"/>
    <x v="0"/>
    <x v="0"/>
    <s v="USD"/>
    <n v="1471564491"/>
    <x v="2010"/>
    <b v="1"/>
    <n v="1737"/>
    <b v="1"/>
    <s v="technology/hardware"/>
    <n v="17.27"/>
    <x v="2"/>
    <x v="30"/>
  </r>
  <r>
    <n v="820"/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x v="2011"/>
    <b v="1"/>
    <n v="971"/>
    <b v="1"/>
    <s v="technology/hardware"/>
    <n v="51.49"/>
    <x v="2"/>
    <x v="30"/>
  </r>
  <r>
    <n v="235"/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x v="2012"/>
    <b v="1"/>
    <n v="183"/>
    <b v="1"/>
    <s v="technology/hardware"/>
    <n v="27.32"/>
    <x v="2"/>
    <x v="30"/>
  </r>
  <r>
    <n v="495"/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x v="2013"/>
    <b v="1"/>
    <n v="4562"/>
    <b v="1"/>
    <s v="technology/hardware"/>
    <n v="35.07"/>
    <x v="2"/>
    <x v="30"/>
  </r>
  <r>
    <n v="7814"/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x v="2014"/>
    <b v="1"/>
    <n v="26457"/>
    <b v="1"/>
    <s v="technology/hardware"/>
    <n v="1.1299999999999999"/>
    <x v="2"/>
    <x v="30"/>
  </r>
  <r>
    <n v="113"/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x v="2015"/>
    <b v="1"/>
    <n v="162"/>
    <b v="1"/>
    <s v="technology/hardware"/>
    <n v="44.44"/>
    <x v="2"/>
    <x v="30"/>
  </r>
  <r>
    <n v="922"/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x v="2016"/>
    <b v="1"/>
    <n v="479"/>
    <b v="1"/>
    <s v="technology/hardware"/>
    <n v="20.88"/>
    <x v="2"/>
    <x v="30"/>
  </r>
  <r>
    <n v="125"/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x v="2017"/>
    <b v="1"/>
    <n v="426"/>
    <b v="1"/>
    <s v="technology/hardware"/>
    <n v="58.69"/>
    <x v="2"/>
    <x v="30"/>
  </r>
  <r>
    <n v="102"/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x v="2018"/>
    <b v="1"/>
    <n v="450"/>
    <b v="1"/>
    <s v="technology/hardware"/>
    <n v="144.44"/>
    <x v="2"/>
    <x v="30"/>
  </r>
  <r>
    <n v="485"/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x v="2019"/>
    <b v="1"/>
    <n v="1780"/>
    <b v="1"/>
    <s v="technology/hardware"/>
    <n v="22.47"/>
    <x v="2"/>
    <x v="30"/>
  </r>
  <r>
    <n v="192"/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x v="2020"/>
    <b v="1"/>
    <n v="122"/>
    <b v="1"/>
    <s v="technology/hardware"/>
    <n v="12.3"/>
    <x v="2"/>
    <x v="30"/>
  </r>
  <r>
    <n v="281"/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x v="2021"/>
    <b v="1"/>
    <n v="95"/>
    <b v="1"/>
    <s v="technology/hardware"/>
    <n v="52.63"/>
    <x v="2"/>
    <x v="30"/>
  </r>
  <r>
    <n v="125"/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x v="2022"/>
    <b v="1"/>
    <n v="325"/>
    <b v="1"/>
    <s v="technology/hardware"/>
    <n v="307.69"/>
    <x v="2"/>
    <x v="30"/>
  </r>
  <r>
    <n v="161"/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x v="2023"/>
    <b v="1"/>
    <n v="353"/>
    <b v="1"/>
    <s v="technology/hardware"/>
    <n v="283.29000000000002"/>
    <x v="2"/>
    <x v="30"/>
  </r>
  <r>
    <n v="585"/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x v="2024"/>
    <b v="1"/>
    <n v="105"/>
    <b v="1"/>
    <s v="technology/hardware"/>
    <n v="38.1"/>
    <x v="2"/>
    <x v="30"/>
  </r>
  <r>
    <n v="201"/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x v="2025"/>
    <b v="1"/>
    <n v="729"/>
    <b v="1"/>
    <s v="technology/hardware"/>
    <n v="109.74"/>
    <x v="2"/>
    <x v="30"/>
  </r>
  <r>
    <n v="133"/>
    <n v="2026"/>
    <s v="MIDI Sprout - Biodata Sonification Device"/>
    <s v="MIDI Sprout enables plants to play synthesizers in real time."/>
    <n v="25000"/>
    <x v="1396"/>
    <x v="0"/>
    <x v="0"/>
    <s v="USD"/>
    <n v="1398052740"/>
    <x v="2026"/>
    <b v="1"/>
    <n v="454"/>
    <b v="1"/>
    <s v="technology/hardware"/>
    <n v="55.07"/>
    <x v="2"/>
    <x v="30"/>
  </r>
  <r>
    <n v="120"/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x v="2027"/>
    <b v="1"/>
    <n v="539"/>
    <b v="1"/>
    <s v="technology/hardware"/>
    <n v="185.53"/>
    <x v="2"/>
    <x v="30"/>
  </r>
  <r>
    <n v="126"/>
    <n v="2028"/>
    <s v="Building the Open Source Bussard Fusion Reactor "/>
    <s v="Building an open source Bussard fusion reactor, aka the Polywell."/>
    <n v="3000"/>
    <x v="1398"/>
    <x v="0"/>
    <x v="0"/>
    <s v="USD"/>
    <n v="1268690100"/>
    <x v="2028"/>
    <b v="1"/>
    <n v="79"/>
    <b v="1"/>
    <s v="technology/hardware"/>
    <n v="37.97"/>
    <x v="2"/>
    <x v="30"/>
  </r>
  <r>
    <n v="361"/>
    <n v="2029"/>
    <s v="Lumin8 Pro"/>
    <s v="Lumin8 Pro is a fun and easy to use light controller that makes light dance to your favorite music."/>
    <n v="2500"/>
    <x v="1399"/>
    <x v="0"/>
    <x v="0"/>
    <s v="USD"/>
    <n v="1409099481"/>
    <x v="2029"/>
    <b v="1"/>
    <n v="94"/>
    <b v="1"/>
    <s v="technology/hardware"/>
    <n v="26.6"/>
    <x v="2"/>
    <x v="30"/>
  </r>
  <r>
    <n v="226"/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x v="2030"/>
    <b v="1"/>
    <n v="625"/>
    <b v="1"/>
    <s v="technology/hardware"/>
    <n v="52.43"/>
    <x v="2"/>
    <x v="30"/>
  </r>
  <r>
    <n v="120"/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x v="2031"/>
    <b v="1"/>
    <n v="508"/>
    <b v="1"/>
    <s v="technology/hardware"/>
    <n v="98.43"/>
    <x v="2"/>
    <x v="30"/>
  </r>
  <r>
    <n v="304"/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x v="2032"/>
    <b v="1"/>
    <n v="531"/>
    <b v="1"/>
    <s v="technology/hardware"/>
    <n v="47.08"/>
    <x v="2"/>
    <x v="30"/>
  </r>
  <r>
    <n v="179"/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x v="2033"/>
    <b v="1"/>
    <n v="158"/>
    <b v="1"/>
    <s v="technology/hardware"/>
    <n v="158.22999999999999"/>
    <x v="2"/>
    <x v="30"/>
  </r>
  <r>
    <n v="387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x v="2034"/>
    <b v="1"/>
    <n v="508"/>
    <b v="1"/>
    <s v="technology/hardware"/>
    <n v="153.54"/>
    <x v="2"/>
    <x v="30"/>
  </r>
  <r>
    <n v="211"/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x v="2035"/>
    <b v="1"/>
    <n v="644"/>
    <b v="1"/>
    <s v="technology/hardware"/>
    <n v="124.22"/>
    <x v="2"/>
    <x v="30"/>
  </r>
  <r>
    <n v="132"/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x v="2036"/>
    <b v="1"/>
    <n v="848"/>
    <b v="1"/>
    <s v="technology/hardware"/>
    <n v="35.380000000000003"/>
    <x v="2"/>
    <x v="30"/>
  </r>
  <r>
    <n v="300"/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x v="2037"/>
    <b v="1"/>
    <n v="429"/>
    <b v="1"/>
    <s v="technology/hardware"/>
    <n v="23.31"/>
    <x v="2"/>
    <x v="30"/>
  </r>
  <r>
    <n v="421"/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x v="2038"/>
    <b v="1"/>
    <n v="204"/>
    <b v="1"/>
    <s v="technology/hardware"/>
    <n v="39.22"/>
    <x v="2"/>
    <x v="30"/>
  </r>
  <r>
    <n v="136"/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x v="2039"/>
    <b v="1"/>
    <n v="379"/>
    <b v="1"/>
    <s v="technology/hardware"/>
    <n v="329.82"/>
    <x v="2"/>
    <x v="30"/>
  </r>
  <r>
    <n v="248"/>
    <n v="2040"/>
    <s v="Programmable Capacitor"/>
    <s v="4.29 Billion+ Capacitor Combinations._x000a_No Coding Required."/>
    <n v="3000"/>
    <x v="1410"/>
    <x v="0"/>
    <x v="0"/>
    <s v="USD"/>
    <n v="1384557303"/>
    <x v="2040"/>
    <b v="1"/>
    <n v="271"/>
    <b v="1"/>
    <s v="technology/hardware"/>
    <n v="11.07"/>
    <x v="2"/>
    <x v="30"/>
  </r>
  <r>
    <n v="182"/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x v="2041"/>
    <b v="0"/>
    <n v="120"/>
    <b v="1"/>
    <s v="technology/hardware"/>
    <n v="79.17"/>
    <x v="2"/>
    <x v="30"/>
  </r>
  <r>
    <n v="124"/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x v="2042"/>
    <b v="0"/>
    <n v="140"/>
    <b v="1"/>
    <s v="technology/hardware"/>
    <n v="71.430000000000007"/>
    <x v="2"/>
    <x v="30"/>
  </r>
  <r>
    <n v="506"/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x v="2043"/>
    <b v="0"/>
    <n v="193"/>
    <b v="1"/>
    <s v="technology/hardware"/>
    <n v="7.18"/>
    <x v="2"/>
    <x v="30"/>
  </r>
  <r>
    <n v="108"/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x v="2044"/>
    <b v="0"/>
    <n v="180"/>
    <b v="1"/>
    <s v="technology/hardware"/>
    <n v="83.33"/>
    <x v="2"/>
    <x v="30"/>
  </r>
  <r>
    <n v="819"/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x v="2045"/>
    <b v="0"/>
    <n v="263"/>
    <b v="1"/>
    <s v="technology/hardware"/>
    <n v="18.63"/>
    <x v="2"/>
    <x v="30"/>
  </r>
  <r>
    <n v="121"/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x v="2046"/>
    <b v="0"/>
    <n v="217"/>
    <b v="1"/>
    <s v="technology/hardware"/>
    <n v="46.08"/>
    <x v="2"/>
    <x v="30"/>
  </r>
  <r>
    <n v="103"/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x v="2047"/>
    <b v="0"/>
    <n v="443"/>
    <b v="1"/>
    <s v="technology/hardware"/>
    <n v="221.22"/>
    <x v="2"/>
    <x v="30"/>
  </r>
  <r>
    <n v="148"/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x v="2048"/>
    <b v="0"/>
    <n v="1373"/>
    <b v="1"/>
    <s v="technology/hardware"/>
    <n v="61.91"/>
    <x v="2"/>
    <x v="30"/>
  </r>
  <r>
    <n v="120"/>
    <n v="2049"/>
    <s v="LOCK8 - the World's First Smart Bike Lock"/>
    <s v="Keyless. Alarm secured. GPS tracking."/>
    <n v="50000"/>
    <x v="1419"/>
    <x v="0"/>
    <x v="1"/>
    <s v="GBP"/>
    <n v="1386025140"/>
    <x v="2049"/>
    <b v="0"/>
    <n v="742"/>
    <b v="1"/>
    <s v="technology/hardware"/>
    <n v="67.39"/>
    <x v="2"/>
    <x v="30"/>
  </r>
  <r>
    <n v="473"/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x v="2050"/>
    <b v="0"/>
    <n v="170"/>
    <b v="1"/>
    <s v="technology/hardware"/>
    <n v="58.82"/>
    <x v="2"/>
    <x v="30"/>
  </r>
  <r>
    <n v="130"/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x v="2051"/>
    <b v="0"/>
    <n v="242"/>
    <b v="1"/>
    <s v="technology/hardware"/>
    <n v="33.06"/>
    <x v="2"/>
    <x v="30"/>
  </r>
  <r>
    <n v="353"/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x v="2052"/>
    <b v="0"/>
    <n v="541"/>
    <b v="1"/>
    <s v="technology/hardware"/>
    <n v="92.42"/>
    <x v="2"/>
    <x v="30"/>
  </r>
  <r>
    <n v="101"/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x v="2053"/>
    <b v="0"/>
    <n v="121"/>
    <b v="1"/>
    <s v="technology/hardware"/>
    <n v="41.32"/>
    <x v="2"/>
    <x v="30"/>
  </r>
  <r>
    <n v="114"/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x v="2054"/>
    <b v="0"/>
    <n v="621"/>
    <b v="1"/>
    <s v="technology/hardware"/>
    <n v="56.36"/>
    <x v="2"/>
    <x v="30"/>
  </r>
  <r>
    <n v="167"/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x v="2055"/>
    <b v="0"/>
    <n v="101"/>
    <b v="1"/>
    <s v="technology/hardware"/>
    <n v="59.41"/>
    <x v="2"/>
    <x v="30"/>
  </r>
  <r>
    <n v="153"/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x v="2056"/>
    <b v="0"/>
    <n v="554"/>
    <b v="1"/>
    <s v="technology/hardware"/>
    <n v="90.25"/>
    <x v="2"/>
    <x v="30"/>
  </r>
  <r>
    <n v="202"/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x v="2057"/>
    <b v="0"/>
    <n v="666"/>
    <b v="1"/>
    <s v="technology/hardware"/>
    <n v="22.52"/>
    <x v="2"/>
    <x v="30"/>
  </r>
  <r>
    <n v="168"/>
    <n v="2058"/>
    <s v="Raspberry Pi Debug Clip"/>
    <s v="Making using the serial terminal on the Raspberry Pi as easy as Pi!"/>
    <n v="2560"/>
    <x v="1427"/>
    <x v="0"/>
    <x v="1"/>
    <s v="GBP"/>
    <n v="1425326400"/>
    <x v="2058"/>
    <b v="0"/>
    <n v="410"/>
    <b v="1"/>
    <s v="technology/hardware"/>
    <n v="6.24"/>
    <x v="2"/>
    <x v="30"/>
  </r>
  <r>
    <n v="143"/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x v="2059"/>
    <b v="0"/>
    <n v="375"/>
    <b v="1"/>
    <s v="technology/hardware"/>
    <n v="80"/>
    <x v="2"/>
    <x v="30"/>
  </r>
  <r>
    <n v="196"/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x v="2060"/>
    <b v="0"/>
    <n v="1364"/>
    <b v="1"/>
    <s v="technology/hardware"/>
    <n v="18.329999999999998"/>
    <x v="2"/>
    <x v="30"/>
  </r>
  <r>
    <n v="108"/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x v="2061"/>
    <b v="0"/>
    <n v="35"/>
    <b v="1"/>
    <s v="technology/hardware"/>
    <n v="142.86000000000001"/>
    <x v="2"/>
    <x v="30"/>
  </r>
  <r>
    <n v="115"/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x v="2062"/>
    <b v="0"/>
    <n v="203"/>
    <b v="1"/>
    <s v="technology/hardware"/>
    <n v="492.61"/>
    <x v="2"/>
    <x v="30"/>
  </r>
  <r>
    <n v="148"/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x v="2063"/>
    <b v="0"/>
    <n v="49"/>
    <b v="1"/>
    <s v="technology/hardware"/>
    <n v="81.63"/>
    <x v="2"/>
    <x v="30"/>
  </r>
  <r>
    <n v="191"/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x v="2064"/>
    <b v="0"/>
    <n v="5812"/>
    <b v="1"/>
    <s v="technology/hardware"/>
    <n v="45.07"/>
    <x v="2"/>
    <x v="30"/>
  </r>
  <r>
    <n v="199"/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x v="2065"/>
    <b v="0"/>
    <n v="1556"/>
    <b v="1"/>
    <s v="technology/hardware"/>
    <n v="25.71"/>
    <x v="2"/>
    <x v="30"/>
  </r>
  <r>
    <n v="219"/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x v="2066"/>
    <b v="0"/>
    <n v="65"/>
    <b v="1"/>
    <s v="technology/hardware"/>
    <n v="30.77"/>
    <x v="2"/>
    <x v="30"/>
  </r>
  <r>
    <n v="127"/>
    <n v="2067"/>
    <s v="Luminite (LED lighting)"/>
    <s v="The next generation of premium quality LED lighting. Extreme power efficiency in a small package."/>
    <n v="495"/>
    <x v="1436"/>
    <x v="0"/>
    <x v="1"/>
    <s v="GBP"/>
    <n v="1432499376"/>
    <x v="2067"/>
    <b v="0"/>
    <n v="10"/>
    <b v="1"/>
    <s v="technology/hardware"/>
    <n v="49.5"/>
    <x v="2"/>
    <x v="30"/>
  </r>
  <r>
    <n v="105"/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x v="2068"/>
    <b v="0"/>
    <n v="76"/>
    <b v="1"/>
    <s v="technology/hardware"/>
    <n v="328.95"/>
    <x v="2"/>
    <x v="30"/>
  </r>
  <r>
    <n v="128"/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x v="2069"/>
    <b v="0"/>
    <n v="263"/>
    <b v="1"/>
    <s v="technology/hardware"/>
    <n v="190.11"/>
    <x v="2"/>
    <x v="30"/>
  </r>
  <r>
    <n v="317"/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x v="2070"/>
    <b v="0"/>
    <n v="1530"/>
    <b v="1"/>
    <s v="technology/hardware"/>
    <n v="81.7"/>
    <x v="2"/>
    <x v="30"/>
  </r>
  <r>
    <n v="281"/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x v="2071"/>
    <b v="0"/>
    <n v="278"/>
    <b v="1"/>
    <s v="technology/hardware"/>
    <n v="71.94"/>
    <x v="2"/>
    <x v="30"/>
  </r>
  <r>
    <n v="111"/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x v="2072"/>
    <b v="0"/>
    <n v="350"/>
    <b v="1"/>
    <s v="technology/hardware"/>
    <n v="204.29"/>
    <x v="2"/>
    <x v="30"/>
  </r>
  <r>
    <n v="153"/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x v="2073"/>
    <b v="0"/>
    <n v="470"/>
    <b v="1"/>
    <s v="technology/hardware"/>
    <n v="212.77"/>
    <x v="2"/>
    <x v="30"/>
  </r>
  <r>
    <n v="103"/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x v="2074"/>
    <b v="0"/>
    <n v="3"/>
    <b v="1"/>
    <s v="technology/hardware"/>
    <n v="200"/>
    <x v="2"/>
    <x v="30"/>
  </r>
  <r>
    <n v="1678"/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x v="2075"/>
    <b v="0"/>
    <n v="8200"/>
    <b v="1"/>
    <s v="technology/hardware"/>
    <n v="1.22"/>
    <x v="2"/>
    <x v="30"/>
  </r>
  <r>
    <n v="543"/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x v="2076"/>
    <b v="0"/>
    <n v="8359"/>
    <b v="1"/>
    <s v="technology/hardware"/>
    <n v="21.41"/>
    <x v="2"/>
    <x v="30"/>
  </r>
  <r>
    <n v="116"/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x v="2077"/>
    <b v="0"/>
    <n v="188"/>
    <b v="1"/>
    <s v="technology/hardware"/>
    <n v="265.95999999999998"/>
    <x v="2"/>
    <x v="30"/>
  </r>
  <r>
    <n v="131"/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x v="2078"/>
    <b v="0"/>
    <n v="48"/>
    <b v="1"/>
    <s v="technology/hardware"/>
    <n v="416.67"/>
    <x v="2"/>
    <x v="30"/>
  </r>
  <r>
    <n v="288"/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x v="2079"/>
    <b v="0"/>
    <n v="607"/>
    <b v="1"/>
    <s v="technology/hardware"/>
    <n v="16.47"/>
    <x v="2"/>
    <x v="30"/>
  </r>
  <r>
    <n v="508"/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x v="2080"/>
    <b v="0"/>
    <n v="50"/>
    <b v="1"/>
    <s v="technology/hardware"/>
    <n v="20"/>
    <x v="2"/>
    <x v="30"/>
  </r>
  <r>
    <n v="115"/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x v="2081"/>
    <b v="0"/>
    <n v="55"/>
    <b v="1"/>
    <s v="music/indie rock"/>
    <n v="63.64"/>
    <x v="4"/>
    <x v="14"/>
  </r>
  <r>
    <n v="111"/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x v="2082"/>
    <b v="0"/>
    <n v="38"/>
    <b v="1"/>
    <s v="music/indie rock"/>
    <n v="39.47"/>
    <x v="4"/>
    <x v="14"/>
  </r>
  <r>
    <n v="113"/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x v="2083"/>
    <b v="0"/>
    <n v="25"/>
    <b v="1"/>
    <s v="music/indie rock"/>
    <n v="30"/>
    <x v="4"/>
    <x v="14"/>
  </r>
  <r>
    <n v="108"/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x v="2084"/>
    <b v="0"/>
    <n v="46"/>
    <b v="1"/>
    <s v="music/indie rock"/>
    <n v="65.22"/>
    <x v="4"/>
    <x v="14"/>
  </r>
  <r>
    <n v="124"/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x v="2085"/>
    <b v="0"/>
    <n v="83"/>
    <b v="1"/>
    <s v="music/indie rock"/>
    <n v="72.290000000000006"/>
    <x v="4"/>
    <x v="14"/>
  </r>
  <r>
    <n v="101"/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x v="2086"/>
    <b v="0"/>
    <n v="35"/>
    <b v="1"/>
    <s v="music/indie rock"/>
    <n v="114.29"/>
    <x v="4"/>
    <x v="14"/>
  </r>
  <r>
    <n v="10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x v="2087"/>
    <b v="0"/>
    <n v="25"/>
    <b v="1"/>
    <s v="music/indie rock"/>
    <n v="60"/>
    <x v="4"/>
    <x v="14"/>
  </r>
  <r>
    <n v="116"/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x v="2088"/>
    <b v="0"/>
    <n v="75"/>
    <b v="1"/>
    <s v="music/indie rock"/>
    <n v="40"/>
    <x v="4"/>
    <x v="14"/>
  </r>
  <r>
    <n v="120"/>
    <n v="2089"/>
    <s v="Little Moses EP"/>
    <s v="Little Moses is trying to record their first EP, and we can't do it without your help!"/>
    <n v="2500"/>
    <x v="1457"/>
    <x v="0"/>
    <x v="0"/>
    <s v="USD"/>
    <n v="1375408194"/>
    <x v="2089"/>
    <b v="0"/>
    <n v="62"/>
    <b v="1"/>
    <s v="music/indie rock"/>
    <n v="40.32"/>
    <x v="4"/>
    <x v="14"/>
  </r>
  <r>
    <n v="115"/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x v="2090"/>
    <b v="0"/>
    <n v="160"/>
    <b v="1"/>
    <s v="music/indie rock"/>
    <n v="50"/>
    <x v="4"/>
    <x v="14"/>
  </r>
  <r>
    <n v="120"/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x v="2091"/>
    <b v="0"/>
    <n v="246"/>
    <b v="1"/>
    <s v="music/indie rock"/>
    <n v="73.17"/>
    <x v="4"/>
    <x v="14"/>
  </r>
  <r>
    <n v="101"/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x v="2092"/>
    <b v="0"/>
    <n v="55"/>
    <b v="1"/>
    <s v="music/indie rock"/>
    <n v="109.09"/>
    <x v="4"/>
    <x v="14"/>
  </r>
  <r>
    <n v="102"/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x v="2093"/>
    <b v="0"/>
    <n v="23"/>
    <b v="1"/>
    <s v="music/indie rock"/>
    <n v="65.22"/>
    <x v="4"/>
    <x v="14"/>
  </r>
  <r>
    <n v="121"/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x v="2094"/>
    <b v="0"/>
    <n v="72"/>
    <b v="1"/>
    <s v="music/indie rock"/>
    <n v="48.61"/>
    <x v="4"/>
    <x v="14"/>
  </r>
  <r>
    <n v="100"/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x v="2095"/>
    <b v="0"/>
    <n v="22"/>
    <b v="1"/>
    <s v="music/indie rock"/>
    <n v="113.64"/>
    <x v="4"/>
    <x v="14"/>
  </r>
  <r>
    <n v="102"/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x v="2096"/>
    <b v="0"/>
    <n v="14"/>
    <b v="1"/>
    <s v="music/indie rock"/>
    <n v="42.86"/>
    <x v="4"/>
    <x v="14"/>
  </r>
  <r>
    <n v="100"/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x v="2097"/>
    <b v="0"/>
    <n v="38"/>
    <b v="1"/>
    <s v="music/indie rock"/>
    <n v="78.95"/>
    <x v="4"/>
    <x v="14"/>
  </r>
  <r>
    <n v="100"/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x v="2098"/>
    <b v="0"/>
    <n v="32"/>
    <b v="1"/>
    <s v="music/indie rock"/>
    <n v="187.5"/>
    <x v="4"/>
    <x v="14"/>
  </r>
  <r>
    <n v="132"/>
    <n v="2099"/>
    <s v="Roosevelt Died."/>
    <s v="Our tour van died, we need help!"/>
    <n v="3000"/>
    <x v="1464"/>
    <x v="0"/>
    <x v="0"/>
    <s v="USD"/>
    <n v="1435808400"/>
    <x v="2099"/>
    <b v="0"/>
    <n v="63"/>
    <b v="1"/>
    <s v="music/indie rock"/>
    <n v="47.62"/>
    <x v="4"/>
    <x v="14"/>
  </r>
  <r>
    <n v="137"/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x v="2100"/>
    <b v="0"/>
    <n v="27"/>
    <b v="1"/>
    <s v="music/indie rock"/>
    <n v="22.22"/>
    <x v="4"/>
    <x v="14"/>
  </r>
  <r>
    <n v="113"/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x v="2101"/>
    <b v="0"/>
    <n v="44"/>
    <b v="1"/>
    <s v="music/indie rock"/>
    <n v="45.45"/>
    <x v="4"/>
    <x v="14"/>
  </r>
  <r>
    <n v="136"/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x v="2102"/>
    <b v="0"/>
    <n v="38"/>
    <b v="1"/>
    <s v="music/indie rock"/>
    <n v="26.32"/>
    <x v="4"/>
    <x v="14"/>
  </r>
  <r>
    <n v="146"/>
    <n v="2103"/>
    <s v="Matthew Moon's New Album"/>
    <s v="Indie rocker, Matthew Moon, has something to share with you..."/>
    <n v="7777"/>
    <x v="1468"/>
    <x v="0"/>
    <x v="0"/>
    <s v="USD"/>
    <n v="1352488027"/>
    <x v="2103"/>
    <b v="0"/>
    <n v="115"/>
    <b v="1"/>
    <s v="music/indie rock"/>
    <n v="67.63"/>
    <x v="4"/>
    <x v="14"/>
  </r>
  <r>
    <n v="130"/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x v="2104"/>
    <b v="0"/>
    <n v="37"/>
    <b v="1"/>
    <s v="music/indie rock"/>
    <n v="21.62"/>
    <x v="4"/>
    <x v="14"/>
  </r>
  <r>
    <n v="254"/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x v="2105"/>
    <b v="0"/>
    <n v="99"/>
    <b v="1"/>
    <s v="music/indie rock"/>
    <n v="20.2"/>
    <x v="4"/>
    <x v="14"/>
  </r>
  <r>
    <n v="107"/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x v="2106"/>
    <b v="0"/>
    <n v="44"/>
    <b v="1"/>
    <s v="music/indie rock"/>
    <n v="50"/>
    <x v="4"/>
    <x v="14"/>
  </r>
  <r>
    <n v="108"/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x v="2107"/>
    <b v="0"/>
    <n v="58"/>
    <b v="1"/>
    <s v="music/indie rock"/>
    <n v="34.479999999999997"/>
    <x v="4"/>
    <x v="14"/>
  </r>
  <r>
    <n v="107"/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x v="2108"/>
    <b v="0"/>
    <n v="191"/>
    <b v="1"/>
    <s v="music/indie rock"/>
    <n v="83.77"/>
    <x v="4"/>
    <x v="14"/>
  </r>
  <r>
    <n v="107"/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x v="2109"/>
    <b v="0"/>
    <n v="40"/>
    <b v="1"/>
    <s v="music/indie rock"/>
    <n v="100"/>
    <x v="4"/>
    <x v="14"/>
  </r>
  <r>
    <n v="100"/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x v="2110"/>
    <b v="0"/>
    <n v="38"/>
    <b v="1"/>
    <s v="music/indie rock"/>
    <n v="52.63"/>
    <x v="4"/>
    <x v="14"/>
  </r>
  <r>
    <n v="107"/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x v="2111"/>
    <b v="0"/>
    <n v="39"/>
    <b v="1"/>
    <s v="music/indie rock"/>
    <n v="51.28"/>
    <x v="4"/>
    <x v="14"/>
  </r>
  <r>
    <n v="100"/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x v="2112"/>
    <b v="0"/>
    <n v="11"/>
    <b v="1"/>
    <s v="music/indie rock"/>
    <n v="27.27"/>
    <x v="4"/>
    <x v="14"/>
  </r>
  <r>
    <n v="105"/>
    <n v="2113"/>
    <s v="Summer Underground // Honeycomb LP"/>
    <s v="Help us fund our second full-length album Honeycomb!"/>
    <n v="7000"/>
    <x v="1475"/>
    <x v="0"/>
    <x v="0"/>
    <s v="USD"/>
    <n v="1411505176"/>
    <x v="2113"/>
    <b v="0"/>
    <n v="107"/>
    <b v="1"/>
    <s v="music/indie rock"/>
    <n v="65.42"/>
    <x v="4"/>
    <x v="14"/>
  </r>
  <r>
    <n v="105"/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x v="2114"/>
    <b v="0"/>
    <n v="147"/>
    <b v="1"/>
    <s v="music/indie rock"/>
    <n v="34.01"/>
    <x v="4"/>
    <x v="14"/>
  </r>
  <r>
    <n v="226"/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x v="2115"/>
    <b v="0"/>
    <n v="36"/>
    <b v="1"/>
    <s v="music/indie rock"/>
    <n v="41.67"/>
    <x v="4"/>
    <x v="14"/>
  </r>
  <r>
    <n v="101"/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x v="2116"/>
    <b v="0"/>
    <n v="92"/>
    <b v="1"/>
    <s v="music/indie rock"/>
    <n v="521.74"/>
    <x v="4"/>
    <x v="14"/>
  </r>
  <r>
    <n v="148"/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x v="2117"/>
    <b v="0"/>
    <n v="35"/>
    <b v="1"/>
    <s v="music/indie rock"/>
    <n v="34.29"/>
    <x v="4"/>
    <x v="14"/>
  </r>
  <r>
    <n v="135"/>
    <n v="2118"/>
    <s v="PORCHES. vs. THE U.S.A."/>
    <s v="PORCHES.  and Documentarians tour from New York to San Francisco and back."/>
    <n v="1000"/>
    <x v="1480"/>
    <x v="0"/>
    <x v="0"/>
    <s v="USD"/>
    <n v="1311538136"/>
    <x v="2118"/>
    <b v="0"/>
    <n v="17"/>
    <b v="1"/>
    <s v="music/indie rock"/>
    <n v="58.82"/>
    <x v="4"/>
    <x v="14"/>
  </r>
  <r>
    <n v="101"/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x v="2119"/>
    <b v="0"/>
    <n v="22"/>
    <b v="1"/>
    <s v="music/indie rock"/>
    <n v="90.91"/>
    <x v="4"/>
    <x v="14"/>
  </r>
  <r>
    <n v="101"/>
    <n v="2120"/>
    <s v="Hearty Har Full Length Album"/>
    <s v="&lt;3_x000a_Coming in from outer space. Help Hearty Har record their 1st album!!"/>
    <n v="8000"/>
    <x v="1481"/>
    <x v="0"/>
    <x v="0"/>
    <s v="USD"/>
    <n v="1388617736"/>
    <x v="2120"/>
    <b v="0"/>
    <n v="69"/>
    <b v="1"/>
    <s v="music/indie rock"/>
    <n v="115.94"/>
    <x v="4"/>
    <x v="14"/>
  </r>
  <r>
    <n v="1"/>
    <n v="2121"/>
    <s v="Legend of Decay"/>
    <s v="Join us on an epic journey to discover a millennia old secret which will change the world forever."/>
    <n v="50000"/>
    <x v="1482"/>
    <x v="2"/>
    <x v="16"/>
    <s v="CHF"/>
    <n v="1484156948"/>
    <x v="2121"/>
    <b v="0"/>
    <n v="10"/>
    <b v="0"/>
    <s v="games/video games"/>
    <n v="5000"/>
    <x v="6"/>
    <x v="17"/>
  </r>
  <r>
    <n v="0"/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x v="2122"/>
    <b v="0"/>
    <n v="3"/>
    <b v="0"/>
    <s v="games/video games"/>
    <n v="26666.67"/>
    <x v="6"/>
    <x v="17"/>
  </r>
  <r>
    <n v="10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x v="2123"/>
    <b v="0"/>
    <n v="5"/>
    <b v="0"/>
    <s v="games/video games"/>
    <n v="100"/>
    <x v="6"/>
    <x v="17"/>
  </r>
  <r>
    <n v="10"/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x v="2124"/>
    <b v="0"/>
    <n v="5"/>
    <b v="0"/>
    <s v="games/video games"/>
    <n v="220"/>
    <x v="6"/>
    <x v="17"/>
  </r>
  <r>
    <n v="1"/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x v="2125"/>
    <b v="0"/>
    <n v="27"/>
    <b v="0"/>
    <s v="games/video games"/>
    <n v="2222.2199999999998"/>
    <x v="6"/>
    <x v="17"/>
  </r>
  <r>
    <n v="0"/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x v="2126"/>
    <b v="0"/>
    <n v="2"/>
    <b v="0"/>
    <s v="games/video games"/>
    <n v="10000"/>
    <x v="6"/>
    <x v="17"/>
  </r>
  <r>
    <n v="29"/>
    <n v="2127"/>
    <s v="Three Monkeys - Part 1: Into the Abyss"/>
    <s v="Three Monkeys is an audio adventure game for PC."/>
    <n v="28000"/>
    <x v="1484"/>
    <x v="2"/>
    <x v="1"/>
    <s v="GBP"/>
    <n v="1426158463"/>
    <x v="2127"/>
    <b v="0"/>
    <n v="236"/>
    <b v="0"/>
    <s v="games/video games"/>
    <n v="118.64"/>
    <x v="6"/>
    <x v="17"/>
  </r>
  <r>
    <n v="0"/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x v="2128"/>
    <b v="0"/>
    <n v="1"/>
    <b v="0"/>
    <s v="games/video games"/>
    <n v="15000"/>
    <x v="6"/>
    <x v="17"/>
  </r>
  <r>
    <n v="12"/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x v="2129"/>
    <b v="0"/>
    <n v="12"/>
    <b v="0"/>
    <s v="games/video games"/>
    <n v="166.67"/>
    <x v="6"/>
    <x v="17"/>
  </r>
  <r>
    <n v="0"/>
    <n v="2130"/>
    <s v="Wondrous Adventures: A Kid's Game"/>
    <s v="You are the hero tasked to save your home from the villainous Sanword."/>
    <n v="42000"/>
    <x v="1079"/>
    <x v="2"/>
    <x v="0"/>
    <s v="USD"/>
    <n v="1408154663"/>
    <x v="2130"/>
    <b v="0"/>
    <n v="4"/>
    <b v="0"/>
    <s v="games/video games"/>
    <n v="10500"/>
    <x v="6"/>
    <x v="17"/>
  </r>
  <r>
    <n v="5"/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x v="2131"/>
    <b v="0"/>
    <n v="3"/>
    <b v="0"/>
    <s v="games/video games"/>
    <n v="166.67"/>
    <x v="6"/>
    <x v="17"/>
  </r>
  <r>
    <n v="2"/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x v="2132"/>
    <b v="0"/>
    <n v="99"/>
    <b v="0"/>
    <s v="games/video games"/>
    <n v="1010.1"/>
    <x v="6"/>
    <x v="17"/>
  </r>
  <r>
    <n v="2"/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x v="2133"/>
    <b v="0"/>
    <n v="3"/>
    <b v="0"/>
    <s v="games/video games"/>
    <n v="333.33"/>
    <x v="6"/>
    <x v="17"/>
  </r>
  <r>
    <n v="2"/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x v="2134"/>
    <b v="0"/>
    <n v="3"/>
    <b v="0"/>
    <s v="games/video games"/>
    <n v="2000"/>
    <x v="6"/>
    <x v="17"/>
  </r>
  <r>
    <n v="10"/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x v="2135"/>
    <b v="0"/>
    <n v="22"/>
    <b v="0"/>
    <s v="games/video games"/>
    <n v="227.27"/>
    <x v="6"/>
    <x v="17"/>
  </r>
  <r>
    <n v="0"/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x v="2136"/>
    <b v="0"/>
    <n v="4"/>
    <b v="0"/>
    <s v="games/video games"/>
    <n v="20000"/>
    <x v="6"/>
    <x v="17"/>
  </r>
  <r>
    <n v="28"/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x v="2137"/>
    <b v="0"/>
    <n v="534"/>
    <b v="0"/>
    <s v="games/video games"/>
    <n v="93.63"/>
    <x v="6"/>
    <x v="17"/>
  </r>
  <r>
    <n v="13"/>
    <n v="2138"/>
    <s v="Tales Of Tameria - Dawning Light"/>
    <s v="A game with a mixture of a few genres from RPG, Simulation and to adventure elements."/>
    <n v="1000"/>
    <x v="1491"/>
    <x v="2"/>
    <x v="1"/>
    <s v="GBP"/>
    <n v="1383959939"/>
    <x v="2138"/>
    <b v="0"/>
    <n v="12"/>
    <b v="0"/>
    <s v="games/video games"/>
    <n v="83.33"/>
    <x v="6"/>
    <x v="17"/>
  </r>
  <r>
    <n v="5"/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x v="2139"/>
    <b v="0"/>
    <n v="56"/>
    <b v="0"/>
    <s v="games/video games"/>
    <n v="535.71"/>
    <x v="6"/>
    <x v="17"/>
  </r>
  <r>
    <n v="0"/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x v="2140"/>
    <b v="0"/>
    <n v="11"/>
    <b v="0"/>
    <s v="games/video games"/>
    <n v="45454.55"/>
    <x v="6"/>
    <x v="17"/>
  </r>
  <r>
    <n v="0"/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x v="2141"/>
    <b v="0"/>
    <n v="0"/>
    <b v="0"/>
    <s v="games/video games"/>
    <n v="0"/>
    <x v="6"/>
    <x v="17"/>
  </r>
  <r>
    <n v="6"/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x v="2142"/>
    <b v="0"/>
    <n v="12"/>
    <b v="0"/>
    <s v="games/video games"/>
    <n v="875"/>
    <x v="6"/>
    <x v="17"/>
  </r>
  <r>
    <n v="11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x v="2143"/>
    <b v="0"/>
    <n v="5"/>
    <b v="0"/>
    <s v="games/video games"/>
    <n v="400"/>
    <x v="6"/>
    <x v="17"/>
  </r>
  <r>
    <n v="2"/>
    <n v="2144"/>
    <s v="Project Starborn"/>
    <s v="A thousand community-built sandbox games (and more!) with a fully-customizable game engine."/>
    <n v="35500"/>
    <x v="1493"/>
    <x v="2"/>
    <x v="0"/>
    <s v="USD"/>
    <n v="1379164040"/>
    <x v="2144"/>
    <b v="0"/>
    <n v="24"/>
    <b v="0"/>
    <s v="games/video games"/>
    <n v="1479.17"/>
    <x v="6"/>
    <x v="17"/>
  </r>
  <r>
    <n v="30"/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x v="2145"/>
    <b v="0"/>
    <n v="89"/>
    <b v="0"/>
    <s v="games/video games"/>
    <n v="168.54"/>
    <x v="6"/>
    <x v="17"/>
  </r>
  <r>
    <n v="0"/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x v="2146"/>
    <b v="0"/>
    <n v="1"/>
    <b v="0"/>
    <s v="games/video games"/>
    <n v="5000"/>
    <x v="6"/>
    <x v="17"/>
  </r>
  <r>
    <n v="1"/>
    <n v="2147"/>
    <s v="Johnny Rocketfingers 3"/>
    <s v="A Point and Click Adventure on Steroids."/>
    <n v="390000"/>
    <x v="1495"/>
    <x v="2"/>
    <x v="0"/>
    <s v="USD"/>
    <n v="1416125148"/>
    <x v="2147"/>
    <b v="0"/>
    <n v="55"/>
    <b v="0"/>
    <s v="games/video games"/>
    <n v="7090.91"/>
    <x v="6"/>
    <x v="17"/>
  </r>
  <r>
    <n v="2"/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x v="2148"/>
    <b v="0"/>
    <n v="2"/>
    <b v="0"/>
    <s v="games/video games"/>
    <n v="50"/>
    <x v="6"/>
    <x v="17"/>
  </r>
  <r>
    <n v="0"/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x v="2149"/>
    <b v="0"/>
    <n v="0"/>
    <b v="0"/>
    <s v="games/video games"/>
    <n v="0"/>
    <x v="6"/>
    <x v="17"/>
  </r>
  <r>
    <n v="1"/>
    <n v="2150"/>
    <s v="The Unknown Door"/>
    <s v="A pixel styled open world detective game."/>
    <n v="50000"/>
    <x v="1496"/>
    <x v="2"/>
    <x v="10"/>
    <s v="NOK"/>
    <n v="1468392599"/>
    <x v="2150"/>
    <b v="0"/>
    <n v="4"/>
    <b v="0"/>
    <s v="games/video games"/>
    <n v="12500"/>
    <x v="6"/>
    <x v="17"/>
  </r>
  <r>
    <n v="0"/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x v="2151"/>
    <b v="0"/>
    <n v="6"/>
    <b v="0"/>
    <s v="games/video games"/>
    <n v="7500"/>
    <x v="6"/>
    <x v="17"/>
  </r>
  <r>
    <n v="0"/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x v="2152"/>
    <b v="0"/>
    <n v="4"/>
    <b v="0"/>
    <s v="games/video games"/>
    <n v="7500"/>
    <x v="6"/>
    <x v="17"/>
  </r>
  <r>
    <n v="0"/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x v="2153"/>
    <b v="0"/>
    <n v="4"/>
    <b v="0"/>
    <s v="games/video games"/>
    <n v="93156.25"/>
    <x v="6"/>
    <x v="17"/>
  </r>
  <r>
    <n v="1"/>
    <n v="2154"/>
    <s v="Demigods - Rise of the Children - Part 1 (Design)"/>
    <s v="A Real Time Strategy game based on Greek mythology in a fictional world."/>
    <n v="250"/>
    <x v="369"/>
    <x v="2"/>
    <x v="0"/>
    <s v="USD"/>
    <n v="1390921827"/>
    <x v="2154"/>
    <b v="0"/>
    <n v="2"/>
    <b v="0"/>
    <s v="games/video games"/>
    <n v="125"/>
    <x v="6"/>
    <x v="17"/>
  </r>
  <r>
    <n v="2"/>
    <n v="2155"/>
    <s v="VoxelMaze"/>
    <s v="A Level Editor, Turned up to eleven. Infinite creativity in one package, solo or with up to 16 of your friends."/>
    <n v="5000"/>
    <x v="129"/>
    <x v="2"/>
    <x v="1"/>
    <s v="GBP"/>
    <n v="1459443385"/>
    <x v="2155"/>
    <b v="0"/>
    <n v="5"/>
    <b v="0"/>
    <s v="games/video games"/>
    <n v="1000"/>
    <x v="6"/>
    <x v="17"/>
  </r>
  <r>
    <n v="3"/>
    <n v="2156"/>
    <s v="Beyond Black Space"/>
    <s v="Captain and manage your ship along with your crew in this deep space adventure! (PC/Linux/Mac)"/>
    <n v="56000"/>
    <x v="1498"/>
    <x v="2"/>
    <x v="0"/>
    <s v="USD"/>
    <n v="1379363406"/>
    <x v="2156"/>
    <b v="0"/>
    <n v="83"/>
    <b v="0"/>
    <s v="games/video games"/>
    <n v="674.7"/>
    <x v="6"/>
    <x v="17"/>
  </r>
  <r>
    <n v="28"/>
    <n v="2157"/>
    <s v="Nin"/>
    <s v="Gamers and 90's fans unite in this small tale of epic proportions!"/>
    <n v="75000"/>
    <x v="1499"/>
    <x v="2"/>
    <x v="0"/>
    <s v="USD"/>
    <n v="1482479940"/>
    <x v="2157"/>
    <b v="0"/>
    <n v="57"/>
    <b v="0"/>
    <s v="games/video games"/>
    <n v="1315.79"/>
    <x v="6"/>
    <x v="17"/>
  </r>
  <r>
    <n v="7"/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x v="2158"/>
    <b v="0"/>
    <n v="311"/>
    <b v="0"/>
    <s v="games/video games"/>
    <n v="964.63"/>
    <x v="6"/>
    <x v="17"/>
  </r>
  <r>
    <n v="1"/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x v="2159"/>
    <b v="0"/>
    <n v="2"/>
    <b v="0"/>
    <s v="games/video games"/>
    <n v="1800"/>
    <x v="6"/>
    <x v="17"/>
  </r>
  <r>
    <n v="1"/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x v="2160"/>
    <b v="0"/>
    <n v="16"/>
    <b v="0"/>
    <s v="games/video games"/>
    <n v="625"/>
    <x v="6"/>
    <x v="17"/>
  </r>
  <r>
    <n v="116"/>
    <n v="2161"/>
    <s v="CallMeGhost DEBUT ALBUM preorder!"/>
    <s v="We're trying to fund hard copies of our debut album!"/>
    <n v="400"/>
    <x v="1501"/>
    <x v="0"/>
    <x v="0"/>
    <s v="USD"/>
    <n v="1443040059"/>
    <x v="2161"/>
    <b v="0"/>
    <n v="13"/>
    <b v="1"/>
    <s v="music/rock"/>
    <n v="30.77"/>
    <x v="4"/>
    <x v="11"/>
  </r>
  <r>
    <n v="112"/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x v="2162"/>
    <b v="0"/>
    <n v="58"/>
    <b v="1"/>
    <s v="music/rock"/>
    <n v="77.59"/>
    <x v="4"/>
    <x v="11"/>
  </r>
  <r>
    <n v="132"/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x v="2163"/>
    <b v="0"/>
    <n v="44"/>
    <b v="1"/>
    <s v="music/rock"/>
    <n v="56.82"/>
    <x v="4"/>
    <x v="11"/>
  </r>
  <r>
    <n v="103"/>
    <n v="2164"/>
    <s v="Rosaline debut record"/>
    <s v="South Florida roots country/rock outfit's long awaited debut record"/>
    <n v="5500"/>
    <x v="1504"/>
    <x v="0"/>
    <x v="0"/>
    <s v="USD"/>
    <n v="1466827140"/>
    <x v="2164"/>
    <b v="0"/>
    <n v="83"/>
    <b v="1"/>
    <s v="music/rock"/>
    <n v="66.27"/>
    <x v="4"/>
    <x v="11"/>
  </r>
  <r>
    <n v="139"/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x v="2165"/>
    <b v="0"/>
    <n v="117"/>
    <b v="1"/>
    <s v="music/rock"/>
    <n v="21.37"/>
    <x v="4"/>
    <x v="11"/>
  </r>
  <r>
    <n v="147"/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x v="2166"/>
    <b v="0"/>
    <n v="32"/>
    <b v="1"/>
    <s v="music/rock"/>
    <n v="62.5"/>
    <x v="4"/>
    <x v="11"/>
  </r>
  <r>
    <n v="120"/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x v="2167"/>
    <b v="0"/>
    <n v="8"/>
    <b v="1"/>
    <s v="music/rock"/>
    <n v="18.75"/>
    <x v="4"/>
    <x v="11"/>
  </r>
  <r>
    <n v="122"/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x v="2168"/>
    <b v="0"/>
    <n v="340"/>
    <b v="1"/>
    <s v="music/rock"/>
    <n v="52.94"/>
    <x v="4"/>
    <x v="11"/>
  </r>
  <r>
    <n v="100"/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x v="2169"/>
    <b v="0"/>
    <n v="7"/>
    <b v="1"/>
    <s v="music/rock"/>
    <n v="21.86"/>
    <x v="4"/>
    <x v="11"/>
  </r>
  <r>
    <n v="181"/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x v="2170"/>
    <b v="0"/>
    <n v="19"/>
    <b v="1"/>
    <s v="music/rock"/>
    <n v="18.420000000000002"/>
    <x v="4"/>
    <x v="11"/>
  </r>
  <r>
    <n v="106"/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x v="2171"/>
    <b v="0"/>
    <n v="47"/>
    <b v="1"/>
    <s v="music/rock"/>
    <n v="85.11"/>
    <x v="4"/>
    <x v="11"/>
  </r>
  <r>
    <n v="100"/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x v="2172"/>
    <b v="0"/>
    <n v="13"/>
    <b v="1"/>
    <s v="music/rock"/>
    <n v="76.92"/>
    <x v="4"/>
    <x v="11"/>
  </r>
  <r>
    <n v="127"/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x v="2173"/>
    <b v="0"/>
    <n v="90"/>
    <b v="1"/>
    <s v="music/rock"/>
    <n v="46.67"/>
    <x v="4"/>
    <x v="11"/>
  </r>
  <r>
    <n v="103"/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x v="2174"/>
    <b v="0"/>
    <n v="63"/>
    <b v="1"/>
    <s v="music/rock"/>
    <n v="63.49"/>
    <x v="4"/>
    <x v="11"/>
  </r>
  <r>
    <n v="250"/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x v="2175"/>
    <b v="0"/>
    <n v="26"/>
    <b v="1"/>
    <s v="music/rock"/>
    <n v="26.92"/>
    <x v="4"/>
    <x v="11"/>
  </r>
  <r>
    <n v="126"/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x v="2176"/>
    <b v="0"/>
    <n v="71"/>
    <b v="1"/>
    <s v="music/rock"/>
    <n v="70.42"/>
    <x v="4"/>
    <x v="11"/>
  </r>
  <r>
    <n v="100"/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x v="2177"/>
    <b v="0"/>
    <n v="38"/>
    <b v="1"/>
    <s v="music/rock"/>
    <n v="65.790000000000006"/>
    <x v="4"/>
    <x v="11"/>
  </r>
  <r>
    <n v="139"/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x v="2178"/>
    <b v="0"/>
    <n v="859"/>
    <b v="1"/>
    <s v="music/rock"/>
    <n v="29.1"/>
    <x v="4"/>
    <x v="11"/>
  </r>
  <r>
    <n v="161"/>
    <n v="2179"/>
    <s v="Woodhouse EP"/>
    <s v="Woodhouse is making an EP!  If you are a fan of whiskey and loud guitars, contribute to the cause!"/>
    <n v="1000"/>
    <x v="1516"/>
    <x v="0"/>
    <x v="0"/>
    <s v="USD"/>
    <n v="1428725192"/>
    <x v="2179"/>
    <b v="0"/>
    <n v="21"/>
    <b v="1"/>
    <s v="music/rock"/>
    <n v="47.62"/>
    <x v="4"/>
    <x v="11"/>
  </r>
  <r>
    <n v="107"/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x v="2180"/>
    <b v="0"/>
    <n v="78"/>
    <b v="1"/>
    <s v="music/rock"/>
    <n v="64.099999999999994"/>
    <x v="4"/>
    <x v="11"/>
  </r>
  <r>
    <n v="153"/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x v="2181"/>
    <b v="0"/>
    <n v="53"/>
    <b v="1"/>
    <s v="games/tabletop games"/>
    <n v="37.74"/>
    <x v="6"/>
    <x v="32"/>
  </r>
  <r>
    <n v="524"/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x v="2182"/>
    <b v="0"/>
    <n v="356"/>
    <b v="1"/>
    <s v="games/tabletop games"/>
    <n v="8.43"/>
    <x v="6"/>
    <x v="32"/>
  </r>
  <r>
    <n v="489"/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x v="2183"/>
    <b v="0"/>
    <n v="279"/>
    <b v="1"/>
    <s v="games/tabletop games"/>
    <n v="6.45"/>
    <x v="6"/>
    <x v="32"/>
  </r>
  <r>
    <n v="285"/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x v="2184"/>
    <b v="1"/>
    <n v="266"/>
    <b v="1"/>
    <s v="games/tabletop games"/>
    <n v="37.590000000000003"/>
    <x v="6"/>
    <x v="32"/>
  </r>
  <r>
    <n v="1857"/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x v="2185"/>
    <b v="0"/>
    <n v="623"/>
    <b v="1"/>
    <s v="games/tabletop games"/>
    <n v="8.0299999999999994"/>
    <x v="6"/>
    <x v="32"/>
  </r>
  <r>
    <n v="110"/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x v="2186"/>
    <b v="0"/>
    <n v="392"/>
    <b v="1"/>
    <s v="games/tabletop games"/>
    <n v="51.02"/>
    <x v="6"/>
    <x v="32"/>
  </r>
  <r>
    <n v="1015"/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x v="2187"/>
    <b v="1"/>
    <n v="3562"/>
    <b v="1"/>
    <s v="games/tabletop games"/>
    <n v="5.61"/>
    <x v="6"/>
    <x v="32"/>
  </r>
  <r>
    <n v="412"/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x v="2188"/>
    <b v="0"/>
    <n v="514"/>
    <b v="1"/>
    <s v="games/tabletop games"/>
    <n v="10.69"/>
    <x v="6"/>
    <x v="32"/>
  </r>
  <r>
    <n v="503"/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x v="2189"/>
    <b v="0"/>
    <n v="88"/>
    <b v="1"/>
    <s v="games/tabletop games"/>
    <n v="13.64"/>
    <x v="6"/>
    <x v="32"/>
  </r>
  <r>
    <n v="185"/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x v="2190"/>
    <b v="0"/>
    <n v="537"/>
    <b v="1"/>
    <s v="games/tabletop games"/>
    <n v="35.380000000000003"/>
    <x v="6"/>
    <x v="32"/>
  </r>
  <r>
    <n v="120"/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x v="2191"/>
    <b v="0"/>
    <n v="25"/>
    <b v="1"/>
    <s v="games/tabletop games"/>
    <n v="30"/>
    <x v="6"/>
    <x v="32"/>
  </r>
  <r>
    <n v="1081"/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x v="2192"/>
    <b v="0"/>
    <n v="3238"/>
    <b v="1"/>
    <s v="games/tabletop games"/>
    <n v="3.71"/>
    <x v="6"/>
    <x v="32"/>
  </r>
  <r>
    <n v="452"/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x v="2193"/>
    <b v="0"/>
    <n v="897"/>
    <b v="1"/>
    <s v="games/tabletop games"/>
    <n v="16.72"/>
    <x v="6"/>
    <x v="32"/>
  </r>
  <r>
    <n v="537"/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x v="2194"/>
    <b v="0"/>
    <n v="878"/>
    <b v="1"/>
    <s v="games/tabletop games"/>
    <n v="11.39"/>
    <x v="6"/>
    <x v="32"/>
  </r>
  <r>
    <n v="120"/>
    <n v="2195"/>
    <s v="Purgatoria: City of Angels"/>
    <s v="A gritty, noir tabletop RPG with a fast-paced combo-based battle system."/>
    <n v="4600"/>
    <x v="968"/>
    <x v="0"/>
    <x v="0"/>
    <s v="USD"/>
    <n v="1439317900"/>
    <x v="2195"/>
    <b v="0"/>
    <n v="115"/>
    <b v="1"/>
    <s v="games/tabletop games"/>
    <n v="40"/>
    <x v="6"/>
    <x v="32"/>
  </r>
  <r>
    <n v="114"/>
    <n v="2196"/>
    <s v="LACORSA Grand Prix Game (relaunch)"/>
    <s v="Race your friends in style with this classic Grand Prix game."/>
    <n v="14000"/>
    <x v="1532"/>
    <x v="0"/>
    <x v="0"/>
    <s v="USD"/>
    <n v="1480662000"/>
    <x v="2196"/>
    <b v="0"/>
    <n v="234"/>
    <b v="1"/>
    <s v="games/tabletop games"/>
    <n v="59.83"/>
    <x v="6"/>
    <x v="32"/>
  </r>
  <r>
    <n v="951"/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x v="2197"/>
    <b v="0"/>
    <n v="4330"/>
    <b v="1"/>
    <s v="games/tabletop games"/>
    <n v="6.93"/>
    <x v="6"/>
    <x v="32"/>
  </r>
  <r>
    <n v="133"/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x v="2198"/>
    <b v="0"/>
    <n v="651"/>
    <b v="1"/>
    <s v="games/tabletop games"/>
    <n v="61.44"/>
    <x v="6"/>
    <x v="32"/>
  </r>
  <r>
    <n v="147"/>
    <n v="2199"/>
    <s v="Decadolo. Flip it!"/>
    <s v="A new strategic board game designed to flip out your opponent."/>
    <n v="9000"/>
    <x v="1535"/>
    <x v="0"/>
    <x v="17"/>
    <s v="EUR"/>
    <n v="1444903198"/>
    <x v="2199"/>
    <b v="1"/>
    <n v="251"/>
    <b v="1"/>
    <s v="games/tabletop games"/>
    <n v="35.86"/>
    <x v="6"/>
    <x v="32"/>
  </r>
  <r>
    <n v="542"/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x v="2200"/>
    <b v="0"/>
    <n v="263"/>
    <b v="1"/>
    <s v="games/tabletop games"/>
    <n v="7.6"/>
    <x v="6"/>
    <x v="32"/>
  </r>
  <r>
    <n v="383"/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x v="2201"/>
    <b v="0"/>
    <n v="28"/>
    <b v="1"/>
    <s v="music/electronic music"/>
    <n v="3.93"/>
    <x v="4"/>
    <x v="15"/>
  </r>
  <r>
    <n v="704"/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x v="2202"/>
    <b v="0"/>
    <n v="721"/>
    <b v="1"/>
    <s v="music/electronic music"/>
    <n v="5.55"/>
    <x v="4"/>
    <x v="15"/>
  </r>
  <r>
    <n v="110"/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x v="2203"/>
    <b v="0"/>
    <n v="50"/>
    <b v="1"/>
    <s v="music/electronic music"/>
    <n v="40"/>
    <x v="4"/>
    <x v="15"/>
  </r>
  <r>
    <n v="133"/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x v="2204"/>
    <b v="0"/>
    <n v="73"/>
    <b v="1"/>
    <s v="music/electronic music"/>
    <n v="20.55"/>
    <x v="4"/>
    <x v="15"/>
  </r>
  <r>
    <n v="152"/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x v="2205"/>
    <b v="0"/>
    <n v="27"/>
    <b v="1"/>
    <s v="music/electronic music"/>
    <n v="27.78"/>
    <x v="4"/>
    <x v="15"/>
  </r>
  <r>
    <n v="103"/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x v="2206"/>
    <b v="0"/>
    <n v="34"/>
    <b v="1"/>
    <s v="music/electronic music"/>
    <n v="32.35"/>
    <x v="4"/>
    <x v="15"/>
  </r>
  <r>
    <n v="100"/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x v="2207"/>
    <b v="0"/>
    <n v="7"/>
    <b v="1"/>
    <s v="music/electronic music"/>
    <n v="285.70999999999998"/>
    <x v="4"/>
    <x v="15"/>
  </r>
  <r>
    <n v="102"/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x v="2208"/>
    <b v="0"/>
    <n v="24"/>
    <b v="1"/>
    <s v="music/electronic music"/>
    <n v="41.67"/>
    <x v="4"/>
    <x v="15"/>
  </r>
  <r>
    <n v="151"/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x v="2209"/>
    <b v="0"/>
    <n v="15"/>
    <b v="1"/>
    <s v="music/electronic music"/>
    <n v="33.33"/>
    <x v="4"/>
    <x v="15"/>
  </r>
  <r>
    <n v="111"/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x v="2210"/>
    <b v="0"/>
    <n v="72"/>
    <b v="1"/>
    <s v="music/electronic music"/>
    <n v="55.56"/>
    <x v="4"/>
    <x v="15"/>
  </r>
  <r>
    <n v="196"/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x v="2211"/>
    <b v="0"/>
    <n v="120"/>
    <b v="1"/>
    <s v="music/electronic music"/>
    <n v="20.83"/>
    <x v="4"/>
    <x v="15"/>
  </r>
  <r>
    <n v="114"/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x v="2212"/>
    <b v="0"/>
    <n v="123"/>
    <b v="1"/>
    <s v="music/electronic music"/>
    <n v="48.78"/>
    <x v="4"/>
    <x v="15"/>
  </r>
  <r>
    <n v="200"/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x v="2213"/>
    <b v="0"/>
    <n v="1"/>
    <b v="1"/>
    <s v="music/electronic music"/>
    <n v="5"/>
    <x v="4"/>
    <x v="15"/>
  </r>
  <r>
    <n v="293"/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x v="2214"/>
    <b v="0"/>
    <n v="24"/>
    <b v="1"/>
    <s v="music/electronic music"/>
    <n v="25"/>
    <x v="4"/>
    <x v="15"/>
  </r>
  <r>
    <n v="156"/>
    <n v="2215"/>
    <s v="&quot;Something to See, Not to Say&quot; - Anemometer's First EP Album"/>
    <s v="Ambient Electro Grind-fest!"/>
    <n v="550"/>
    <x v="1548"/>
    <x v="0"/>
    <x v="0"/>
    <s v="USD"/>
    <n v="1331621940"/>
    <x v="2215"/>
    <b v="0"/>
    <n v="33"/>
    <b v="1"/>
    <s v="music/electronic music"/>
    <n v="16.670000000000002"/>
    <x v="4"/>
    <x v="15"/>
  </r>
  <r>
    <n v="106"/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x v="2216"/>
    <b v="0"/>
    <n v="14"/>
    <b v="1"/>
    <s v="music/electronic music"/>
    <n v="21.43"/>
    <x v="4"/>
    <x v="15"/>
  </r>
  <r>
    <n v="101"/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x v="2217"/>
    <b v="0"/>
    <n v="9"/>
    <b v="1"/>
    <s v="music/electronic music"/>
    <n v="46.67"/>
    <x v="4"/>
    <x v="15"/>
  </r>
  <r>
    <n v="123"/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x v="2218"/>
    <b v="0"/>
    <n v="76"/>
    <b v="1"/>
    <s v="music/electronic music"/>
    <n v="26.32"/>
    <x v="4"/>
    <x v="15"/>
  </r>
  <r>
    <n v="102"/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x v="2219"/>
    <b v="0"/>
    <n v="19"/>
    <b v="1"/>
    <s v="music/electronic music"/>
    <n v="52.63"/>
    <x v="4"/>
    <x v="15"/>
  </r>
  <r>
    <n v="101"/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x v="2220"/>
    <b v="0"/>
    <n v="69"/>
    <b v="1"/>
    <s v="music/electronic music"/>
    <n v="50.72"/>
    <x v="4"/>
    <x v="15"/>
  </r>
  <r>
    <n v="108"/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x v="2221"/>
    <b v="0"/>
    <n v="218"/>
    <b v="1"/>
    <s v="games/tabletop games"/>
    <n v="34.4"/>
    <x v="6"/>
    <x v="32"/>
  </r>
  <r>
    <n v="163"/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x v="2222"/>
    <b v="0"/>
    <n v="30"/>
    <b v="1"/>
    <s v="games/tabletop games"/>
    <n v="16.670000000000002"/>
    <x v="6"/>
    <x v="32"/>
  </r>
  <r>
    <n v="106"/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x v="2223"/>
    <b v="0"/>
    <n v="100"/>
    <b v="1"/>
    <s v="games/tabletop games"/>
    <n v="195"/>
    <x v="6"/>
    <x v="32"/>
  </r>
  <r>
    <n v="243"/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x v="2224"/>
    <b v="0"/>
    <n v="296"/>
    <b v="1"/>
    <s v="games/tabletop games"/>
    <n v="33.78"/>
    <x v="6"/>
    <x v="32"/>
  </r>
  <r>
    <n v="945"/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x v="2225"/>
    <b v="0"/>
    <n v="1204"/>
    <b v="1"/>
    <s v="games/tabletop games"/>
    <n v="17.440000000000001"/>
    <x v="6"/>
    <x v="32"/>
  </r>
  <r>
    <n v="108"/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x v="2226"/>
    <b v="0"/>
    <n v="321"/>
    <b v="1"/>
    <s v="games/tabletop games"/>
    <n v="56.07"/>
    <x v="6"/>
    <x v="32"/>
  </r>
  <r>
    <n v="157"/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x v="2227"/>
    <b v="0"/>
    <n v="301"/>
    <b v="1"/>
    <s v="games/tabletop games"/>
    <n v="43.19"/>
    <x v="6"/>
    <x v="32"/>
  </r>
  <r>
    <n v="1174"/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x v="2228"/>
    <b v="0"/>
    <n v="144"/>
    <b v="1"/>
    <s v="games/tabletop games"/>
    <n v="6.94"/>
    <x v="6"/>
    <x v="32"/>
  </r>
  <r>
    <n v="171"/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x v="2229"/>
    <b v="0"/>
    <n v="539"/>
    <b v="1"/>
    <s v="games/tabletop games"/>
    <n v="14.86"/>
    <x v="6"/>
    <x v="32"/>
  </r>
  <r>
    <n v="126"/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x v="2230"/>
    <b v="0"/>
    <n v="498"/>
    <b v="1"/>
    <s v="games/tabletop games"/>
    <n v="17.07"/>
    <x v="6"/>
    <x v="32"/>
  </r>
  <r>
    <n v="1212"/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x v="2231"/>
    <b v="0"/>
    <n v="1113"/>
    <b v="1"/>
    <s v="games/tabletop games"/>
    <n v="2.25"/>
    <x v="6"/>
    <x v="32"/>
  </r>
  <r>
    <n v="496"/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x v="2232"/>
    <b v="0"/>
    <n v="988"/>
    <b v="1"/>
    <s v="games/tabletop games"/>
    <n v="5.0599999999999996"/>
    <x v="6"/>
    <x v="32"/>
  </r>
  <r>
    <n v="332"/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x v="2233"/>
    <b v="0"/>
    <n v="391"/>
    <b v="1"/>
    <s v="games/tabletop games"/>
    <n v="6.39"/>
    <x v="6"/>
    <x v="32"/>
  </r>
  <r>
    <n v="1165"/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x v="2234"/>
    <b v="0"/>
    <n v="28"/>
    <b v="1"/>
    <s v="games/tabletop games"/>
    <n v="3.57"/>
    <x v="6"/>
    <x v="32"/>
  </r>
  <r>
    <n v="153"/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x v="2235"/>
    <b v="0"/>
    <n v="147"/>
    <b v="1"/>
    <s v="games/tabletop games"/>
    <n v="88.44"/>
    <x v="6"/>
    <x v="32"/>
  </r>
  <r>
    <n v="537"/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x v="2236"/>
    <b v="0"/>
    <n v="680"/>
    <b v="1"/>
    <s v="games/tabletop games"/>
    <n v="4.12"/>
    <x v="6"/>
    <x v="32"/>
  </r>
  <r>
    <n v="353"/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x v="2237"/>
    <b v="0"/>
    <n v="983"/>
    <b v="1"/>
    <s v="games/tabletop games"/>
    <n v="18.309999999999999"/>
    <x v="6"/>
    <x v="32"/>
  </r>
  <r>
    <n v="137"/>
    <n v="2238"/>
    <s v="28mm Fantasy Miniature range Feral Orcs!"/>
    <s v="28mm Fantasy Miniature Range in leadfree white metal: Orcs, wolves and more."/>
    <n v="4000"/>
    <x v="1569"/>
    <x v="0"/>
    <x v="12"/>
    <s v="EUR"/>
    <n v="1489157716"/>
    <x v="2238"/>
    <b v="0"/>
    <n v="79"/>
    <b v="1"/>
    <s v="games/tabletop games"/>
    <n v="50.63"/>
    <x v="6"/>
    <x v="32"/>
  </r>
  <r>
    <n v="128"/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x v="2239"/>
    <b v="0"/>
    <n v="426"/>
    <b v="1"/>
    <s v="games/tabletop games"/>
    <n v="58.69"/>
    <x v="6"/>
    <x v="32"/>
  </r>
  <r>
    <n v="271"/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x v="2240"/>
    <b v="0"/>
    <n v="96"/>
    <b v="1"/>
    <s v="games/tabletop games"/>
    <n v="52.08"/>
    <x v="6"/>
    <x v="32"/>
  </r>
  <r>
    <n v="806"/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x v="2241"/>
    <b v="0"/>
    <n v="163"/>
    <b v="1"/>
    <s v="games/tabletop games"/>
    <n v="6.13"/>
    <x v="6"/>
    <x v="32"/>
  </r>
  <r>
    <n v="1360"/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x v="2242"/>
    <b v="0"/>
    <n v="2525"/>
    <b v="1"/>
    <s v="games/tabletop games"/>
    <n v="3.96"/>
    <x v="6"/>
    <x v="32"/>
  </r>
  <r>
    <n v="930250"/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x v="2243"/>
    <b v="0"/>
    <n v="2035"/>
    <b v="1"/>
    <s v="games/tabletop games"/>
    <n v="0"/>
    <x v="6"/>
    <x v="32"/>
  </r>
  <r>
    <n v="377"/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x v="2244"/>
    <b v="0"/>
    <n v="290"/>
    <b v="1"/>
    <s v="games/tabletop games"/>
    <n v="17.239999999999998"/>
    <x v="6"/>
    <x v="32"/>
  </r>
  <r>
    <n v="2647"/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x v="2245"/>
    <b v="0"/>
    <n v="1980"/>
    <b v="1"/>
    <s v="games/tabletop games"/>
    <n v="2.02"/>
    <x v="6"/>
    <x v="32"/>
  </r>
  <r>
    <n v="100"/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x v="2246"/>
    <b v="0"/>
    <n v="57"/>
    <b v="1"/>
    <s v="games/tabletop games"/>
    <n v="43.86"/>
    <x v="6"/>
    <x v="32"/>
  </r>
  <r>
    <n v="104"/>
    <n v="2247"/>
    <s v="Foragers"/>
    <s v="Take on the role of an ancient forager in this fun strategy game from the designer of Biblios."/>
    <n v="18500"/>
    <x v="1577"/>
    <x v="0"/>
    <x v="0"/>
    <s v="USD"/>
    <n v="1438185565"/>
    <x v="2247"/>
    <b v="0"/>
    <n v="380"/>
    <b v="1"/>
    <s v="games/tabletop games"/>
    <n v="48.68"/>
    <x v="6"/>
    <x v="32"/>
  </r>
  <r>
    <n v="107"/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x v="2248"/>
    <b v="0"/>
    <n v="128"/>
    <b v="1"/>
    <s v="games/tabletop games"/>
    <n v="54.69"/>
    <x v="6"/>
    <x v="32"/>
  </r>
  <r>
    <n v="169"/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x v="2249"/>
    <b v="0"/>
    <n v="180"/>
    <b v="1"/>
    <s v="games/tabletop games"/>
    <n v="19.440000000000001"/>
    <x v="6"/>
    <x v="32"/>
  </r>
  <r>
    <n v="975"/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x v="2250"/>
    <b v="0"/>
    <n v="571"/>
    <b v="1"/>
    <s v="games/tabletop games"/>
    <n v="43.78"/>
    <x v="6"/>
    <x v="32"/>
  </r>
  <r>
    <n v="134"/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x v="2251"/>
    <b v="0"/>
    <n v="480"/>
    <b v="1"/>
    <s v="games/tabletop games"/>
    <n v="17.71"/>
    <x v="6"/>
    <x v="32"/>
  </r>
  <r>
    <n v="272"/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x v="2252"/>
    <b v="0"/>
    <n v="249"/>
    <b v="1"/>
    <s v="games/tabletop games"/>
    <n v="36.14"/>
    <x v="6"/>
    <x v="32"/>
  </r>
  <r>
    <n v="113"/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x v="2253"/>
    <b v="0"/>
    <n v="84"/>
    <b v="1"/>
    <s v="games/tabletop games"/>
    <n v="95.24"/>
    <x v="6"/>
    <x v="32"/>
  </r>
  <r>
    <n v="460"/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x v="2254"/>
    <b v="0"/>
    <n v="197"/>
    <b v="1"/>
    <s v="games/tabletop games"/>
    <n v="2.54"/>
    <x v="6"/>
    <x v="32"/>
  </r>
  <r>
    <n v="287"/>
    <n v="2255"/>
    <s v="Jumbo Jets - Jet Set Expansion Set #2"/>
    <s v="This is the second set of 5 expansions for our route-building game, Jet Set!"/>
    <n v="3950"/>
    <x v="1585"/>
    <x v="0"/>
    <x v="0"/>
    <s v="USD"/>
    <n v="1462661451"/>
    <x v="2255"/>
    <b v="0"/>
    <n v="271"/>
    <b v="1"/>
    <s v="games/tabletop games"/>
    <n v="14.58"/>
    <x v="6"/>
    <x v="32"/>
  </r>
  <r>
    <n v="223"/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x v="2256"/>
    <b v="0"/>
    <n v="50"/>
    <b v="1"/>
    <s v="games/tabletop games"/>
    <n v="9.6"/>
    <x v="6"/>
    <x v="32"/>
  </r>
  <r>
    <n v="636"/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x v="2257"/>
    <b v="0"/>
    <n v="169"/>
    <b v="1"/>
    <s v="games/tabletop games"/>
    <n v="14.79"/>
    <x v="6"/>
    <x v="32"/>
  </r>
  <r>
    <n v="147"/>
    <n v="2258"/>
    <s v="A Sundered World"/>
    <s v="A Dungeon World campaign setting that takes place after the end of the worlds."/>
    <n v="2200"/>
    <x v="1588"/>
    <x v="0"/>
    <x v="0"/>
    <s v="USD"/>
    <n v="1434045687"/>
    <x v="2258"/>
    <b v="0"/>
    <n v="205"/>
    <b v="1"/>
    <s v="games/tabletop games"/>
    <n v="10.73"/>
    <x v="6"/>
    <x v="32"/>
  </r>
  <r>
    <n v="1867"/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x v="2259"/>
    <b v="0"/>
    <n v="206"/>
    <b v="1"/>
    <s v="games/tabletop games"/>
    <n v="4.8499999999999996"/>
    <x v="6"/>
    <x v="32"/>
  </r>
  <r>
    <n v="327"/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x v="2260"/>
    <b v="0"/>
    <n v="84"/>
    <b v="1"/>
    <s v="games/tabletop games"/>
    <n v="29.76"/>
    <x v="6"/>
    <x v="32"/>
  </r>
  <r>
    <n v="780"/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x v="2261"/>
    <b v="0"/>
    <n v="210"/>
    <b v="1"/>
    <s v="games/tabletop games"/>
    <n v="4.76"/>
    <x v="6"/>
    <x v="32"/>
  </r>
  <r>
    <n v="154"/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x v="2262"/>
    <b v="0"/>
    <n v="181"/>
    <b v="1"/>
    <s v="games/tabletop games"/>
    <n v="18.23"/>
    <x v="6"/>
    <x v="32"/>
  </r>
  <r>
    <n v="116"/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x v="2263"/>
    <b v="0"/>
    <n v="60"/>
    <b v="1"/>
    <s v="games/tabletop games"/>
    <n v="125"/>
    <x v="6"/>
    <x v="32"/>
  </r>
  <r>
    <n v="180"/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x v="2264"/>
    <b v="0"/>
    <n v="445"/>
    <b v="1"/>
    <s v="games/tabletop games"/>
    <n v="13.48"/>
    <x v="6"/>
    <x v="32"/>
  </r>
  <r>
    <n v="299"/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x v="2265"/>
    <b v="0"/>
    <n v="17"/>
    <b v="1"/>
    <s v="games/tabletop games"/>
    <n v="11.76"/>
    <x v="6"/>
    <x v="32"/>
  </r>
  <r>
    <n v="320"/>
    <n v="2266"/>
    <s v="GOAT LORDS."/>
    <s v="Want to be LORD OF THE GOATS? Start building your herd using thievery, magic, bombs and mostly goats."/>
    <n v="1500"/>
    <x v="1596"/>
    <x v="0"/>
    <x v="0"/>
    <s v="USD"/>
    <n v="1461722400"/>
    <x v="2266"/>
    <b v="0"/>
    <n v="194"/>
    <b v="1"/>
    <s v="games/tabletop games"/>
    <n v="7.73"/>
    <x v="6"/>
    <x v="32"/>
  </r>
  <r>
    <n v="381"/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x v="2267"/>
    <b v="0"/>
    <n v="404"/>
    <b v="1"/>
    <s v="games/tabletop games"/>
    <n v="49.5"/>
    <x v="6"/>
    <x v="32"/>
  </r>
  <r>
    <n v="103"/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x v="2268"/>
    <b v="0"/>
    <n v="194"/>
    <b v="1"/>
    <s v="games/tabletop games"/>
    <n v="144.33000000000001"/>
    <x v="6"/>
    <x v="32"/>
  </r>
  <r>
    <n v="1802"/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x v="2269"/>
    <b v="0"/>
    <n v="902"/>
    <b v="1"/>
    <s v="games/tabletop games"/>
    <n v="2.77"/>
    <x v="6"/>
    <x v="32"/>
  </r>
  <r>
    <n v="720"/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x v="2270"/>
    <b v="0"/>
    <n v="1670"/>
    <b v="1"/>
    <s v="games/tabletop games"/>
    <n v="14.97"/>
    <x v="6"/>
    <x v="32"/>
  </r>
  <r>
    <n v="283"/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x v="2271"/>
    <b v="0"/>
    <n v="1328"/>
    <b v="1"/>
    <s v="games/tabletop games"/>
    <n v="15.06"/>
    <x v="6"/>
    <x v="32"/>
  </r>
  <r>
    <n v="1357"/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x v="2272"/>
    <b v="0"/>
    <n v="944"/>
    <b v="1"/>
    <s v="games/tabletop games"/>
    <n v="1.06"/>
    <x v="6"/>
    <x v="32"/>
  </r>
  <r>
    <n v="220"/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x v="2273"/>
    <b v="0"/>
    <n v="147"/>
    <b v="1"/>
    <s v="games/tabletop games"/>
    <n v="17.010000000000002"/>
    <x v="6"/>
    <x v="32"/>
  </r>
  <r>
    <n v="120"/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x v="2274"/>
    <b v="0"/>
    <n v="99"/>
    <b v="1"/>
    <s v="games/tabletop games"/>
    <n v="25.25"/>
    <x v="6"/>
    <x v="32"/>
  </r>
  <r>
    <n v="408"/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x v="2275"/>
    <b v="0"/>
    <n v="79"/>
    <b v="1"/>
    <s v="games/tabletop games"/>
    <n v="8.23"/>
    <x v="6"/>
    <x v="32"/>
  </r>
  <r>
    <n v="106"/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x v="2276"/>
    <b v="0"/>
    <n v="75"/>
    <b v="1"/>
    <s v="games/tabletop games"/>
    <n v="61.19"/>
    <x v="6"/>
    <x v="32"/>
  </r>
  <r>
    <n v="141"/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x v="2277"/>
    <b v="0"/>
    <n v="207"/>
    <b v="1"/>
    <s v="games/tabletop games"/>
    <n v="41.06"/>
    <x v="6"/>
    <x v="32"/>
  </r>
  <r>
    <n v="271"/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x v="2278"/>
    <b v="0"/>
    <n v="102"/>
    <b v="1"/>
    <s v="games/tabletop games"/>
    <n v="19.61"/>
    <x v="6"/>
    <x v="32"/>
  </r>
  <r>
    <n v="154"/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x v="2279"/>
    <b v="0"/>
    <n v="32"/>
    <b v="1"/>
    <s v="games/tabletop games"/>
    <n v="31.25"/>
    <x v="6"/>
    <x v="32"/>
  </r>
  <r>
    <n v="404"/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x v="2280"/>
    <b v="0"/>
    <n v="480"/>
    <b v="1"/>
    <s v="games/tabletop games"/>
    <n v="20.420000000000002"/>
    <x v="6"/>
    <x v="32"/>
  </r>
  <r>
    <n v="185"/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x v="2281"/>
    <b v="0"/>
    <n v="11"/>
    <b v="1"/>
    <s v="music/rock"/>
    <n v="27.27"/>
    <x v="4"/>
    <x v="11"/>
  </r>
  <r>
    <n v="185"/>
    <n v="2282"/>
    <s v="Sage King's Debut Album"/>
    <s v="Sage King is recording his debut album and wants YOU to be a part of the creation process"/>
    <n v="750"/>
    <x v="1612"/>
    <x v="0"/>
    <x v="0"/>
    <s v="USD"/>
    <n v="1452744686"/>
    <x v="2282"/>
    <b v="0"/>
    <n v="12"/>
    <b v="1"/>
    <s v="music/rock"/>
    <n v="62.5"/>
    <x v="4"/>
    <x v="11"/>
  </r>
  <r>
    <n v="101"/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x v="2283"/>
    <b v="0"/>
    <n v="48"/>
    <b v="1"/>
    <s v="music/rock"/>
    <n v="62.5"/>
    <x v="4"/>
    <x v="11"/>
  </r>
  <r>
    <n v="106"/>
    <n v="2284"/>
    <s v="Make a record, write a song, take the Vinyl Skyway. "/>
    <s v="The Vinyl Skyway reunite to make a third album. "/>
    <n v="6000"/>
    <x v="1614"/>
    <x v="0"/>
    <x v="0"/>
    <s v="USD"/>
    <n v="1299902400"/>
    <x v="2284"/>
    <b v="0"/>
    <n v="59"/>
    <b v="1"/>
    <s v="music/rock"/>
    <n v="101.69"/>
    <x v="4"/>
    <x v="11"/>
  </r>
  <r>
    <n v="121"/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x v="2285"/>
    <b v="0"/>
    <n v="79"/>
    <b v="1"/>
    <s v="music/rock"/>
    <n v="37.97"/>
    <x v="4"/>
    <x v="11"/>
  </r>
  <r>
    <n v="100"/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x v="2286"/>
    <b v="0"/>
    <n v="14"/>
    <b v="1"/>
    <s v="music/rock"/>
    <n v="107.14"/>
    <x v="4"/>
    <x v="11"/>
  </r>
  <r>
    <n v="120"/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x v="2287"/>
    <b v="0"/>
    <n v="106"/>
    <b v="1"/>
    <s v="music/rock"/>
    <n v="42.45"/>
    <x v="4"/>
    <x v="11"/>
  </r>
  <r>
    <n v="100"/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x v="2288"/>
    <b v="0"/>
    <n v="25"/>
    <b v="1"/>
    <s v="music/rock"/>
    <n v="40"/>
    <x v="4"/>
    <x v="11"/>
  </r>
  <r>
    <n v="107"/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x v="2289"/>
    <b v="0"/>
    <n v="25"/>
    <b v="1"/>
    <s v="music/rock"/>
    <n v="60"/>
    <x v="4"/>
    <x v="11"/>
  </r>
  <r>
    <n v="104"/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x v="2290"/>
    <b v="0"/>
    <n v="29"/>
    <b v="1"/>
    <s v="music/rock"/>
    <n v="51.72"/>
    <x v="4"/>
    <x v="11"/>
  </r>
  <r>
    <n v="173"/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x v="2291"/>
    <b v="0"/>
    <n v="43"/>
    <b v="1"/>
    <s v="music/rock"/>
    <n v="58.14"/>
    <x v="4"/>
    <x v="11"/>
  </r>
  <r>
    <n v="107"/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x v="2292"/>
    <b v="0"/>
    <n v="46"/>
    <b v="1"/>
    <s v="music/rock"/>
    <n v="43.48"/>
    <x v="4"/>
    <x v="11"/>
  </r>
  <r>
    <n v="108"/>
    <n v="2293"/>
    <s v="&quot;Hurt N' Wrong&quot; New Album Fundraiser!"/>
    <s v="Donate here to be a part of the upcoming album. Every little bit helps!"/>
    <n v="850"/>
    <x v="1622"/>
    <x v="0"/>
    <x v="0"/>
    <s v="USD"/>
    <n v="1348545540"/>
    <x v="2293"/>
    <b v="0"/>
    <n v="27"/>
    <b v="1"/>
    <s v="music/rock"/>
    <n v="31.48"/>
    <x v="4"/>
    <x v="11"/>
  </r>
  <r>
    <n v="146"/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x v="2294"/>
    <b v="0"/>
    <n v="112"/>
    <b v="1"/>
    <s v="music/rock"/>
    <n v="44.64"/>
    <x v="4"/>
    <x v="11"/>
  </r>
  <r>
    <n v="125"/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x v="2295"/>
    <b v="0"/>
    <n v="34"/>
    <b v="1"/>
    <s v="music/rock"/>
    <n v="35.29"/>
    <x v="4"/>
    <x v="11"/>
  </r>
  <r>
    <n v="149"/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x v="2296"/>
    <b v="0"/>
    <n v="145"/>
    <b v="1"/>
    <s v="music/rock"/>
    <n v="48.28"/>
    <x v="4"/>
    <x v="11"/>
  </r>
  <r>
    <n v="101"/>
    <n v="2297"/>
    <s v="Company Company: Debut EP"/>
    <s v="New Jersey Alternative Rock band COCO needs YOUR help self-releasing debut EP!"/>
    <n v="1000"/>
    <x v="1626"/>
    <x v="0"/>
    <x v="0"/>
    <s v="USD"/>
    <n v="1331697540"/>
    <x v="2297"/>
    <b v="0"/>
    <n v="19"/>
    <b v="1"/>
    <s v="music/rock"/>
    <n v="52.63"/>
    <x v="4"/>
    <x v="11"/>
  </r>
  <r>
    <n v="105"/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x v="2298"/>
    <b v="0"/>
    <n v="288"/>
    <b v="1"/>
    <s v="music/rock"/>
    <n v="104.17"/>
    <x v="4"/>
    <x v="11"/>
  </r>
  <r>
    <n v="350"/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x v="2299"/>
    <b v="0"/>
    <n v="14"/>
    <b v="1"/>
    <s v="music/rock"/>
    <n v="21.43"/>
    <x v="4"/>
    <x v="11"/>
  </r>
  <r>
    <n v="101"/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x v="2300"/>
    <b v="0"/>
    <n v="7"/>
    <b v="1"/>
    <s v="music/rock"/>
    <n v="114.29"/>
    <x v="4"/>
    <x v="11"/>
  </r>
  <r>
    <n v="134"/>
    <n v="2301"/>
    <s v="Time Crash"/>
    <s v="We are America's first trock band, and we're ready to bring you our first album!"/>
    <n v="5000"/>
    <x v="1630"/>
    <x v="0"/>
    <x v="0"/>
    <s v="USD"/>
    <n v="1371785496"/>
    <x v="2301"/>
    <b v="1"/>
    <n v="211"/>
    <b v="1"/>
    <s v="music/indie rock"/>
    <n v="23.7"/>
    <x v="4"/>
    <x v="14"/>
  </r>
  <r>
    <n v="171"/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x v="2302"/>
    <b v="1"/>
    <n v="85"/>
    <b v="1"/>
    <s v="music/indie rock"/>
    <n v="27.06"/>
    <x v="4"/>
    <x v="14"/>
  </r>
  <r>
    <n v="109"/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x v="2303"/>
    <b v="1"/>
    <n v="103"/>
    <b v="1"/>
    <s v="music/indie rock"/>
    <n v="62.62"/>
    <x v="4"/>
    <x v="14"/>
  </r>
  <r>
    <n v="101"/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x v="2304"/>
    <b v="1"/>
    <n v="113"/>
    <b v="1"/>
    <s v="music/indie rock"/>
    <n v="53.1"/>
    <x v="4"/>
    <x v="14"/>
  </r>
  <r>
    <n v="101"/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x v="2305"/>
    <b v="1"/>
    <n v="167"/>
    <b v="1"/>
    <s v="music/indie rock"/>
    <n v="107.78"/>
    <x v="4"/>
    <x v="14"/>
  </r>
  <r>
    <n v="107"/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x v="2306"/>
    <b v="1"/>
    <n v="73"/>
    <b v="1"/>
    <s v="music/indie rock"/>
    <n v="47.95"/>
    <x v="4"/>
    <x v="14"/>
  </r>
  <r>
    <n v="107"/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x v="2307"/>
    <b v="1"/>
    <n v="75"/>
    <b v="1"/>
    <s v="music/indie rock"/>
    <n v="26.19"/>
    <x v="4"/>
    <x v="14"/>
  </r>
  <r>
    <n v="101"/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x v="2308"/>
    <b v="1"/>
    <n v="614"/>
    <b v="1"/>
    <s v="music/indie rock"/>
    <n v="81.430000000000007"/>
    <x v="4"/>
    <x v="14"/>
  </r>
  <r>
    <n v="107"/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x v="2309"/>
    <b v="1"/>
    <n v="107"/>
    <b v="1"/>
    <s v="music/indie rock"/>
    <n v="56.07"/>
    <x v="4"/>
    <x v="14"/>
  </r>
  <r>
    <n v="429"/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x v="2310"/>
    <b v="1"/>
    <n v="1224"/>
    <b v="1"/>
    <s v="music/indie rock"/>
    <n v="15.11"/>
    <x v="4"/>
    <x v="14"/>
  </r>
  <r>
    <n v="104"/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x v="2311"/>
    <b v="1"/>
    <n v="104"/>
    <b v="1"/>
    <s v="music/indie rock"/>
    <n v="86.54"/>
    <x v="4"/>
    <x v="14"/>
  </r>
  <r>
    <n v="108"/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x v="2312"/>
    <b v="1"/>
    <n v="79"/>
    <b v="1"/>
    <s v="music/indie rock"/>
    <n v="37.97"/>
    <x v="4"/>
    <x v="14"/>
  </r>
  <r>
    <n v="176"/>
    <n v="2313"/>
    <s v="A SUNNY DAY IN GLASGOW"/>
    <s v="A Sunny Day in Glasgow are recording a new album and we need your help!"/>
    <n v="5000"/>
    <x v="1642"/>
    <x v="0"/>
    <x v="0"/>
    <s v="USD"/>
    <n v="1336086026"/>
    <x v="2313"/>
    <b v="1"/>
    <n v="157"/>
    <b v="1"/>
    <s v="music/indie rock"/>
    <n v="31.85"/>
    <x v="4"/>
    <x v="14"/>
  </r>
  <r>
    <n v="157"/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x v="2314"/>
    <b v="1"/>
    <n v="50"/>
    <b v="1"/>
    <s v="music/indie rock"/>
    <n v="24"/>
    <x v="4"/>
    <x v="14"/>
  </r>
  <r>
    <n v="103"/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x v="2315"/>
    <b v="1"/>
    <n v="64"/>
    <b v="1"/>
    <s v="music/indie rock"/>
    <n v="39.06"/>
    <x v="4"/>
    <x v="14"/>
  </r>
  <r>
    <n v="104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x v="2316"/>
    <b v="1"/>
    <n v="200"/>
    <b v="1"/>
    <s v="music/indie rock"/>
    <n v="75"/>
    <x v="4"/>
    <x v="14"/>
  </r>
  <r>
    <n v="104"/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x v="2317"/>
    <b v="1"/>
    <n v="22"/>
    <b v="1"/>
    <s v="music/indie rock"/>
    <n v="18.18"/>
    <x v="4"/>
    <x v="14"/>
  </r>
  <r>
    <n v="121"/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x v="2318"/>
    <b v="1"/>
    <n v="163"/>
    <b v="1"/>
    <s v="music/indie rock"/>
    <n v="30.67"/>
    <x v="4"/>
    <x v="14"/>
  </r>
  <r>
    <n v="108"/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x v="2319"/>
    <b v="1"/>
    <n v="77"/>
    <b v="1"/>
    <s v="music/indie rock"/>
    <n v="38.96"/>
    <x v="4"/>
    <x v="14"/>
  </r>
  <r>
    <n v="109"/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x v="2320"/>
    <b v="1"/>
    <n v="89"/>
    <b v="1"/>
    <s v="music/indie rock"/>
    <n v="56.18"/>
    <x v="4"/>
    <x v="14"/>
  </r>
  <r>
    <n v="39"/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x v="2321"/>
    <b v="0"/>
    <n v="64"/>
    <b v="0"/>
    <s v="food/small batch"/>
    <n v="164.95"/>
    <x v="7"/>
    <x v="33"/>
  </r>
  <r>
    <n v="3"/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x v="2322"/>
    <b v="0"/>
    <n v="4"/>
    <b v="0"/>
    <s v="food/small batch"/>
    <n v="675"/>
    <x v="7"/>
    <x v="33"/>
  </r>
  <r>
    <n v="48"/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x v="2323"/>
    <b v="0"/>
    <n v="4"/>
    <b v="0"/>
    <s v="food/small batch"/>
    <n v="62.5"/>
    <x v="7"/>
    <x v="33"/>
  </r>
  <r>
    <n v="21"/>
    <n v="2324"/>
    <s v="Pies not Lies"/>
    <s v="A city centre shop selling great locally made food with room to chat and learn about eachother."/>
    <n v="7500"/>
    <x v="970"/>
    <x v="3"/>
    <x v="1"/>
    <s v="GBP"/>
    <n v="1490559285"/>
    <x v="2324"/>
    <b v="0"/>
    <n v="61"/>
    <b v="0"/>
    <s v="food/small batch"/>
    <n v="122.95"/>
    <x v="7"/>
    <x v="33"/>
  </r>
  <r>
    <n v="8"/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x v="2325"/>
    <b v="0"/>
    <n v="7"/>
    <b v="0"/>
    <s v="food/small batch"/>
    <n v="142.86000000000001"/>
    <x v="7"/>
    <x v="33"/>
  </r>
  <r>
    <n v="1"/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x v="2326"/>
    <b v="0"/>
    <n v="1"/>
    <b v="0"/>
    <s v="food/small batch"/>
    <n v="15000"/>
    <x v="7"/>
    <x v="33"/>
  </r>
  <r>
    <n v="526"/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x v="2327"/>
    <b v="1"/>
    <n v="3355"/>
    <b v="1"/>
    <s v="food/small batch"/>
    <n v="10.43"/>
    <x v="7"/>
    <x v="33"/>
  </r>
  <r>
    <n v="254"/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x v="2328"/>
    <b v="1"/>
    <n v="537"/>
    <b v="1"/>
    <s v="food/small batch"/>
    <n v="18.62"/>
    <x v="7"/>
    <x v="33"/>
  </r>
  <r>
    <n v="106"/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x v="2329"/>
    <b v="1"/>
    <n v="125"/>
    <b v="1"/>
    <s v="food/small batch"/>
    <n v="200"/>
    <x v="7"/>
    <x v="33"/>
  </r>
  <r>
    <n v="102"/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x v="2330"/>
    <b v="1"/>
    <n v="163"/>
    <b v="1"/>
    <s v="food/small batch"/>
    <n v="214.72"/>
    <x v="7"/>
    <x v="33"/>
  </r>
  <r>
    <n v="144"/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x v="2331"/>
    <b v="1"/>
    <n v="283"/>
    <b v="1"/>
    <s v="food/small batch"/>
    <n v="28.27"/>
    <x v="7"/>
    <x v="33"/>
  </r>
  <r>
    <n v="106"/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x v="2332"/>
    <b v="1"/>
    <n v="352"/>
    <b v="1"/>
    <s v="food/small batch"/>
    <n v="71.02"/>
    <x v="7"/>
    <x v="33"/>
  </r>
  <r>
    <n v="212"/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x v="2333"/>
    <b v="1"/>
    <n v="94"/>
    <b v="1"/>
    <s v="food/small batch"/>
    <n v="6.38"/>
    <x v="7"/>
    <x v="33"/>
  </r>
  <r>
    <n v="102"/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x v="2334"/>
    <b v="1"/>
    <n v="67"/>
    <b v="1"/>
    <s v="food/small batch"/>
    <n v="59.7"/>
    <x v="7"/>
    <x v="33"/>
  </r>
  <r>
    <n v="102"/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x v="2335"/>
    <b v="1"/>
    <n v="221"/>
    <b v="1"/>
    <s v="food/small batch"/>
    <n v="113.12"/>
    <x v="7"/>
    <x v="33"/>
  </r>
  <r>
    <n v="521"/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x v="2336"/>
    <b v="1"/>
    <n v="2165"/>
    <b v="1"/>
    <s v="food/small batch"/>
    <n v="9.24"/>
    <x v="7"/>
    <x v="33"/>
  </r>
  <r>
    <n v="111"/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x v="2337"/>
    <b v="1"/>
    <n v="179"/>
    <b v="1"/>
    <s v="food/small batch"/>
    <n v="67.040000000000006"/>
    <x v="7"/>
    <x v="33"/>
  </r>
  <r>
    <n v="101"/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x v="2338"/>
    <b v="1"/>
    <n v="123"/>
    <b v="1"/>
    <s v="food/small batch"/>
    <n v="121.95"/>
    <x v="7"/>
    <x v="33"/>
  </r>
  <r>
    <n v="294"/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x v="2339"/>
    <b v="1"/>
    <n v="1104"/>
    <b v="1"/>
    <s v="food/small batch"/>
    <n v="22.64"/>
    <x v="7"/>
    <x v="33"/>
  </r>
  <r>
    <n v="106"/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x v="2340"/>
    <b v="1"/>
    <n v="403"/>
    <b v="1"/>
    <s v="food/small batch"/>
    <n v="99.26"/>
    <x v="7"/>
    <x v="33"/>
  </r>
  <r>
    <n v="0"/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x v="2341"/>
    <b v="0"/>
    <n v="0"/>
    <b v="0"/>
    <s v="technology/web"/>
    <n v="0"/>
    <x v="2"/>
    <x v="7"/>
  </r>
  <r>
    <n v="0"/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x v="2342"/>
    <b v="0"/>
    <n v="0"/>
    <b v="0"/>
    <s v="technology/web"/>
    <n v="0"/>
    <x v="2"/>
    <x v="7"/>
  </r>
  <r>
    <n v="3"/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x v="2343"/>
    <b v="0"/>
    <n v="1"/>
    <b v="0"/>
    <s v="technology/web"/>
    <n v="10000"/>
    <x v="2"/>
    <x v="7"/>
  </r>
  <r>
    <n v="0"/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x v="2344"/>
    <b v="0"/>
    <n v="1"/>
    <b v="0"/>
    <s v="technology/web"/>
    <n v="1000"/>
    <x v="2"/>
    <x v="7"/>
  </r>
  <r>
    <n v="0"/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x v="2345"/>
    <b v="0"/>
    <n v="0"/>
    <b v="0"/>
    <s v="technology/web"/>
    <n v="0"/>
    <x v="2"/>
    <x v="7"/>
  </r>
  <r>
    <n v="0"/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x v="2346"/>
    <b v="0"/>
    <n v="3"/>
    <b v="0"/>
    <s v="technology/web"/>
    <n v="20000"/>
    <x v="2"/>
    <x v="7"/>
  </r>
  <r>
    <n v="2"/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x v="2347"/>
    <b v="0"/>
    <n v="1"/>
    <b v="0"/>
    <s v="technology/web"/>
    <n v="1000"/>
    <x v="2"/>
    <x v="7"/>
  </r>
  <r>
    <n v="0"/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x v="2348"/>
    <b v="0"/>
    <n v="5"/>
    <b v="0"/>
    <s v="technology/web"/>
    <n v="14000"/>
    <x v="2"/>
    <x v="7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x v="2349"/>
    <b v="0"/>
    <n v="0"/>
    <b v="0"/>
    <s v="technology/web"/>
    <n v="0"/>
    <x v="2"/>
    <x v="7"/>
  </r>
  <r>
    <n v="0"/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x v="2350"/>
    <b v="0"/>
    <n v="0"/>
    <b v="0"/>
    <s v="technology/web"/>
    <n v="0"/>
    <x v="2"/>
    <x v="7"/>
  </r>
  <r>
    <n v="1"/>
    <n v="2351"/>
    <s v="NZ Auction site.  No listing or success fees. Only $2 p/m"/>
    <s v="Donate $30 or more and receive a free selfie stick."/>
    <n v="18900"/>
    <x v="1651"/>
    <x v="1"/>
    <x v="4"/>
    <s v="NZD"/>
    <n v="1430360739"/>
    <x v="2351"/>
    <b v="0"/>
    <n v="7"/>
    <b v="0"/>
    <s v="technology/web"/>
    <n v="2700"/>
    <x v="2"/>
    <x v="7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x v="2352"/>
    <b v="0"/>
    <n v="0"/>
    <b v="0"/>
    <s v="technology/web"/>
    <n v="0"/>
    <x v="2"/>
    <x v="7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x v="2353"/>
    <b v="0"/>
    <n v="0"/>
    <b v="0"/>
    <s v="technology/web"/>
    <n v="0"/>
    <x v="2"/>
    <x v="7"/>
  </r>
  <r>
    <n v="0"/>
    <n v="2354"/>
    <s v="Dissertation (Canceled)"/>
    <s v="Almost done with doctorate degree but need funding of $35,000 to complete research of project."/>
    <n v="35000"/>
    <x v="379"/>
    <x v="1"/>
    <x v="0"/>
    <s v="USD"/>
    <n v="1420910460"/>
    <x v="2354"/>
    <b v="0"/>
    <n v="1"/>
    <b v="0"/>
    <s v="technology/web"/>
    <n v="35000"/>
    <x v="2"/>
    <x v="7"/>
  </r>
  <r>
    <n v="1"/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x v="2355"/>
    <b v="0"/>
    <n v="2"/>
    <b v="0"/>
    <s v="technology/web"/>
    <n v="4000"/>
    <x v="2"/>
    <x v="7"/>
  </r>
  <r>
    <n v="0"/>
    <n v="2356"/>
    <s v="HardstyleUnited.com (Canceled)"/>
    <s v="HardstyleUnited.com The Global Hardstyle community. Your Hardstyle community."/>
    <n v="10000"/>
    <x v="117"/>
    <x v="1"/>
    <x v="9"/>
    <s v="EUR"/>
    <n v="1433530104"/>
    <x v="2356"/>
    <b v="0"/>
    <n v="0"/>
    <b v="0"/>
    <s v="technology/web"/>
    <n v="0"/>
    <x v="2"/>
    <x v="7"/>
  </r>
  <r>
    <n v="0"/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x v="2357"/>
    <b v="0"/>
    <n v="0"/>
    <b v="0"/>
    <s v="technology/web"/>
    <n v="0"/>
    <x v="2"/>
    <x v="7"/>
  </r>
  <r>
    <n v="0"/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x v="2358"/>
    <b v="0"/>
    <n v="0"/>
    <b v="0"/>
    <s v="technology/web"/>
    <n v="0"/>
    <x v="2"/>
    <x v="7"/>
  </r>
  <r>
    <n v="15"/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x v="2359"/>
    <b v="0"/>
    <n v="3"/>
    <b v="0"/>
    <s v="technology/web"/>
    <n v="2500"/>
    <x v="2"/>
    <x v="7"/>
  </r>
  <r>
    <n v="0"/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x v="2360"/>
    <b v="0"/>
    <n v="1"/>
    <b v="0"/>
    <s v="technology/web"/>
    <n v="5000"/>
    <x v="2"/>
    <x v="7"/>
  </r>
  <r>
    <n v="0"/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x v="2361"/>
    <b v="0"/>
    <n v="0"/>
    <b v="0"/>
    <s v="technology/web"/>
    <n v="0"/>
    <x v="2"/>
    <x v="7"/>
  </r>
  <r>
    <n v="29"/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x v="2362"/>
    <b v="0"/>
    <n v="2"/>
    <b v="0"/>
    <s v="technology/web"/>
    <n v="210"/>
    <x v="2"/>
    <x v="7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x v="2363"/>
    <b v="0"/>
    <n v="0"/>
    <b v="0"/>
    <s v="technology/web"/>
    <n v="0"/>
    <x v="2"/>
    <x v="7"/>
  </r>
  <r>
    <n v="0"/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x v="2364"/>
    <b v="0"/>
    <n v="0"/>
    <b v="0"/>
    <s v="technology/web"/>
    <n v="0"/>
    <x v="2"/>
    <x v="7"/>
  </r>
  <r>
    <n v="0"/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x v="2365"/>
    <b v="0"/>
    <n v="0"/>
    <b v="0"/>
    <s v="technology/web"/>
    <n v="0"/>
    <x v="2"/>
    <x v="7"/>
  </r>
  <r>
    <n v="11"/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x v="2366"/>
    <b v="0"/>
    <n v="27"/>
    <b v="0"/>
    <s v="technology/web"/>
    <n v="925.93"/>
    <x v="2"/>
    <x v="7"/>
  </r>
  <r>
    <n v="1"/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x v="2367"/>
    <b v="0"/>
    <n v="14"/>
    <b v="0"/>
    <s v="technology/web"/>
    <n v="3571.43"/>
    <x v="2"/>
    <x v="7"/>
  </r>
  <r>
    <n v="0"/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x v="2368"/>
    <b v="0"/>
    <n v="2"/>
    <b v="0"/>
    <s v="technology/web"/>
    <n v="20000"/>
    <x v="2"/>
    <x v="7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x v="2369"/>
    <b v="0"/>
    <n v="0"/>
    <b v="0"/>
    <s v="technology/web"/>
    <n v="0"/>
    <x v="2"/>
    <x v="7"/>
  </r>
  <r>
    <n v="0"/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x v="2370"/>
    <b v="0"/>
    <n v="4"/>
    <b v="0"/>
    <s v="technology/web"/>
    <n v="6250"/>
    <x v="2"/>
    <x v="7"/>
  </r>
  <r>
    <n v="0"/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x v="2371"/>
    <b v="0"/>
    <n v="0"/>
    <b v="0"/>
    <s v="technology/web"/>
    <n v="0"/>
    <x v="2"/>
    <x v="7"/>
  </r>
  <r>
    <n v="3"/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x v="2372"/>
    <b v="0"/>
    <n v="6"/>
    <b v="0"/>
    <s v="technology/web"/>
    <n v="916.67"/>
    <x v="2"/>
    <x v="7"/>
  </r>
  <r>
    <n v="0"/>
    <n v="2373"/>
    <s v="Cykelauktion.com (Canceled)"/>
    <s v="We want to create a safe marketplace for buying and selling bicycles."/>
    <n v="850000"/>
    <x v="155"/>
    <x v="1"/>
    <x v="11"/>
    <s v="SEK"/>
    <n v="1440863624"/>
    <x v="2373"/>
    <b v="0"/>
    <n v="1"/>
    <b v="0"/>
    <s v="technology/web"/>
    <n v="850000"/>
    <x v="2"/>
    <x v="7"/>
  </r>
  <r>
    <n v="0"/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x v="2374"/>
    <b v="0"/>
    <n v="1"/>
    <b v="0"/>
    <s v="technology/web"/>
    <n v="22000"/>
    <x v="2"/>
    <x v="7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x v="2375"/>
    <b v="0"/>
    <n v="0"/>
    <b v="0"/>
    <s v="technology/web"/>
    <n v="0"/>
    <x v="2"/>
    <x v="7"/>
  </r>
  <r>
    <n v="11"/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x v="2376"/>
    <b v="0"/>
    <n v="4"/>
    <b v="0"/>
    <s v="technology/web"/>
    <n v="750"/>
    <x v="2"/>
    <x v="7"/>
  </r>
  <r>
    <n v="0"/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x v="2377"/>
    <b v="0"/>
    <n v="0"/>
    <b v="0"/>
    <s v="technology/web"/>
    <n v="0"/>
    <x v="2"/>
    <x v="7"/>
  </r>
  <r>
    <n v="0"/>
    <n v="2378"/>
    <s v="KEEPUP INC (Canceled)"/>
    <s v="KEEPUP allows you to extend your social circle by introducing you to new people via your friends."/>
    <n v="110000"/>
    <x v="117"/>
    <x v="1"/>
    <x v="0"/>
    <s v="USD"/>
    <n v="1440548330"/>
    <x v="2378"/>
    <b v="0"/>
    <n v="0"/>
    <b v="0"/>
    <s v="technology/web"/>
    <n v="0"/>
    <x v="2"/>
    <x v="7"/>
  </r>
  <r>
    <n v="0"/>
    <n v="2379"/>
    <s v="SelectCooks.com (Canceled)"/>
    <s v="Selectcooks.com is a community marketplace for people to list, find and hire chefs."/>
    <n v="30000"/>
    <x v="117"/>
    <x v="1"/>
    <x v="0"/>
    <s v="USD"/>
    <n v="1444004616"/>
    <x v="2379"/>
    <b v="0"/>
    <n v="0"/>
    <b v="0"/>
    <s v="technology/web"/>
    <n v="0"/>
    <x v="2"/>
    <x v="7"/>
  </r>
  <r>
    <n v="0"/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x v="2380"/>
    <b v="0"/>
    <n v="3"/>
    <b v="0"/>
    <s v="technology/web"/>
    <n v="5000"/>
    <x v="2"/>
    <x v="7"/>
  </r>
  <r>
    <n v="2"/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x v="2381"/>
    <b v="0"/>
    <n v="7"/>
    <b v="0"/>
    <s v="technology/web"/>
    <n v="12335.71"/>
    <x v="2"/>
    <x v="7"/>
  </r>
  <r>
    <n v="3"/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x v="2382"/>
    <b v="0"/>
    <n v="2"/>
    <b v="0"/>
    <s v="technology/web"/>
    <n v="1500"/>
    <x v="2"/>
    <x v="7"/>
  </r>
  <r>
    <n v="4"/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x v="2383"/>
    <b v="0"/>
    <n v="3"/>
    <b v="0"/>
    <s v="technology/web"/>
    <n v="3333.33"/>
    <x v="2"/>
    <x v="7"/>
  </r>
  <r>
    <n v="1"/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x v="2384"/>
    <b v="0"/>
    <n v="8"/>
    <b v="0"/>
    <s v="technology/web"/>
    <n v="125"/>
    <x v="2"/>
    <x v="7"/>
  </r>
  <r>
    <n v="1"/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x v="2385"/>
    <b v="0"/>
    <n v="7"/>
    <b v="0"/>
    <s v="technology/web"/>
    <n v="9285.7099999999991"/>
    <x v="2"/>
    <x v="7"/>
  </r>
  <r>
    <n v="0"/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x v="2386"/>
    <b v="0"/>
    <n v="0"/>
    <b v="0"/>
    <s v="technology/web"/>
    <n v="0"/>
    <x v="2"/>
    <x v="7"/>
  </r>
  <r>
    <n v="1"/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x v="2387"/>
    <b v="0"/>
    <n v="3"/>
    <b v="0"/>
    <s v="technology/web"/>
    <n v="50000"/>
    <x v="2"/>
    <x v="7"/>
  </r>
  <r>
    <n v="1"/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x v="2388"/>
    <b v="0"/>
    <n v="8"/>
    <b v="0"/>
    <s v="technology/web"/>
    <n v="4625"/>
    <x v="2"/>
    <x v="7"/>
  </r>
  <r>
    <n v="0"/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x v="2389"/>
    <b v="0"/>
    <n v="1"/>
    <b v="0"/>
    <s v="technology/web"/>
    <n v="16000"/>
    <x v="2"/>
    <x v="7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x v="2390"/>
    <b v="0"/>
    <n v="0"/>
    <b v="0"/>
    <s v="technology/web"/>
    <n v="0"/>
    <x v="2"/>
    <x v="7"/>
  </r>
  <r>
    <n v="0"/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x v="2391"/>
    <b v="0"/>
    <n v="1"/>
    <b v="0"/>
    <s v="technology/web"/>
    <n v="20000"/>
    <x v="2"/>
    <x v="7"/>
  </r>
  <r>
    <n v="0"/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x v="2392"/>
    <b v="0"/>
    <n v="0"/>
    <b v="0"/>
    <s v="technology/web"/>
    <n v="0"/>
    <x v="2"/>
    <x v="7"/>
  </r>
  <r>
    <n v="0"/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x v="2393"/>
    <b v="0"/>
    <n v="1"/>
    <b v="0"/>
    <s v="technology/web"/>
    <n v="100000"/>
    <x v="2"/>
    <x v="7"/>
  </r>
  <r>
    <n v="0"/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x v="2394"/>
    <b v="0"/>
    <n v="2"/>
    <b v="0"/>
    <s v="technology/web"/>
    <n v="2500"/>
    <x v="2"/>
    <x v="7"/>
  </r>
  <r>
    <n v="0"/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x v="2395"/>
    <b v="0"/>
    <n v="0"/>
    <b v="0"/>
    <s v="technology/web"/>
    <n v="0"/>
    <x v="2"/>
    <x v="7"/>
  </r>
  <r>
    <n v="0"/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x v="2396"/>
    <b v="0"/>
    <n v="1"/>
    <b v="0"/>
    <s v="technology/web"/>
    <n v="5000"/>
    <x v="2"/>
    <x v="7"/>
  </r>
  <r>
    <n v="0"/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x v="2397"/>
    <b v="0"/>
    <n v="0"/>
    <b v="0"/>
    <s v="technology/web"/>
    <n v="0"/>
    <x v="2"/>
    <x v="7"/>
  </r>
  <r>
    <n v="0"/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x v="2398"/>
    <b v="0"/>
    <n v="0"/>
    <b v="0"/>
    <s v="technology/web"/>
    <n v="0"/>
    <x v="2"/>
    <x v="7"/>
  </r>
  <r>
    <n v="0"/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x v="2399"/>
    <b v="0"/>
    <n v="0"/>
    <b v="0"/>
    <s v="technology/web"/>
    <n v="0"/>
    <x v="2"/>
    <x v="7"/>
  </r>
  <r>
    <n v="0"/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x v="2400"/>
    <b v="0"/>
    <n v="0"/>
    <b v="0"/>
    <s v="technology/web"/>
    <n v="0"/>
    <x v="2"/>
    <x v="7"/>
  </r>
  <r>
    <n v="1"/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x v="2401"/>
    <b v="0"/>
    <n v="9"/>
    <b v="0"/>
    <s v="food/food trucks"/>
    <n v="3111.11"/>
    <x v="7"/>
    <x v="19"/>
  </r>
  <r>
    <n v="0"/>
    <n v="2402"/>
    <s v="Cupcake Truck Unite"/>
    <s v="Small town, delicious treats, and a mobile truck"/>
    <n v="12000"/>
    <x v="401"/>
    <x v="2"/>
    <x v="0"/>
    <s v="USD"/>
    <n v="1431533931"/>
    <x v="2402"/>
    <b v="0"/>
    <n v="1"/>
    <b v="0"/>
    <s v="food/food trucks"/>
    <n v="12000"/>
    <x v="7"/>
    <x v="19"/>
  </r>
  <r>
    <n v="17"/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x v="2403"/>
    <b v="0"/>
    <n v="12"/>
    <b v="0"/>
    <s v="food/food trucks"/>
    <n v="100"/>
    <x v="7"/>
    <x v="19"/>
  </r>
  <r>
    <n v="0"/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x v="2404"/>
    <b v="0"/>
    <n v="0"/>
    <b v="0"/>
    <s v="food/food trucks"/>
    <n v="0"/>
    <x v="7"/>
    <x v="19"/>
  </r>
  <r>
    <n v="23"/>
    <n v="2405"/>
    <s v="JoyShtick Food Truck"/>
    <s v="We are the first gaming-themed food truck, bringing gourmet pub fare to the Jacksonville area."/>
    <n v="5000"/>
    <x v="1673"/>
    <x v="2"/>
    <x v="0"/>
    <s v="USD"/>
    <n v="1472911375"/>
    <x v="2405"/>
    <b v="0"/>
    <n v="20"/>
    <b v="0"/>
    <s v="food/food trucks"/>
    <n v="250"/>
    <x v="7"/>
    <x v="19"/>
  </r>
  <r>
    <n v="41"/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x v="2406"/>
    <b v="0"/>
    <n v="16"/>
    <b v="0"/>
    <s v="food/food trucks"/>
    <n v="203.13"/>
    <x v="7"/>
    <x v="19"/>
  </r>
  <r>
    <n v="25"/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x v="2407"/>
    <b v="0"/>
    <n v="33"/>
    <b v="0"/>
    <s v="food/food trucks"/>
    <n v="666.67"/>
    <x v="7"/>
    <x v="19"/>
  </r>
  <r>
    <n v="0"/>
    <n v="2408"/>
    <s v="Sabroso On Wheels"/>
    <s v="A US Army Vet trying to get a Peruvian food truck going! Really good Peruvian food now mobile!"/>
    <n v="15000"/>
    <x v="134"/>
    <x v="2"/>
    <x v="0"/>
    <s v="USD"/>
    <n v="1415247757"/>
    <x v="2408"/>
    <b v="0"/>
    <n v="2"/>
    <b v="0"/>
    <s v="food/food trucks"/>
    <n v="7500"/>
    <x v="7"/>
    <x v="19"/>
  </r>
  <r>
    <n v="2"/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x v="2409"/>
    <b v="0"/>
    <n v="6"/>
    <b v="0"/>
    <s v="food/food trucks"/>
    <n v="4166.67"/>
    <x v="7"/>
    <x v="19"/>
  </r>
  <r>
    <n v="0"/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x v="2410"/>
    <b v="0"/>
    <n v="0"/>
    <b v="0"/>
    <s v="food/food trucks"/>
    <n v="0"/>
    <x v="7"/>
    <x v="19"/>
  </r>
  <r>
    <n v="1"/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x v="2411"/>
    <b v="0"/>
    <n v="3"/>
    <b v="0"/>
    <s v="food/food trucks"/>
    <n v="8333.33"/>
    <x v="7"/>
    <x v="19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x v="2412"/>
    <b v="0"/>
    <n v="0"/>
    <b v="0"/>
    <s v="food/food trucks"/>
    <n v="0"/>
    <x v="7"/>
    <x v="19"/>
  </r>
  <r>
    <n v="1"/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x v="2413"/>
    <b v="0"/>
    <n v="3"/>
    <b v="0"/>
    <s v="food/food trucks"/>
    <n v="1000"/>
    <x v="7"/>
    <x v="19"/>
  </r>
  <r>
    <n v="3"/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x v="2414"/>
    <b v="0"/>
    <n v="13"/>
    <b v="0"/>
    <s v="food/food trucks"/>
    <n v="1153.8499999999999"/>
    <x v="7"/>
    <x v="19"/>
  </r>
  <r>
    <n v="1"/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x v="2415"/>
    <b v="0"/>
    <n v="6"/>
    <b v="0"/>
    <s v="food/food trucks"/>
    <n v="10000"/>
    <x v="7"/>
    <x v="19"/>
  </r>
  <r>
    <n v="0"/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x v="2416"/>
    <b v="0"/>
    <n v="1"/>
    <b v="0"/>
    <s v="food/food trucks"/>
    <n v="20000"/>
    <x v="7"/>
    <x v="19"/>
  </r>
  <r>
    <n v="0"/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x v="2417"/>
    <b v="0"/>
    <n v="0"/>
    <b v="0"/>
    <s v="food/food trucks"/>
    <n v="0"/>
    <x v="7"/>
    <x v="19"/>
  </r>
  <r>
    <n v="0"/>
    <n v="2418"/>
    <s v="Mexican food truck"/>
    <s v="I want to start my food truck business."/>
    <n v="25000"/>
    <x v="139"/>
    <x v="2"/>
    <x v="0"/>
    <s v="USD"/>
    <n v="1427225644"/>
    <x v="2418"/>
    <b v="0"/>
    <n v="5"/>
    <b v="0"/>
    <s v="food/food trucks"/>
    <n v="5000"/>
    <x v="7"/>
    <x v="19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x v="2419"/>
    <b v="0"/>
    <n v="0"/>
    <b v="0"/>
    <s v="food/food trucks"/>
    <n v="0"/>
    <x v="7"/>
    <x v="19"/>
  </r>
  <r>
    <n v="15"/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x v="2420"/>
    <b v="0"/>
    <n v="36"/>
    <b v="0"/>
    <s v="food/food trucks"/>
    <n v="468.61"/>
    <x v="7"/>
    <x v="19"/>
  </r>
  <r>
    <n v="0"/>
    <n v="2421"/>
    <s v="hot dog cart"/>
    <s v="help me start Merrill's first hot dog cart in this empty lot"/>
    <n v="6000"/>
    <x v="116"/>
    <x v="2"/>
    <x v="0"/>
    <s v="USD"/>
    <n v="1424536196"/>
    <x v="2421"/>
    <b v="0"/>
    <n v="1"/>
    <b v="0"/>
    <s v="food/food trucks"/>
    <n v="6000"/>
    <x v="7"/>
    <x v="19"/>
  </r>
  <r>
    <n v="0"/>
    <n v="2422"/>
    <s v="Help starting a family owned food truck"/>
    <s v="Family owned business serving BBQ and seafood to the public"/>
    <n v="500"/>
    <x v="116"/>
    <x v="2"/>
    <x v="0"/>
    <s v="USD"/>
    <n v="1426091036"/>
    <x v="2422"/>
    <b v="0"/>
    <n v="1"/>
    <b v="0"/>
    <s v="food/food trucks"/>
    <n v="500"/>
    <x v="7"/>
    <x v="19"/>
  </r>
  <r>
    <n v="0"/>
    <n v="2423"/>
    <s v="FBTR BBQ"/>
    <s v="FBTR is a Texas-style, North Carolina based, homemade BBQ company looking to bring good meat to the masses."/>
    <n v="60000"/>
    <x v="138"/>
    <x v="2"/>
    <x v="0"/>
    <s v="USD"/>
    <n v="1420044890"/>
    <x v="2423"/>
    <b v="0"/>
    <n v="1"/>
    <b v="0"/>
    <s v="food/food trucks"/>
    <n v="60000"/>
    <x v="7"/>
    <x v="19"/>
  </r>
  <r>
    <n v="1"/>
    <n v="2424"/>
    <s v="Lily and Memphs"/>
    <s v="Great and creative food from the heart in the form of a sweet food truck!"/>
    <n v="25000"/>
    <x v="622"/>
    <x v="2"/>
    <x v="0"/>
    <s v="USD"/>
    <n v="1414445108"/>
    <x v="2424"/>
    <b v="0"/>
    <n v="9"/>
    <b v="0"/>
    <s v="food/food trucks"/>
    <n v="2777.78"/>
    <x v="7"/>
    <x v="19"/>
  </r>
  <r>
    <n v="0"/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x v="2425"/>
    <b v="0"/>
    <n v="1"/>
    <b v="0"/>
    <s v="food/food trucks"/>
    <n v="3500"/>
    <x v="7"/>
    <x v="19"/>
  </r>
  <r>
    <n v="0"/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x v="2426"/>
    <b v="0"/>
    <n v="0"/>
    <b v="0"/>
    <s v="food/food trucks"/>
    <n v="0"/>
    <x v="7"/>
    <x v="19"/>
  </r>
  <r>
    <n v="0"/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x v="2427"/>
    <b v="0"/>
    <n v="1"/>
    <b v="0"/>
    <s v="food/food trucks"/>
    <n v="50000"/>
    <x v="7"/>
    <x v="19"/>
  </r>
  <r>
    <n v="0"/>
    <n v="2428"/>
    <s v="Premium Burgers"/>
    <s v="From Moo 2 You! We want to offer premium burgers to a taco flooded environment."/>
    <n v="35000"/>
    <x v="116"/>
    <x v="2"/>
    <x v="0"/>
    <s v="USD"/>
    <n v="1426182551"/>
    <x v="2428"/>
    <b v="0"/>
    <n v="1"/>
    <b v="0"/>
    <s v="food/food trucks"/>
    <n v="35000"/>
    <x v="7"/>
    <x v="19"/>
  </r>
  <r>
    <n v="1"/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x v="2429"/>
    <b v="0"/>
    <n v="4"/>
    <b v="0"/>
    <s v="food/food trucks"/>
    <n v="35000"/>
    <x v="7"/>
    <x v="19"/>
  </r>
  <r>
    <n v="1"/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x v="2430"/>
    <b v="0"/>
    <n v="2"/>
    <b v="0"/>
    <s v="food/food trucks"/>
    <n v="1500"/>
    <x v="7"/>
    <x v="19"/>
  </r>
  <r>
    <n v="0"/>
    <n v="2431"/>
    <s v="Murphy's good eatin'"/>
    <s v="Go to Colorado and run a food truck with homemade food of all kinds."/>
    <n v="100000"/>
    <x v="369"/>
    <x v="2"/>
    <x v="0"/>
    <s v="USD"/>
    <n v="1467080613"/>
    <x v="2431"/>
    <b v="0"/>
    <n v="2"/>
    <b v="0"/>
    <s v="food/food trucks"/>
    <n v="50000"/>
    <x v="7"/>
    <x v="19"/>
  </r>
  <r>
    <n v="0"/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x v="2432"/>
    <b v="0"/>
    <n v="2"/>
    <b v="0"/>
    <s v="food/food trucks"/>
    <n v="7000"/>
    <x v="7"/>
    <x v="19"/>
  </r>
  <r>
    <n v="0"/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x v="2433"/>
    <b v="0"/>
    <n v="0"/>
    <b v="0"/>
    <s v="food/food trucks"/>
    <n v="0"/>
    <x v="7"/>
    <x v="19"/>
  </r>
  <r>
    <n v="0"/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x v="2434"/>
    <b v="0"/>
    <n v="2"/>
    <b v="0"/>
    <s v="food/food trucks"/>
    <n v="10000"/>
    <x v="7"/>
    <x v="19"/>
  </r>
  <r>
    <n v="0"/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x v="2435"/>
    <b v="0"/>
    <n v="4"/>
    <b v="0"/>
    <s v="food/food trucks"/>
    <n v="62500"/>
    <x v="7"/>
    <x v="19"/>
  </r>
  <r>
    <n v="0"/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x v="2436"/>
    <b v="0"/>
    <n v="2"/>
    <b v="0"/>
    <s v="food/food trucks"/>
    <n v="58500"/>
    <x v="7"/>
    <x v="19"/>
  </r>
  <r>
    <n v="0"/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x v="2437"/>
    <b v="0"/>
    <n v="0"/>
    <b v="0"/>
    <s v="food/food trucks"/>
    <n v="0"/>
    <x v="7"/>
    <x v="19"/>
  </r>
  <r>
    <n v="0"/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x v="2438"/>
    <b v="0"/>
    <n v="1"/>
    <b v="0"/>
    <s v="food/food trucks"/>
    <n v="15000"/>
    <x v="7"/>
    <x v="19"/>
  </r>
  <r>
    <n v="0"/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x v="2439"/>
    <b v="0"/>
    <n v="0"/>
    <b v="0"/>
    <s v="food/food trucks"/>
    <n v="0"/>
    <x v="7"/>
    <x v="19"/>
  </r>
  <r>
    <n v="0"/>
    <n v="2440"/>
    <s v="The first green Food Truck in Phnom Penh"/>
    <s v="Starting a entire clean energy food truck and set a new standard for Cambodia"/>
    <n v="5000"/>
    <x v="115"/>
    <x v="2"/>
    <x v="18"/>
    <s v="EUR"/>
    <n v="1455399313"/>
    <x v="2440"/>
    <b v="0"/>
    <n v="2"/>
    <b v="0"/>
    <s v="food/food trucks"/>
    <n v="2500"/>
    <x v="7"/>
    <x v="19"/>
  </r>
  <r>
    <n v="108"/>
    <n v="2441"/>
    <s v="Bring Alchemy Pops to the People!"/>
    <s v="YOU can help Alchemy Pops POP up on a street near you!"/>
    <n v="7500"/>
    <x v="1678"/>
    <x v="0"/>
    <x v="0"/>
    <s v="USD"/>
    <n v="1437627540"/>
    <x v="2441"/>
    <b v="0"/>
    <n v="109"/>
    <b v="1"/>
    <s v="food/small batch"/>
    <n v="68.81"/>
    <x v="7"/>
    <x v="33"/>
  </r>
  <r>
    <n v="126"/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x v="2442"/>
    <b v="0"/>
    <n v="372"/>
    <b v="1"/>
    <s v="food/small batch"/>
    <n v="64.52"/>
    <x v="7"/>
    <x v="33"/>
  </r>
  <r>
    <n v="203"/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x v="2443"/>
    <b v="0"/>
    <n v="311"/>
    <b v="1"/>
    <s v="food/small batch"/>
    <n v="64.31"/>
    <x v="7"/>
    <x v="33"/>
  </r>
  <r>
    <n v="109"/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x v="2444"/>
    <b v="0"/>
    <n v="61"/>
    <b v="1"/>
    <s v="food/small batch"/>
    <n v="49.18"/>
    <x v="7"/>
    <x v="33"/>
  </r>
  <r>
    <n v="173"/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x v="2445"/>
    <b v="0"/>
    <n v="115"/>
    <b v="1"/>
    <s v="food/small batch"/>
    <n v="43.48"/>
    <x v="7"/>
    <x v="33"/>
  </r>
  <r>
    <n v="168"/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x v="2446"/>
    <b v="0"/>
    <n v="111"/>
    <b v="1"/>
    <s v="food/small batch"/>
    <n v="45.05"/>
    <x v="7"/>
    <x v="33"/>
  </r>
  <r>
    <n v="427"/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x v="2447"/>
    <b v="0"/>
    <n v="337"/>
    <b v="1"/>
    <s v="food/small batch"/>
    <n v="7.42"/>
    <x v="7"/>
    <x v="33"/>
  </r>
  <r>
    <n v="108"/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x v="2448"/>
    <b v="0"/>
    <n v="9"/>
    <b v="1"/>
    <s v="food/small batch"/>
    <n v="44.44"/>
    <x v="7"/>
    <x v="33"/>
  </r>
  <r>
    <n v="108"/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x v="2449"/>
    <b v="0"/>
    <n v="120"/>
    <b v="1"/>
    <s v="food/small batch"/>
    <n v="83.33"/>
    <x v="7"/>
    <x v="33"/>
  </r>
  <r>
    <n v="102"/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x v="2450"/>
    <b v="0"/>
    <n v="102"/>
    <b v="1"/>
    <s v="food/small batch"/>
    <n v="147.06"/>
    <x v="7"/>
    <x v="33"/>
  </r>
  <r>
    <n v="115"/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x v="2451"/>
    <b v="0"/>
    <n v="186"/>
    <b v="1"/>
    <s v="food/small batch"/>
    <n v="53.76"/>
    <x v="7"/>
    <x v="33"/>
  </r>
  <r>
    <n v="134"/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x v="2452"/>
    <b v="0"/>
    <n v="15"/>
    <b v="1"/>
    <s v="food/small batch"/>
    <n v="40"/>
    <x v="7"/>
    <x v="33"/>
  </r>
  <r>
    <n v="155"/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x v="2453"/>
    <b v="0"/>
    <n v="67"/>
    <b v="1"/>
    <s v="food/small batch"/>
    <n v="44.78"/>
    <x v="7"/>
    <x v="33"/>
  </r>
  <r>
    <n v="101"/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x v="2454"/>
    <b v="0"/>
    <n v="130"/>
    <b v="1"/>
    <s v="food/small batch"/>
    <n v="269.23"/>
    <x v="7"/>
    <x v="33"/>
  </r>
  <r>
    <n v="182"/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x v="2455"/>
    <b v="0"/>
    <n v="16"/>
    <b v="1"/>
    <s v="food/small batch"/>
    <n v="18.75"/>
    <x v="7"/>
    <x v="33"/>
  </r>
  <r>
    <n v="181"/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x v="2456"/>
    <b v="0"/>
    <n v="67"/>
    <b v="1"/>
    <s v="food/small batch"/>
    <n v="22.39"/>
    <x v="7"/>
    <x v="33"/>
  </r>
  <r>
    <n v="102"/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x v="2457"/>
    <b v="0"/>
    <n v="124"/>
    <b v="1"/>
    <s v="food/small batch"/>
    <n v="185.48"/>
    <x v="7"/>
    <x v="33"/>
  </r>
  <r>
    <n v="110"/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x v="2458"/>
    <b v="0"/>
    <n v="80"/>
    <b v="1"/>
    <s v="food/small batch"/>
    <n v="62.5"/>
    <x v="7"/>
    <x v="33"/>
  </r>
  <r>
    <n v="102"/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x v="2459"/>
    <b v="0"/>
    <n v="282"/>
    <b v="1"/>
    <s v="food/small batch"/>
    <n v="106.38"/>
    <x v="7"/>
    <x v="33"/>
  </r>
  <r>
    <n v="101"/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x v="2460"/>
    <b v="0"/>
    <n v="68"/>
    <b v="1"/>
    <s v="food/small batch"/>
    <n v="125"/>
    <x v="7"/>
    <x v="33"/>
  </r>
  <r>
    <n v="104"/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x v="2461"/>
    <b v="0"/>
    <n v="86"/>
    <b v="1"/>
    <s v="music/indie rock"/>
    <n v="87.21"/>
    <x v="4"/>
    <x v="14"/>
  </r>
  <r>
    <n v="111"/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x v="2462"/>
    <b v="0"/>
    <n v="115"/>
    <b v="1"/>
    <s v="music/indie rock"/>
    <n v="26.09"/>
    <x v="4"/>
    <x v="14"/>
  </r>
  <r>
    <n v="116"/>
    <n v="2463"/>
    <s v="Emma Ate the Lion &quot;Songs Two Count Too&quot;"/>
    <s v="Emma Ate The Lion's debut full length album"/>
    <n v="2000"/>
    <x v="66"/>
    <x v="0"/>
    <x v="0"/>
    <s v="USD"/>
    <n v="1366138800"/>
    <x v="2463"/>
    <b v="0"/>
    <n v="75"/>
    <b v="1"/>
    <s v="music/indie rock"/>
    <n v="26.67"/>
    <x v="4"/>
    <x v="14"/>
  </r>
  <r>
    <n v="111"/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x v="2464"/>
    <b v="0"/>
    <n v="43"/>
    <b v="1"/>
    <s v="music/indie rock"/>
    <n v="46.51"/>
    <x v="4"/>
    <x v="14"/>
  </r>
  <r>
    <n v="180"/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x v="2465"/>
    <b v="0"/>
    <n v="48"/>
    <b v="1"/>
    <s v="music/indie rock"/>
    <n v="14.58"/>
    <x v="4"/>
    <x v="14"/>
  </r>
  <r>
    <n v="100"/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x v="2466"/>
    <b v="0"/>
    <n v="52"/>
    <b v="1"/>
    <s v="music/indie rock"/>
    <n v="48.08"/>
    <x v="4"/>
    <x v="14"/>
  </r>
  <r>
    <n v="119"/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x v="2467"/>
    <b v="0"/>
    <n v="43"/>
    <b v="1"/>
    <s v="music/indie rock"/>
    <n v="23.26"/>
    <x v="4"/>
    <x v="14"/>
  </r>
  <r>
    <n v="107"/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x v="2468"/>
    <b v="0"/>
    <n v="58"/>
    <b v="1"/>
    <s v="music/indie rock"/>
    <n v="34.479999999999997"/>
    <x v="4"/>
    <x v="14"/>
  </r>
  <r>
    <n v="114"/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x v="2469"/>
    <b v="0"/>
    <n v="47"/>
    <b v="1"/>
    <s v="music/indie rock"/>
    <n v="25.53"/>
    <x v="4"/>
    <x v="14"/>
  </r>
  <r>
    <n v="103"/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x v="2470"/>
    <b v="0"/>
    <n v="36"/>
    <b v="1"/>
    <s v="music/indie rock"/>
    <n v="27.78"/>
    <x v="4"/>
    <x v="14"/>
  </r>
  <r>
    <n v="128"/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x v="2471"/>
    <b v="0"/>
    <n v="17"/>
    <b v="1"/>
    <s v="music/indie rock"/>
    <n v="29.41"/>
    <x v="4"/>
    <x v="14"/>
  </r>
  <r>
    <n v="136"/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x v="2472"/>
    <b v="0"/>
    <n v="104"/>
    <b v="1"/>
    <s v="music/indie rock"/>
    <n v="72.12"/>
    <x v="4"/>
    <x v="14"/>
  </r>
  <r>
    <n v="100"/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x v="2473"/>
    <b v="0"/>
    <n v="47"/>
    <b v="1"/>
    <s v="music/indie rock"/>
    <n v="42.55"/>
    <x v="4"/>
    <x v="14"/>
  </r>
  <r>
    <n v="100"/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x v="2474"/>
    <b v="0"/>
    <n v="38"/>
    <b v="1"/>
    <s v="music/indie rock"/>
    <n v="131.58000000000001"/>
    <x v="4"/>
    <x v="14"/>
  </r>
  <r>
    <n v="105"/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x v="2475"/>
    <b v="0"/>
    <n v="81"/>
    <b v="1"/>
    <s v="music/indie rock"/>
    <n v="30.86"/>
    <x v="4"/>
    <x v="14"/>
  </r>
  <r>
    <n v="105"/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x v="2476"/>
    <b v="0"/>
    <n v="55"/>
    <b v="1"/>
    <s v="music/indie rock"/>
    <n v="58.18"/>
    <x v="4"/>
    <x v="14"/>
  </r>
  <r>
    <n v="171"/>
    <n v="2477"/>
    <s v="Debut Album"/>
    <s v="Releasing my first album in August, and I need your help in order to get it done!"/>
    <n v="750"/>
    <x v="1707"/>
    <x v="0"/>
    <x v="0"/>
    <s v="USD"/>
    <n v="1344789345"/>
    <x v="2477"/>
    <b v="0"/>
    <n v="41"/>
    <b v="1"/>
    <s v="music/indie rock"/>
    <n v="18.29"/>
    <x v="4"/>
    <x v="14"/>
  </r>
  <r>
    <n v="128"/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x v="2478"/>
    <b v="0"/>
    <n v="79"/>
    <b v="1"/>
    <s v="music/indie rock"/>
    <n v="101.27"/>
    <x v="4"/>
    <x v="14"/>
  </r>
  <r>
    <n v="133"/>
    <n v="2479"/>
    <s v="FUEL FAKE NATIVES"/>
    <s v="Fake Natives is headed on tour this summer. Help them fill their tank with fossil fuels."/>
    <n v="300"/>
    <x v="1709"/>
    <x v="0"/>
    <x v="0"/>
    <s v="USD"/>
    <n v="1343440800"/>
    <x v="2479"/>
    <b v="0"/>
    <n v="16"/>
    <b v="1"/>
    <s v="music/indie rock"/>
    <n v="18.75"/>
    <x v="4"/>
    <x v="14"/>
  </r>
  <r>
    <n v="100"/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x v="2480"/>
    <b v="0"/>
    <n v="8"/>
    <b v="1"/>
    <s v="music/indie rock"/>
    <n v="250"/>
    <x v="4"/>
    <x v="14"/>
  </r>
  <r>
    <n v="113"/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x v="2481"/>
    <b v="0"/>
    <n v="95"/>
    <b v="1"/>
    <s v="music/indie rock"/>
    <n v="42.11"/>
    <x v="4"/>
    <x v="14"/>
  </r>
  <r>
    <n v="100"/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x v="2482"/>
    <b v="0"/>
    <n v="25"/>
    <b v="1"/>
    <s v="music/indie rock"/>
    <n v="40"/>
    <x v="4"/>
    <x v="14"/>
  </r>
  <r>
    <n v="114"/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x v="2483"/>
    <b v="0"/>
    <n v="19"/>
    <b v="1"/>
    <s v="music/indie rock"/>
    <n v="57.89"/>
    <x v="4"/>
    <x v="14"/>
  </r>
  <r>
    <n v="119"/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x v="2484"/>
    <b v="0"/>
    <n v="90"/>
    <b v="1"/>
    <s v="music/indie rock"/>
    <n v="38.89"/>
    <x v="4"/>
    <x v="14"/>
  </r>
  <r>
    <n v="103"/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x v="2485"/>
    <b v="0"/>
    <n v="41"/>
    <b v="1"/>
    <s v="music/indie rock"/>
    <n v="48.78"/>
    <x v="4"/>
    <x v="14"/>
  </r>
  <r>
    <n v="266"/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x v="2486"/>
    <b v="0"/>
    <n v="30"/>
    <b v="1"/>
    <s v="music/indie rock"/>
    <n v="10"/>
    <x v="4"/>
    <x v="14"/>
  </r>
  <r>
    <n v="100"/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x v="2487"/>
    <b v="0"/>
    <n v="38"/>
    <b v="1"/>
    <s v="music/indie rock"/>
    <n v="39.47"/>
    <x v="4"/>
    <x v="14"/>
  </r>
  <r>
    <n v="107"/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x v="2488"/>
    <b v="0"/>
    <n v="65"/>
    <b v="1"/>
    <s v="music/indie rock"/>
    <n v="46.15"/>
    <x v="4"/>
    <x v="14"/>
  </r>
  <r>
    <n v="134"/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x v="2489"/>
    <b v="0"/>
    <n v="75"/>
    <b v="1"/>
    <s v="music/indie rock"/>
    <n v="46.67"/>
    <x v="4"/>
    <x v="14"/>
  </r>
  <r>
    <n v="121"/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x v="2490"/>
    <b v="0"/>
    <n v="16"/>
    <b v="1"/>
    <s v="music/indie rock"/>
    <n v="31.25"/>
    <x v="4"/>
    <x v="14"/>
  </r>
  <r>
    <n v="103"/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x v="2491"/>
    <b v="0"/>
    <n v="10"/>
    <b v="1"/>
    <s v="music/indie rock"/>
    <n v="50"/>
    <x v="4"/>
    <x v="14"/>
  </r>
  <r>
    <n v="125"/>
    <n v="2492"/>
    <s v="SUPER NICE EP 2012"/>
    <s v="We're a band from Hawaii trying to produce our first EP and we need help!"/>
    <n v="600"/>
    <x v="661"/>
    <x v="0"/>
    <x v="0"/>
    <s v="USD"/>
    <n v="1339840740"/>
    <x v="2492"/>
    <b v="0"/>
    <n v="27"/>
    <b v="1"/>
    <s v="music/indie rock"/>
    <n v="22.22"/>
    <x v="4"/>
    <x v="14"/>
  </r>
  <r>
    <n v="129"/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x v="2493"/>
    <b v="0"/>
    <n v="259"/>
    <b v="1"/>
    <s v="music/indie rock"/>
    <n v="77.22"/>
    <x v="4"/>
    <x v="14"/>
  </r>
  <r>
    <n v="101"/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x v="2494"/>
    <b v="0"/>
    <n v="39"/>
    <b v="1"/>
    <s v="music/indie rock"/>
    <n v="38.46"/>
    <x v="4"/>
    <x v="14"/>
  </r>
  <r>
    <n v="128"/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x v="2495"/>
    <b v="0"/>
    <n v="42"/>
    <b v="1"/>
    <s v="music/indie rock"/>
    <n v="35.71"/>
    <x v="4"/>
    <x v="14"/>
  </r>
  <r>
    <n v="100"/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x v="2496"/>
    <b v="0"/>
    <n v="10"/>
    <b v="1"/>
    <s v="music/indie rock"/>
    <n v="600"/>
    <x v="4"/>
    <x v="14"/>
  </r>
  <r>
    <n v="113"/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x v="2497"/>
    <b v="0"/>
    <n v="56"/>
    <b v="1"/>
    <s v="music/indie rock"/>
    <n v="71.430000000000007"/>
    <x v="4"/>
    <x v="14"/>
  </r>
  <r>
    <n v="106"/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x v="2498"/>
    <b v="0"/>
    <n v="20"/>
    <b v="1"/>
    <s v="music/indie rock"/>
    <n v="50"/>
    <x v="4"/>
    <x v="14"/>
  </r>
  <r>
    <n v="203"/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x v="2499"/>
    <b v="0"/>
    <n v="170"/>
    <b v="1"/>
    <s v="music/indie rock"/>
    <n v="23.53"/>
    <x v="4"/>
    <x v="14"/>
  </r>
  <r>
    <n v="113"/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x v="2500"/>
    <b v="0"/>
    <n v="29"/>
    <b v="1"/>
    <s v="music/indie rock"/>
    <n v="20.69"/>
    <x v="4"/>
    <x v="14"/>
  </r>
  <r>
    <n v="3"/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x v="2501"/>
    <b v="0"/>
    <n v="7"/>
    <b v="0"/>
    <s v="food/restaurants"/>
    <n v="1571.43"/>
    <x v="7"/>
    <x v="34"/>
  </r>
  <r>
    <n v="0"/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x v="2502"/>
    <b v="0"/>
    <n v="5"/>
    <b v="0"/>
    <s v="food/restaurants"/>
    <n v="22000"/>
    <x v="7"/>
    <x v="34"/>
  </r>
  <r>
    <n v="0"/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x v="2503"/>
    <b v="0"/>
    <n v="0"/>
    <b v="0"/>
    <s v="food/restaurants"/>
    <n v="0"/>
    <x v="7"/>
    <x v="34"/>
  </r>
  <r>
    <n v="0"/>
    <n v="2504"/>
    <s v="Halal Restaurant and Internet Cafe"/>
    <s v="Halal Restaurant and Internet Cafe 20 percent of profits will go to building masjids."/>
    <n v="35000"/>
    <x v="117"/>
    <x v="2"/>
    <x v="0"/>
    <s v="USD"/>
    <n v="1416014534"/>
    <x v="2504"/>
    <b v="0"/>
    <n v="0"/>
    <b v="0"/>
    <s v="food/restaurants"/>
    <n v="0"/>
    <x v="7"/>
    <x v="34"/>
  </r>
  <r>
    <n v="0"/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x v="2505"/>
    <b v="0"/>
    <n v="0"/>
    <b v="0"/>
    <s v="food/restaurants"/>
    <n v="0"/>
    <x v="7"/>
    <x v="34"/>
  </r>
  <r>
    <n v="1"/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x v="2506"/>
    <b v="0"/>
    <n v="2"/>
    <b v="0"/>
    <s v="food/restaurants"/>
    <n v="2500"/>
    <x v="7"/>
    <x v="34"/>
  </r>
  <r>
    <n v="0"/>
    <n v="2507"/>
    <s v="Help Cafe Talavera get a New Kitchen!"/>
    <s v="Unique dishes for a unique city!."/>
    <n v="42850"/>
    <x v="117"/>
    <x v="2"/>
    <x v="0"/>
    <s v="USD"/>
    <n v="1431308704"/>
    <x v="2507"/>
    <b v="0"/>
    <n v="0"/>
    <b v="0"/>
    <s v="food/restaurants"/>
    <n v="0"/>
    <x v="7"/>
    <x v="34"/>
  </r>
  <r>
    <n v="0"/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x v="2508"/>
    <b v="0"/>
    <n v="0"/>
    <b v="0"/>
    <s v="food/restaurants"/>
    <n v="0"/>
    <x v="7"/>
    <x v="34"/>
  </r>
  <r>
    <n v="1"/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x v="2509"/>
    <b v="0"/>
    <n v="28"/>
    <b v="0"/>
    <s v="food/restaurants"/>
    <n v="3392.86"/>
    <x v="7"/>
    <x v="34"/>
  </r>
  <r>
    <n v="0"/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x v="2510"/>
    <b v="0"/>
    <n v="2"/>
    <b v="0"/>
    <s v="food/restaurants"/>
    <n v="25000"/>
    <x v="7"/>
    <x v="34"/>
  </r>
  <r>
    <n v="0"/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x v="2511"/>
    <b v="0"/>
    <n v="0"/>
    <b v="0"/>
    <s v="food/restaurants"/>
    <n v="0"/>
    <x v="7"/>
    <x v="34"/>
  </r>
  <r>
    <n v="0"/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x v="2512"/>
    <b v="0"/>
    <n v="0"/>
    <b v="0"/>
    <s v="food/restaurants"/>
    <n v="0"/>
    <x v="7"/>
    <x v="34"/>
  </r>
  <r>
    <n v="0"/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x v="2513"/>
    <b v="0"/>
    <n v="0"/>
    <b v="0"/>
    <s v="food/restaurants"/>
    <n v="0"/>
    <x v="7"/>
    <x v="34"/>
  </r>
  <r>
    <n v="2"/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x v="2514"/>
    <b v="0"/>
    <n v="4"/>
    <b v="0"/>
    <s v="food/restaurants"/>
    <n v="3000"/>
    <x v="7"/>
    <x v="34"/>
  </r>
  <r>
    <n v="19"/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x v="2515"/>
    <b v="0"/>
    <n v="12"/>
    <b v="0"/>
    <s v="food/restaurants"/>
    <n v="416.67"/>
    <x v="7"/>
    <x v="34"/>
  </r>
  <r>
    <n v="0"/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x v="2516"/>
    <b v="0"/>
    <n v="0"/>
    <b v="0"/>
    <s v="food/restaurants"/>
    <n v="0"/>
    <x v="7"/>
    <x v="34"/>
  </r>
  <r>
    <n v="10"/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x v="2517"/>
    <b v="0"/>
    <n v="33"/>
    <b v="0"/>
    <s v="food/restaurants"/>
    <n v="545.45000000000005"/>
    <x v="7"/>
    <x v="34"/>
  </r>
  <r>
    <n v="0"/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x v="2518"/>
    <b v="0"/>
    <n v="0"/>
    <b v="0"/>
    <s v="food/restaurants"/>
    <n v="0"/>
    <x v="7"/>
    <x v="34"/>
  </r>
  <r>
    <n v="0"/>
    <n v="2519"/>
    <s v="Kelli's Kitchen"/>
    <s v="Better than your mom's, better than Cracker Barrel, only at Kelli's Kitchen (all from scratch)."/>
    <n v="150000"/>
    <x v="654"/>
    <x v="2"/>
    <x v="0"/>
    <s v="USD"/>
    <n v="1405741404"/>
    <x v="2519"/>
    <b v="0"/>
    <n v="4"/>
    <b v="0"/>
    <s v="food/restaurants"/>
    <n v="37500"/>
    <x v="7"/>
    <x v="34"/>
  </r>
  <r>
    <n v="0"/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x v="2520"/>
    <b v="0"/>
    <n v="0"/>
    <b v="0"/>
    <s v="food/restaurants"/>
    <n v="0"/>
    <x v="7"/>
    <x v="34"/>
  </r>
  <r>
    <n v="109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x v="2521"/>
    <b v="0"/>
    <n v="132"/>
    <b v="1"/>
    <s v="music/classical music"/>
    <n v="94.7"/>
    <x v="4"/>
    <x v="35"/>
  </r>
  <r>
    <n v="100"/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x v="2522"/>
    <b v="0"/>
    <n v="27"/>
    <b v="1"/>
    <s v="music/classical music"/>
    <n v="185.19"/>
    <x v="4"/>
    <x v="35"/>
  </r>
  <r>
    <n v="156"/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x v="2523"/>
    <b v="0"/>
    <n v="26"/>
    <b v="1"/>
    <s v="music/classical music"/>
    <n v="34.619999999999997"/>
    <x v="4"/>
    <x v="35"/>
  </r>
  <r>
    <n v="102"/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x v="2524"/>
    <b v="0"/>
    <n v="43"/>
    <b v="1"/>
    <s v="music/classical music"/>
    <n v="174.42"/>
    <x v="4"/>
    <x v="35"/>
  </r>
  <r>
    <n v="100"/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x v="2525"/>
    <b v="0"/>
    <n v="80"/>
    <b v="1"/>
    <s v="music/classical music"/>
    <n v="100"/>
    <x v="4"/>
    <x v="35"/>
  </r>
  <r>
    <n v="113"/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x v="2526"/>
    <b v="0"/>
    <n v="33"/>
    <b v="1"/>
    <s v="music/classical music"/>
    <n v="121.21"/>
    <x v="4"/>
    <x v="35"/>
  </r>
  <r>
    <n v="102"/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x v="2527"/>
    <b v="0"/>
    <n v="71"/>
    <b v="1"/>
    <s v="music/classical music"/>
    <n v="56.34"/>
    <x v="4"/>
    <x v="35"/>
  </r>
  <r>
    <n v="107"/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x v="2528"/>
    <b v="0"/>
    <n v="81"/>
    <b v="1"/>
    <s v="music/classical music"/>
    <n v="49.38"/>
    <x v="4"/>
    <x v="35"/>
  </r>
  <r>
    <n v="104"/>
    <n v="2529"/>
    <s v="UrbanArias is DC's Contemporary Opera Company"/>
    <s v="Opera. Short. New."/>
    <n v="6000"/>
    <x v="1736"/>
    <x v="0"/>
    <x v="0"/>
    <s v="USD"/>
    <n v="1332636975"/>
    <x v="2529"/>
    <b v="0"/>
    <n v="76"/>
    <b v="1"/>
    <s v="music/classical music"/>
    <n v="78.95"/>
    <x v="4"/>
    <x v="35"/>
  </r>
  <r>
    <n v="100"/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x v="2530"/>
    <b v="0"/>
    <n v="48"/>
    <b v="1"/>
    <s v="music/classical music"/>
    <n v="135.41999999999999"/>
    <x v="4"/>
    <x v="35"/>
  </r>
  <r>
    <n v="100"/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x v="2531"/>
    <b v="0"/>
    <n v="61"/>
    <b v="1"/>
    <s v="music/classical music"/>
    <n v="73.77"/>
    <x v="4"/>
    <x v="35"/>
  </r>
  <r>
    <n v="126"/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x v="2532"/>
    <b v="0"/>
    <n v="60"/>
    <b v="1"/>
    <s v="music/classical music"/>
    <n v="66.67"/>
    <x v="4"/>
    <x v="35"/>
  </r>
  <r>
    <n v="111"/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x v="2533"/>
    <b v="0"/>
    <n v="136"/>
    <b v="1"/>
    <s v="music/classical music"/>
    <n v="55.15"/>
    <x v="4"/>
    <x v="35"/>
  </r>
  <r>
    <n v="1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x v="2534"/>
    <b v="0"/>
    <n v="14"/>
    <b v="1"/>
    <s v="music/classical music"/>
    <n v="142.86000000000001"/>
    <x v="4"/>
    <x v="35"/>
  </r>
  <r>
    <n v="104"/>
    <n v="2535"/>
    <s v="Mark Hayes Requiem Recording"/>
    <s v="Mark Hayes: Requiem Recording"/>
    <n v="20000"/>
    <x v="1741"/>
    <x v="0"/>
    <x v="0"/>
    <s v="USD"/>
    <n v="1417463945"/>
    <x v="2535"/>
    <b v="0"/>
    <n v="78"/>
    <b v="1"/>
    <s v="music/classical music"/>
    <n v="256.41000000000003"/>
    <x v="4"/>
    <x v="35"/>
  </r>
  <r>
    <n v="116"/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x v="2536"/>
    <b v="0"/>
    <n v="4"/>
    <b v="1"/>
    <s v="music/classical music"/>
    <n v="6.25"/>
    <x v="4"/>
    <x v="35"/>
  </r>
  <r>
    <n v="110"/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x v="2537"/>
    <b v="0"/>
    <n v="11"/>
    <b v="1"/>
    <s v="music/classical music"/>
    <n v="90.91"/>
    <x v="4"/>
    <x v="35"/>
  </r>
  <r>
    <n v="113"/>
    <n v="2538"/>
    <s v="Me, Myself and Albinoni"/>
    <s v="I will record 2 of Tomaso Albinoni's concertos for 2 oboes playing both parts myself."/>
    <n v="18000"/>
    <x v="1743"/>
    <x v="0"/>
    <x v="0"/>
    <s v="USD"/>
    <n v="1361681940"/>
    <x v="2538"/>
    <b v="0"/>
    <n v="185"/>
    <b v="1"/>
    <s v="music/classical music"/>
    <n v="97.3"/>
    <x v="4"/>
    <x v="35"/>
  </r>
  <r>
    <n v="100"/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x v="2539"/>
    <b v="0"/>
    <n v="59"/>
    <b v="1"/>
    <s v="music/classical music"/>
    <n v="169.49"/>
    <x v="4"/>
    <x v="35"/>
  </r>
  <r>
    <n v="103"/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x v="2540"/>
    <b v="0"/>
    <n v="27"/>
    <b v="1"/>
    <s v="music/classical music"/>
    <n v="92.59"/>
    <x v="4"/>
    <x v="35"/>
  </r>
  <r>
    <n v="107"/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x v="2541"/>
    <b v="0"/>
    <n v="63"/>
    <b v="1"/>
    <s v="music/classical music"/>
    <n v="55.56"/>
    <x v="4"/>
    <x v="35"/>
  </r>
  <r>
    <n v="104"/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x v="2542"/>
    <b v="0"/>
    <n v="13"/>
    <b v="1"/>
    <s v="music/classical music"/>
    <n v="53.85"/>
    <x v="4"/>
    <x v="35"/>
  </r>
  <r>
    <n v="156"/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x v="2543"/>
    <b v="0"/>
    <n v="13"/>
    <b v="1"/>
    <s v="music/classical music"/>
    <n v="19.23"/>
    <x v="4"/>
    <x v="35"/>
  </r>
  <r>
    <n v="101"/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x v="2544"/>
    <b v="0"/>
    <n v="57"/>
    <b v="1"/>
    <s v="music/classical music"/>
    <n v="87.72"/>
    <x v="4"/>
    <x v="35"/>
  </r>
  <r>
    <n v="195"/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x v="2545"/>
    <b v="0"/>
    <n v="61"/>
    <b v="1"/>
    <s v="music/classical music"/>
    <n v="32.79"/>
    <x v="4"/>
    <x v="35"/>
  </r>
  <r>
    <n v="112"/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x v="2546"/>
    <b v="0"/>
    <n v="65"/>
    <b v="1"/>
    <s v="music/classical music"/>
    <n v="53.85"/>
    <x v="4"/>
    <x v="35"/>
  </r>
  <r>
    <n v="120"/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x v="2547"/>
    <b v="0"/>
    <n v="134"/>
    <b v="1"/>
    <s v="music/classical music"/>
    <n v="41.04"/>
    <x v="4"/>
    <x v="35"/>
  </r>
  <r>
    <n v="102"/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x v="2548"/>
    <b v="0"/>
    <n v="37"/>
    <b v="1"/>
    <s v="music/classical music"/>
    <n v="162.16"/>
    <x v="4"/>
    <x v="35"/>
  </r>
  <r>
    <n v="103"/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x v="2549"/>
    <b v="0"/>
    <n v="37"/>
    <b v="1"/>
    <s v="music/classical music"/>
    <n v="42.43"/>
    <x v="4"/>
    <x v="35"/>
  </r>
  <r>
    <n v="101"/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x v="2550"/>
    <b v="0"/>
    <n v="150"/>
    <b v="1"/>
    <s v="music/classical music"/>
    <n v="43.33"/>
    <x v="4"/>
    <x v="35"/>
  </r>
  <r>
    <n v="103"/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x v="2551"/>
    <b v="0"/>
    <n v="56"/>
    <b v="1"/>
    <s v="music/classical music"/>
    <n v="65.63"/>
    <x v="4"/>
    <x v="35"/>
  </r>
  <r>
    <n v="107"/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x v="2552"/>
    <b v="0"/>
    <n v="18"/>
    <b v="1"/>
    <s v="music/classical music"/>
    <n v="166.67"/>
    <x v="4"/>
    <x v="35"/>
  </r>
  <r>
    <n v="156"/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x v="2553"/>
    <b v="0"/>
    <n v="60"/>
    <b v="1"/>
    <s v="music/classical music"/>
    <n v="25"/>
    <x v="4"/>
    <x v="35"/>
  </r>
  <r>
    <n v="123"/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x v="2554"/>
    <b v="0"/>
    <n v="67"/>
    <b v="1"/>
    <s v="music/classical music"/>
    <n v="44.78"/>
    <x v="4"/>
    <x v="35"/>
  </r>
  <r>
    <n v="107"/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x v="2555"/>
    <b v="0"/>
    <n v="35"/>
    <b v="1"/>
    <s v="music/classical music"/>
    <n v="57.14"/>
    <x v="4"/>
    <x v="35"/>
  </r>
  <r>
    <n v="106"/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x v="2556"/>
    <b v="0"/>
    <n v="34"/>
    <b v="1"/>
    <s v="music/classical music"/>
    <n v="21.91"/>
    <x v="4"/>
    <x v="35"/>
  </r>
  <r>
    <n v="118"/>
    <n v="2557"/>
    <s v="European Tour"/>
    <s v="Raising money for our concert tour of Switzerland and Germany in June/July 2014"/>
    <n v="900"/>
    <x v="1761"/>
    <x v="0"/>
    <x v="1"/>
    <s v="GBP"/>
    <n v="1400176386"/>
    <x v="2557"/>
    <b v="0"/>
    <n v="36"/>
    <b v="1"/>
    <s v="music/classical music"/>
    <n v="25"/>
    <x v="4"/>
    <x v="35"/>
  </r>
  <r>
    <n v="109"/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x v="2558"/>
    <b v="0"/>
    <n v="18"/>
    <b v="1"/>
    <s v="music/classical music"/>
    <n v="69.44"/>
    <x v="4"/>
    <x v="35"/>
  </r>
  <r>
    <n v="111"/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x v="2559"/>
    <b v="0"/>
    <n v="25"/>
    <b v="1"/>
    <s v="music/classical music"/>
    <n v="32"/>
    <x v="4"/>
    <x v="35"/>
  </r>
  <r>
    <n v="100"/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x v="2560"/>
    <b v="0"/>
    <n v="21"/>
    <b v="1"/>
    <s v="music/classical music"/>
    <n v="142.86000000000001"/>
    <x v="4"/>
    <x v="35"/>
  </r>
  <r>
    <n v="0"/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x v="2561"/>
    <b v="0"/>
    <n v="0"/>
    <b v="0"/>
    <s v="food/food trucks"/>
    <n v="0"/>
    <x v="7"/>
    <x v="19"/>
  </r>
  <r>
    <n v="1"/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x v="2562"/>
    <b v="0"/>
    <n v="3"/>
    <b v="0"/>
    <s v="food/food trucks"/>
    <n v="3333.33"/>
    <x v="7"/>
    <x v="19"/>
  </r>
  <r>
    <n v="0"/>
    <n v="2563"/>
    <s v="Phoenix Pearl Boba Tea Truck (Canceled)"/>
    <s v="Michigan based bubble tea and specialty ice cream food truck"/>
    <n v="20000"/>
    <x v="117"/>
    <x v="1"/>
    <x v="0"/>
    <s v="USD"/>
    <n v="1438226451"/>
    <x v="2563"/>
    <b v="0"/>
    <n v="0"/>
    <b v="0"/>
    <s v="food/food trucks"/>
    <n v="0"/>
    <x v="7"/>
    <x v="19"/>
  </r>
  <r>
    <n v="0"/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x v="2564"/>
    <b v="0"/>
    <n v="0"/>
    <b v="0"/>
    <s v="food/food trucks"/>
    <n v="0"/>
    <x v="7"/>
    <x v="19"/>
  </r>
  <r>
    <n v="1"/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x v="2565"/>
    <b v="0"/>
    <n v="1"/>
    <b v="0"/>
    <s v="food/food trucks"/>
    <n v="10000"/>
    <x v="7"/>
    <x v="19"/>
  </r>
  <r>
    <n v="0"/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x v="2566"/>
    <b v="0"/>
    <n v="0"/>
    <b v="0"/>
    <s v="food/food trucks"/>
    <n v="0"/>
    <x v="7"/>
    <x v="19"/>
  </r>
  <r>
    <n v="0"/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x v="2567"/>
    <b v="0"/>
    <n v="2"/>
    <b v="0"/>
    <s v="food/food trucks"/>
    <n v="22500"/>
    <x v="7"/>
    <x v="19"/>
  </r>
  <r>
    <n v="1"/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x v="2568"/>
    <b v="0"/>
    <n v="1"/>
    <b v="0"/>
    <s v="food/food trucks"/>
    <n v="10000"/>
    <x v="7"/>
    <x v="19"/>
  </r>
  <r>
    <n v="2"/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x v="2569"/>
    <b v="0"/>
    <n v="2"/>
    <b v="0"/>
    <s v="food/food trucks"/>
    <n v="3250"/>
    <x v="7"/>
    <x v="19"/>
  </r>
  <r>
    <n v="1"/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x v="2570"/>
    <b v="0"/>
    <n v="2"/>
    <b v="0"/>
    <s v="food/food trucks"/>
    <n v="3500"/>
    <x v="7"/>
    <x v="19"/>
  </r>
  <r>
    <n v="0"/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x v="2571"/>
    <b v="0"/>
    <n v="4"/>
    <b v="0"/>
    <s v="food/food trucks"/>
    <n v="25000"/>
    <x v="7"/>
    <x v="19"/>
  </r>
  <r>
    <n v="0"/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x v="2572"/>
    <b v="0"/>
    <n v="0"/>
    <b v="0"/>
    <s v="food/food trucks"/>
    <n v="0"/>
    <x v="7"/>
    <x v="19"/>
  </r>
  <r>
    <n v="0"/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x v="2573"/>
    <b v="0"/>
    <n v="0"/>
    <b v="0"/>
    <s v="food/food trucks"/>
    <n v="0"/>
    <x v="7"/>
    <x v="19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x v="2574"/>
    <b v="0"/>
    <n v="0"/>
    <b v="0"/>
    <s v="food/food trucks"/>
    <n v="0"/>
    <x v="7"/>
    <x v="19"/>
  </r>
  <r>
    <n v="0"/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x v="2575"/>
    <b v="0"/>
    <n v="0"/>
    <b v="0"/>
    <s v="food/food trucks"/>
    <n v="0"/>
    <x v="7"/>
    <x v="19"/>
  </r>
  <r>
    <n v="0"/>
    <n v="2576"/>
    <s v="2 Go Fast Food (Canceled)"/>
    <s v="A New Twist with an American and Philippine fast food Mobile Trailer."/>
    <n v="10000"/>
    <x v="117"/>
    <x v="1"/>
    <x v="0"/>
    <s v="USD"/>
    <n v="1428707647"/>
    <x v="2576"/>
    <b v="0"/>
    <n v="0"/>
    <b v="0"/>
    <s v="food/food trucks"/>
    <n v="0"/>
    <x v="7"/>
    <x v="19"/>
  </r>
  <r>
    <n v="0"/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x v="2577"/>
    <b v="0"/>
    <n v="0"/>
    <b v="0"/>
    <s v="food/food trucks"/>
    <n v="0"/>
    <x v="7"/>
    <x v="19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x v="2578"/>
    <b v="0"/>
    <n v="0"/>
    <b v="0"/>
    <s v="food/food trucks"/>
    <n v="0"/>
    <x v="7"/>
    <x v="19"/>
  </r>
  <r>
    <n v="0"/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x v="2579"/>
    <b v="0"/>
    <n v="12"/>
    <b v="0"/>
    <s v="food/food trucks"/>
    <n v="16666.669999999998"/>
    <x v="7"/>
    <x v="19"/>
  </r>
  <r>
    <n v="1"/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x v="2580"/>
    <b v="0"/>
    <n v="2"/>
    <b v="0"/>
    <s v="food/food trucks"/>
    <n v="4250"/>
    <x v="7"/>
    <x v="19"/>
  </r>
  <r>
    <n v="11"/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x v="2581"/>
    <b v="0"/>
    <n v="11"/>
    <b v="0"/>
    <s v="food/food trucks"/>
    <n v="454.55"/>
    <x v="7"/>
    <x v="19"/>
  </r>
  <r>
    <n v="0"/>
    <n v="2582"/>
    <s v="Drunken Wings"/>
    <s v="The place where chicken meets liquor for the first time!"/>
    <n v="90000"/>
    <x v="116"/>
    <x v="2"/>
    <x v="0"/>
    <s v="USD"/>
    <n v="1477784634"/>
    <x v="2582"/>
    <b v="0"/>
    <n v="1"/>
    <b v="0"/>
    <s v="food/food trucks"/>
    <n v="90000"/>
    <x v="7"/>
    <x v="19"/>
  </r>
  <r>
    <n v="1"/>
    <n v="2583"/>
    <s v="Crazy Daisy Food Truck"/>
    <s v="Crazy Daisy will become the newest member of the food truck distributors in Kansas City, Missouri."/>
    <n v="1000"/>
    <x v="139"/>
    <x v="2"/>
    <x v="0"/>
    <s v="USD"/>
    <n v="1426526880"/>
    <x v="2583"/>
    <b v="0"/>
    <n v="5"/>
    <b v="0"/>
    <s v="food/food trucks"/>
    <n v="200"/>
    <x v="7"/>
    <x v="19"/>
  </r>
  <r>
    <n v="0"/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x v="2584"/>
    <b v="0"/>
    <n v="0"/>
    <b v="0"/>
    <s v="food/food trucks"/>
    <n v="0"/>
    <x v="7"/>
    <x v="19"/>
  </r>
  <r>
    <n v="0"/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x v="2585"/>
    <b v="0"/>
    <n v="1"/>
    <b v="0"/>
    <s v="food/food trucks"/>
    <n v="30000"/>
    <x v="7"/>
    <x v="19"/>
  </r>
  <r>
    <n v="0"/>
    <n v="2586"/>
    <s v="Inspire Healthy Eating"/>
    <s v="I would like to bring fresh salad and food to the streets of London at a reasonable price."/>
    <n v="3000"/>
    <x v="139"/>
    <x v="2"/>
    <x v="1"/>
    <s v="GBP"/>
    <n v="1451030136"/>
    <x v="2586"/>
    <b v="0"/>
    <n v="1"/>
    <b v="0"/>
    <s v="food/food trucks"/>
    <n v="3000"/>
    <x v="7"/>
    <x v="19"/>
  </r>
  <r>
    <n v="2"/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x v="2587"/>
    <b v="0"/>
    <n v="6"/>
    <b v="0"/>
    <s v="food/food trucks"/>
    <n v="8333.33"/>
    <x v="7"/>
    <x v="19"/>
  </r>
  <r>
    <n v="4"/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x v="2588"/>
    <b v="0"/>
    <n v="8"/>
    <b v="0"/>
    <s v="food/food trucks"/>
    <n v="750"/>
    <x v="7"/>
    <x v="19"/>
  </r>
  <r>
    <n v="0"/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x v="2589"/>
    <b v="0"/>
    <n v="1"/>
    <b v="0"/>
    <s v="food/food trucks"/>
    <n v="50000"/>
    <x v="7"/>
    <x v="19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x v="2590"/>
    <b v="0"/>
    <n v="0"/>
    <b v="0"/>
    <s v="food/food trucks"/>
    <n v="0"/>
    <x v="7"/>
    <x v="19"/>
  </r>
  <r>
    <n v="2"/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x v="2591"/>
    <b v="0"/>
    <n v="2"/>
    <b v="0"/>
    <s v="food/food trucks"/>
    <n v="750"/>
    <x v="7"/>
    <x v="19"/>
  </r>
  <r>
    <n v="0"/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x v="2592"/>
    <b v="0"/>
    <n v="1"/>
    <b v="0"/>
    <s v="food/food trucks"/>
    <n v="30000"/>
    <x v="7"/>
    <x v="19"/>
  </r>
  <r>
    <n v="0"/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x v="2593"/>
    <b v="0"/>
    <n v="0"/>
    <b v="0"/>
    <s v="food/food trucks"/>
    <n v="0"/>
    <x v="7"/>
    <x v="19"/>
  </r>
  <r>
    <n v="0"/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x v="2594"/>
    <b v="0"/>
    <n v="1"/>
    <b v="0"/>
    <s v="food/food trucks"/>
    <n v="80000"/>
    <x v="7"/>
    <x v="19"/>
  </r>
  <r>
    <n v="12"/>
    <n v="2595"/>
    <s v="Food Truck for Little Fox Bakery"/>
    <s v="Looking to put the best baked goods in Bowling Green on wheels"/>
    <n v="15000"/>
    <x v="1767"/>
    <x v="2"/>
    <x v="0"/>
    <s v="USD"/>
    <n v="1487915500"/>
    <x v="2595"/>
    <b v="0"/>
    <n v="19"/>
    <b v="0"/>
    <s v="food/food trucks"/>
    <n v="789.47"/>
    <x v="7"/>
    <x v="19"/>
  </r>
  <r>
    <n v="24"/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x v="2596"/>
    <b v="0"/>
    <n v="27"/>
    <b v="0"/>
    <s v="food/food trucks"/>
    <n v="1296.3"/>
    <x v="7"/>
    <x v="19"/>
  </r>
  <r>
    <n v="6"/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x v="2597"/>
    <b v="0"/>
    <n v="7"/>
    <b v="0"/>
    <s v="food/food trucks"/>
    <n v="214.29"/>
    <x v="7"/>
    <x v="19"/>
  </r>
  <r>
    <n v="39"/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x v="2598"/>
    <b v="0"/>
    <n v="14"/>
    <b v="0"/>
    <s v="food/food trucks"/>
    <n v="214.29"/>
    <x v="7"/>
    <x v="19"/>
  </r>
  <r>
    <n v="1"/>
    <n v="2599"/>
    <s v="Empty Ramekins Catering Group"/>
    <s v="The Empty Ramekins Catering Group is looking for your help to start up in Miami Florida!!!!"/>
    <n v="9041"/>
    <x v="456"/>
    <x v="2"/>
    <x v="0"/>
    <s v="USD"/>
    <n v="1407089147"/>
    <x v="2599"/>
    <b v="0"/>
    <n v="5"/>
    <b v="0"/>
    <s v="food/food trucks"/>
    <n v="1808.2"/>
    <x v="7"/>
    <x v="19"/>
  </r>
  <r>
    <n v="7"/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x v="2600"/>
    <b v="0"/>
    <n v="30"/>
    <b v="0"/>
    <s v="food/food trucks"/>
    <n v="1666.67"/>
    <x v="7"/>
    <x v="19"/>
  </r>
  <r>
    <n v="661"/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x v="2601"/>
    <b v="1"/>
    <n v="151"/>
    <b v="1"/>
    <s v="technology/space exploration"/>
    <n v="3.31"/>
    <x v="2"/>
    <x v="36"/>
  </r>
  <r>
    <n v="326"/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x v="2602"/>
    <b v="1"/>
    <n v="489"/>
    <b v="1"/>
    <s v="technology/space exploration"/>
    <n v="24.54"/>
    <x v="2"/>
    <x v="36"/>
  </r>
  <r>
    <n v="101"/>
    <n v="2603"/>
    <s v="Manned Mock Mars Mission"/>
    <s v="I will be building a mock space station and simulate living on Mars for two weeks."/>
    <n v="1750"/>
    <x v="702"/>
    <x v="0"/>
    <x v="0"/>
    <s v="USD"/>
    <n v="1387835654"/>
    <x v="2603"/>
    <b v="1"/>
    <n v="50"/>
    <b v="1"/>
    <s v="technology/space exploration"/>
    <n v="35"/>
    <x v="2"/>
    <x v="36"/>
  </r>
  <r>
    <n v="104"/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x v="2604"/>
    <b v="1"/>
    <n v="321"/>
    <b v="1"/>
    <s v="technology/space exploration"/>
    <n v="62.31"/>
    <x v="2"/>
    <x v="36"/>
  </r>
  <r>
    <n v="107"/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x v="2605"/>
    <b v="1"/>
    <n v="1762"/>
    <b v="1"/>
    <s v="technology/space exploration"/>
    <n v="56.75"/>
    <x v="2"/>
    <x v="36"/>
  </r>
  <r>
    <n v="110"/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x v="2606"/>
    <b v="1"/>
    <n v="385"/>
    <b v="1"/>
    <s v="technology/space exploration"/>
    <n v="28.57"/>
    <x v="2"/>
    <x v="36"/>
  </r>
  <r>
    <n v="408"/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x v="2607"/>
    <b v="1"/>
    <n v="398"/>
    <b v="1"/>
    <s v="technology/space exploration"/>
    <n v="20.100000000000001"/>
    <x v="2"/>
    <x v="36"/>
  </r>
  <r>
    <n v="224"/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x v="2608"/>
    <b v="1"/>
    <n v="304"/>
    <b v="1"/>
    <s v="technology/space exploration"/>
    <n v="26.32"/>
    <x v="2"/>
    <x v="36"/>
  </r>
  <r>
    <n v="304"/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x v="2609"/>
    <b v="1"/>
    <n v="676"/>
    <b v="1"/>
    <s v="technology/space exploration"/>
    <n v="51.78"/>
    <x v="2"/>
    <x v="36"/>
  </r>
  <r>
    <n v="141"/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x v="2610"/>
    <b v="1"/>
    <n v="577"/>
    <b v="1"/>
    <s v="technology/space exploration"/>
    <n v="39.450000000000003"/>
    <x v="2"/>
    <x v="36"/>
  </r>
  <r>
    <n v="2791"/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x v="2611"/>
    <b v="1"/>
    <n v="3663"/>
    <b v="1"/>
    <s v="technology/space exploration"/>
    <n v="3"/>
    <x v="2"/>
    <x v="36"/>
  </r>
  <r>
    <n v="172"/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x v="2612"/>
    <b v="1"/>
    <n v="294"/>
    <b v="1"/>
    <s v="technology/space exploration"/>
    <n v="34.01"/>
    <x v="2"/>
    <x v="36"/>
  </r>
  <r>
    <n v="101"/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x v="2613"/>
    <b v="1"/>
    <n v="28"/>
    <b v="1"/>
    <s v="technology/space exploration"/>
    <n v="267.86"/>
    <x v="2"/>
    <x v="36"/>
  </r>
  <r>
    <n v="102"/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x v="2614"/>
    <b v="1"/>
    <n v="100"/>
    <b v="1"/>
    <s v="technology/space exploration"/>
    <n v="105"/>
    <x v="2"/>
    <x v="36"/>
  </r>
  <r>
    <n v="170"/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x v="2615"/>
    <b v="0"/>
    <n v="72"/>
    <b v="1"/>
    <s v="technology/space exploration"/>
    <n v="27.79"/>
    <x v="2"/>
    <x v="36"/>
  </r>
  <r>
    <n v="115"/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x v="2616"/>
    <b v="1"/>
    <n v="238"/>
    <b v="1"/>
    <s v="technology/space exploration"/>
    <n v="105.04"/>
    <x v="2"/>
    <x v="36"/>
  </r>
  <r>
    <n v="878"/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x v="2617"/>
    <b v="1"/>
    <n v="159"/>
    <b v="1"/>
    <s v="technology/space exploration"/>
    <n v="3.14"/>
    <x v="2"/>
    <x v="36"/>
  </r>
  <r>
    <n v="105"/>
    <n v="2618"/>
    <s v="SPACE ART FEATURING ASTRONAUTS #WeBelieveInAstronauts"/>
    <s v="LTD ED COLLECTIBLE SPACE ART FEAT. ASTRONAUTS"/>
    <n v="15000"/>
    <x v="1786"/>
    <x v="0"/>
    <x v="0"/>
    <s v="USD"/>
    <n v="1449000061"/>
    <x v="2618"/>
    <b v="1"/>
    <n v="77"/>
    <b v="1"/>
    <s v="technology/space exploration"/>
    <n v="194.81"/>
    <x v="2"/>
    <x v="36"/>
  </r>
  <r>
    <n v="188"/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x v="2619"/>
    <b v="1"/>
    <n v="53"/>
    <b v="1"/>
    <s v="technology/space exploration"/>
    <n v="18.87"/>
    <x v="2"/>
    <x v="36"/>
  </r>
  <r>
    <n v="144"/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x v="2620"/>
    <b v="1"/>
    <n v="1251"/>
    <b v="1"/>
    <s v="technology/space exploration"/>
    <n v="51.96"/>
    <x v="2"/>
    <x v="36"/>
  </r>
  <r>
    <n v="146"/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x v="2621"/>
    <b v="1"/>
    <n v="465"/>
    <b v="1"/>
    <s v="technology/space exploration"/>
    <n v="32.26"/>
    <x v="2"/>
    <x v="36"/>
  </r>
  <r>
    <n v="131"/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x v="2622"/>
    <b v="0"/>
    <n v="74"/>
    <b v="1"/>
    <s v="technology/space exploration"/>
    <n v="20.27"/>
    <x v="2"/>
    <x v="36"/>
  </r>
  <r>
    <n v="114"/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x v="2623"/>
    <b v="0"/>
    <n v="62"/>
    <b v="1"/>
    <s v="technology/space exploration"/>
    <n v="32.26"/>
    <x v="2"/>
    <x v="36"/>
  </r>
  <r>
    <n v="1379"/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x v="2624"/>
    <b v="0"/>
    <n v="3468"/>
    <b v="1"/>
    <s v="technology/space exploration"/>
    <n v="2.31"/>
    <x v="2"/>
    <x v="36"/>
  </r>
  <r>
    <n v="956"/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x v="2625"/>
    <b v="0"/>
    <n v="52"/>
    <b v="1"/>
    <s v="technology/space exploration"/>
    <n v="2.88"/>
    <x v="2"/>
    <x v="36"/>
  </r>
  <r>
    <n v="112"/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x v="2626"/>
    <b v="0"/>
    <n v="50"/>
    <b v="1"/>
    <s v="technology/space exploration"/>
    <n v="50"/>
    <x v="2"/>
    <x v="36"/>
  </r>
  <r>
    <n v="647"/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x v="2627"/>
    <b v="0"/>
    <n v="45"/>
    <b v="1"/>
    <s v="technology/space exploration"/>
    <n v="3.33"/>
    <x v="2"/>
    <x v="36"/>
  </r>
  <r>
    <n v="110"/>
    <n v="2628"/>
    <s v="Pie In Space!"/>
    <s v="A high school freshman is sending pie into space and you can be a part of it.  GO SCIENCE!!!"/>
    <n v="839"/>
    <x v="1796"/>
    <x v="0"/>
    <x v="0"/>
    <s v="USD"/>
    <n v="1417389067"/>
    <x v="2628"/>
    <b v="0"/>
    <n v="21"/>
    <b v="1"/>
    <s v="technology/space exploration"/>
    <n v="39.950000000000003"/>
    <x v="2"/>
    <x v="36"/>
  </r>
  <r>
    <n v="128"/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x v="2629"/>
    <b v="0"/>
    <n v="100"/>
    <b v="1"/>
    <s v="technology/space exploration"/>
    <n v="50"/>
    <x v="2"/>
    <x v="36"/>
  </r>
  <r>
    <n v="158"/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x v="2630"/>
    <b v="0"/>
    <n v="81"/>
    <b v="1"/>
    <s v="technology/space exploration"/>
    <n v="24.69"/>
    <x v="2"/>
    <x v="36"/>
  </r>
  <r>
    <n v="115"/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x v="2631"/>
    <b v="0"/>
    <n v="286"/>
    <b v="1"/>
    <s v="technology/space exploration"/>
    <n v="69.930000000000007"/>
    <x v="2"/>
    <x v="36"/>
  </r>
  <r>
    <n v="137"/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x v="2632"/>
    <b v="0"/>
    <n v="42"/>
    <b v="1"/>
    <s v="technology/space exploration"/>
    <n v="25.48"/>
    <x v="2"/>
    <x v="36"/>
  </r>
  <r>
    <n v="355"/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x v="2633"/>
    <b v="0"/>
    <n v="199"/>
    <b v="1"/>
    <s v="technology/space exploration"/>
    <n v="25.13"/>
    <x v="2"/>
    <x v="36"/>
  </r>
  <r>
    <n v="106"/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x v="2634"/>
    <b v="0"/>
    <n v="25"/>
    <b v="1"/>
    <s v="technology/space exploration"/>
    <n v="37.200000000000003"/>
    <x v="2"/>
    <x v="36"/>
  </r>
  <r>
    <n v="100"/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x v="2635"/>
    <b v="0"/>
    <n v="84"/>
    <b v="1"/>
    <s v="technology/space exploration"/>
    <n v="136.9"/>
    <x v="2"/>
    <x v="36"/>
  </r>
  <r>
    <n v="187"/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x v="2636"/>
    <b v="0"/>
    <n v="50"/>
    <b v="1"/>
    <s v="technology/space exploration"/>
    <n v="20"/>
    <x v="2"/>
    <x v="36"/>
  </r>
  <r>
    <n v="166"/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x v="2637"/>
    <b v="0"/>
    <n v="26"/>
    <b v="1"/>
    <s v="technology/space exploration"/>
    <n v="19.23"/>
    <x v="2"/>
    <x v="36"/>
  </r>
  <r>
    <n v="102"/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x v="2638"/>
    <b v="0"/>
    <n v="14"/>
    <b v="1"/>
    <s v="technology/space exploration"/>
    <n v="24.79"/>
    <x v="2"/>
    <x v="36"/>
  </r>
  <r>
    <n v="164"/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x v="2639"/>
    <b v="0"/>
    <n v="49"/>
    <b v="1"/>
    <s v="technology/space exploration"/>
    <n v="6.12"/>
    <x v="2"/>
    <x v="36"/>
  </r>
  <r>
    <n v="106"/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x v="2640"/>
    <b v="0"/>
    <n v="69"/>
    <b v="1"/>
    <s v="technology/space exploration"/>
    <n v="43.48"/>
    <x v="2"/>
    <x v="36"/>
  </r>
  <r>
    <n v="1"/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x v="2641"/>
    <b v="0"/>
    <n v="1"/>
    <b v="0"/>
    <s v="technology/space exploration"/>
    <n v="1500"/>
    <x v="2"/>
    <x v="36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x v="2642"/>
    <b v="0"/>
    <n v="0"/>
    <b v="0"/>
    <s v="technology/space exploration"/>
    <n v="0"/>
    <x v="2"/>
    <x v="36"/>
  </r>
  <r>
    <n v="34"/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x v="2643"/>
    <b v="1"/>
    <n v="1501"/>
    <b v="0"/>
    <s v="technology/space exploration"/>
    <n v="666.22"/>
    <x v="2"/>
    <x v="36"/>
  </r>
  <r>
    <n v="2"/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x v="2644"/>
    <b v="1"/>
    <n v="52"/>
    <b v="0"/>
    <s v="technology/space exploration"/>
    <n v="1923.08"/>
    <x v="2"/>
    <x v="36"/>
  </r>
  <r>
    <n v="11"/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x v="2645"/>
    <b v="1"/>
    <n v="23"/>
    <b v="0"/>
    <s v="technology/space exploration"/>
    <n v="869.57"/>
    <x v="2"/>
    <x v="36"/>
  </r>
  <r>
    <n v="8"/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x v="2646"/>
    <b v="1"/>
    <n v="535"/>
    <b v="0"/>
    <s v="technology/space exploration"/>
    <n v="934.58"/>
    <x v="2"/>
    <x v="36"/>
  </r>
  <r>
    <n v="1"/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x v="2647"/>
    <b v="0"/>
    <n v="3"/>
    <b v="0"/>
    <s v="technology/space exploration"/>
    <n v="833.33"/>
    <x v="2"/>
    <x v="36"/>
  </r>
  <r>
    <n v="1"/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x v="2648"/>
    <b v="0"/>
    <n v="6"/>
    <b v="0"/>
    <s v="technology/space exploration"/>
    <n v="2000"/>
    <x v="2"/>
    <x v="36"/>
  </r>
  <r>
    <n v="0"/>
    <n v="2649"/>
    <s v="The Mission - Please Check Back Soon (Canceled)"/>
    <s v="They have launched a Kickstarter."/>
    <n v="125000"/>
    <x v="1811"/>
    <x v="1"/>
    <x v="0"/>
    <s v="USD"/>
    <n v="1454370941"/>
    <x v="2649"/>
    <b v="0"/>
    <n v="3"/>
    <b v="0"/>
    <s v="technology/space exploration"/>
    <n v="41666.67"/>
    <x v="2"/>
    <x v="36"/>
  </r>
  <r>
    <n v="1"/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x v="2650"/>
    <b v="0"/>
    <n v="5"/>
    <b v="0"/>
    <s v="technology/space exploration"/>
    <n v="12000"/>
    <x v="2"/>
    <x v="36"/>
  </r>
  <r>
    <n v="2"/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x v="2651"/>
    <b v="0"/>
    <n v="17"/>
    <b v="0"/>
    <s v="technology/space exploration"/>
    <n v="16470.59"/>
    <x v="2"/>
    <x v="36"/>
  </r>
  <r>
    <n v="1"/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x v="2652"/>
    <b v="0"/>
    <n v="11"/>
    <b v="0"/>
    <s v="technology/space exploration"/>
    <n v="9090.91"/>
    <x v="2"/>
    <x v="36"/>
  </r>
  <r>
    <n v="12"/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x v="2653"/>
    <b v="0"/>
    <n v="70"/>
    <b v="0"/>
    <s v="technology/space exploration"/>
    <n v="728.57"/>
    <x v="2"/>
    <x v="36"/>
  </r>
  <r>
    <n v="0"/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x v="2654"/>
    <b v="0"/>
    <n v="6"/>
    <b v="0"/>
    <s v="technology/space exploration"/>
    <n v="16666.669999999998"/>
    <x v="2"/>
    <x v="36"/>
  </r>
  <r>
    <n v="21"/>
    <n v="2655"/>
    <s v="Balloons (Canceled)"/>
    <s v="Thank you for your support!"/>
    <n v="15000"/>
    <x v="1815"/>
    <x v="1"/>
    <x v="0"/>
    <s v="USD"/>
    <n v="1455048000"/>
    <x v="2655"/>
    <b v="0"/>
    <n v="43"/>
    <b v="0"/>
    <s v="technology/space exploration"/>
    <n v="348.84"/>
    <x v="2"/>
    <x v="36"/>
  </r>
  <r>
    <n v="11"/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x v="2656"/>
    <b v="0"/>
    <n v="152"/>
    <b v="0"/>
    <s v="technology/space exploration"/>
    <n v="986.84"/>
    <x v="2"/>
    <x v="36"/>
  </r>
  <r>
    <n v="19"/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x v="2657"/>
    <b v="0"/>
    <n v="59"/>
    <b v="0"/>
    <s v="technology/space exploration"/>
    <n v="508.47"/>
    <x v="2"/>
    <x v="36"/>
  </r>
  <r>
    <n v="0"/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x v="2658"/>
    <b v="0"/>
    <n v="4"/>
    <b v="0"/>
    <s v="technology/space exploration"/>
    <n v="24500"/>
    <x v="2"/>
    <x v="36"/>
  </r>
  <r>
    <n v="3"/>
    <n v="2659"/>
    <s v="test (Canceled)"/>
    <s v="test"/>
    <n v="49000"/>
    <x v="1819"/>
    <x v="1"/>
    <x v="0"/>
    <s v="USD"/>
    <n v="1429321210"/>
    <x v="2659"/>
    <b v="0"/>
    <n v="10"/>
    <b v="0"/>
    <s v="technology/space exploration"/>
    <n v="4900"/>
    <x v="2"/>
    <x v="36"/>
  </r>
  <r>
    <n v="0"/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x v="2660"/>
    <b v="0"/>
    <n v="5"/>
    <b v="0"/>
    <s v="technology/space exploration"/>
    <n v="4000"/>
    <x v="2"/>
    <x v="36"/>
  </r>
  <r>
    <n v="103"/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x v="2661"/>
    <b v="0"/>
    <n v="60"/>
    <b v="1"/>
    <s v="technology/makerspaces"/>
    <n v="83.33"/>
    <x v="2"/>
    <x v="37"/>
  </r>
  <r>
    <n v="107"/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x v="2662"/>
    <b v="0"/>
    <n v="80"/>
    <b v="1"/>
    <s v="technology/makerspaces"/>
    <n v="250"/>
    <x v="2"/>
    <x v="37"/>
  </r>
  <r>
    <n v="105"/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x v="2663"/>
    <b v="0"/>
    <n v="56"/>
    <b v="1"/>
    <s v="technology/makerspaces"/>
    <n v="357.14"/>
    <x v="2"/>
    <x v="37"/>
  </r>
  <r>
    <n v="103"/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x v="2664"/>
    <b v="0"/>
    <n v="104"/>
    <b v="1"/>
    <s v="technology/makerspaces"/>
    <n v="168.27"/>
    <x v="2"/>
    <x v="37"/>
  </r>
  <r>
    <n v="123"/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x v="2665"/>
    <b v="0"/>
    <n v="46"/>
    <b v="1"/>
    <s v="technology/makerspaces"/>
    <n v="76.09"/>
    <x v="2"/>
    <x v="37"/>
  </r>
  <r>
    <n v="159"/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x v="2666"/>
    <b v="0"/>
    <n v="206"/>
    <b v="1"/>
    <s v="technology/makerspaces"/>
    <n v="48.54"/>
    <x v="2"/>
    <x v="37"/>
  </r>
  <r>
    <n v="111"/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x v="2667"/>
    <b v="0"/>
    <n v="18"/>
    <b v="1"/>
    <s v="technology/makerspaces"/>
    <n v="83.33"/>
    <x v="2"/>
    <x v="37"/>
  </r>
  <r>
    <n v="171"/>
    <n v="2668"/>
    <s v="UOttawa Makermobile"/>
    <s v="Creativity on the go! |_x000a_CrÃ©ativitÃ© en mouvement !"/>
    <n v="1000"/>
    <x v="1240"/>
    <x v="0"/>
    <x v="5"/>
    <s v="CAD"/>
    <n v="1447079520"/>
    <x v="2668"/>
    <b v="0"/>
    <n v="28"/>
    <b v="1"/>
    <s v="technology/makerspaces"/>
    <n v="35.71"/>
    <x v="2"/>
    <x v="37"/>
  </r>
  <r>
    <n v="125"/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x v="2669"/>
    <b v="0"/>
    <n v="11"/>
    <b v="1"/>
    <s v="technology/makerspaces"/>
    <n v="72.73"/>
    <x v="2"/>
    <x v="37"/>
  </r>
  <r>
    <n v="6"/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x v="2670"/>
    <b v="1"/>
    <n v="60"/>
    <b v="0"/>
    <s v="technology/makerspaces"/>
    <n v="648.13"/>
    <x v="2"/>
    <x v="37"/>
  </r>
  <r>
    <n v="11"/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x v="2671"/>
    <b v="1"/>
    <n v="84"/>
    <b v="0"/>
    <s v="technology/makerspaces"/>
    <n v="297.62"/>
    <x v="2"/>
    <x v="37"/>
  </r>
  <r>
    <n v="33"/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x v="2672"/>
    <b v="1"/>
    <n v="47"/>
    <b v="0"/>
    <s v="technology/makerspaces"/>
    <n v="212.77"/>
    <x v="2"/>
    <x v="37"/>
  </r>
  <r>
    <n v="28"/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x v="2673"/>
    <b v="1"/>
    <n v="66"/>
    <b v="0"/>
    <s v="technology/makerspaces"/>
    <n v="606.05999999999995"/>
    <x v="2"/>
    <x v="37"/>
  </r>
  <r>
    <n v="63"/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x v="2674"/>
    <b v="1"/>
    <n v="171"/>
    <b v="0"/>
    <s v="technology/makerspaces"/>
    <n v="204.68"/>
    <x v="2"/>
    <x v="37"/>
  </r>
  <r>
    <n v="8"/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x v="2675"/>
    <b v="1"/>
    <n v="29"/>
    <b v="0"/>
    <s v="technology/makerspaces"/>
    <n v="862.07"/>
    <x v="2"/>
    <x v="37"/>
  </r>
  <r>
    <n v="50"/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x v="2676"/>
    <b v="0"/>
    <n v="9"/>
    <b v="0"/>
    <s v="technology/makerspaces"/>
    <n v="233.33"/>
    <x v="2"/>
    <x v="37"/>
  </r>
  <r>
    <n v="18"/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x v="2677"/>
    <b v="0"/>
    <n v="27"/>
    <b v="0"/>
    <s v="technology/makerspaces"/>
    <n v="722.22"/>
    <x v="2"/>
    <x v="37"/>
  </r>
  <r>
    <n v="0"/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x v="2678"/>
    <b v="0"/>
    <n v="2"/>
    <b v="0"/>
    <s v="technology/makerspaces"/>
    <n v="4000000"/>
    <x v="2"/>
    <x v="37"/>
  </r>
  <r>
    <n v="0"/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x v="2679"/>
    <b v="0"/>
    <n v="3"/>
    <b v="0"/>
    <s v="technology/makerspaces"/>
    <n v="13333.33"/>
    <x v="2"/>
    <x v="37"/>
  </r>
  <r>
    <n v="1"/>
    <n v="2680"/>
    <s v="iHeart Pillow"/>
    <s v="iHeartPillow, Connecting loved ones"/>
    <n v="32000"/>
    <x v="1836"/>
    <x v="2"/>
    <x v="3"/>
    <s v="EUR"/>
    <n v="1459915491"/>
    <x v="2680"/>
    <b v="0"/>
    <n v="4"/>
    <b v="0"/>
    <s v="technology/makerspaces"/>
    <n v="8000"/>
    <x v="2"/>
    <x v="37"/>
  </r>
  <r>
    <n v="1"/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x v="2681"/>
    <b v="0"/>
    <n v="2"/>
    <b v="0"/>
    <s v="food/food trucks"/>
    <n v="4000"/>
    <x v="7"/>
    <x v="19"/>
  </r>
  <r>
    <n v="28"/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x v="2682"/>
    <b v="0"/>
    <n v="20"/>
    <b v="0"/>
    <s v="food/food trucks"/>
    <n v="300"/>
    <x v="7"/>
    <x v="19"/>
  </r>
  <r>
    <n v="0"/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x v="2683"/>
    <b v="0"/>
    <n v="3"/>
    <b v="0"/>
    <s v="food/food trucks"/>
    <n v="5000"/>
    <x v="7"/>
    <x v="19"/>
  </r>
  <r>
    <n v="1"/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x v="2684"/>
    <b v="0"/>
    <n v="4"/>
    <b v="0"/>
    <s v="food/food trucks"/>
    <n v="17500"/>
    <x v="7"/>
    <x v="19"/>
  </r>
  <r>
    <n v="0"/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x v="2685"/>
    <b v="0"/>
    <n v="1"/>
    <b v="0"/>
    <s v="food/food trucks"/>
    <n v="50000"/>
    <x v="7"/>
    <x v="19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x v="2686"/>
    <b v="0"/>
    <n v="0"/>
    <b v="0"/>
    <s v="food/food trucks"/>
    <n v="0"/>
    <x v="7"/>
    <x v="19"/>
  </r>
  <r>
    <n v="0"/>
    <n v="2687"/>
    <s v="Munch Wagon"/>
    <s v="Your American Pizzas, Wings, Stuffed Gouda Burger, Sweet &amp; Russet Potato Fries served on a food Truck!!"/>
    <n v="15000"/>
    <x v="117"/>
    <x v="2"/>
    <x v="0"/>
    <s v="USD"/>
    <n v="1435591318"/>
    <x v="2687"/>
    <b v="0"/>
    <n v="0"/>
    <b v="0"/>
    <s v="food/food trucks"/>
    <n v="0"/>
    <x v="7"/>
    <x v="19"/>
  </r>
  <r>
    <n v="0"/>
    <n v="2688"/>
    <s v="Mac N Cheez Food Truck"/>
    <s v="The amazing gourmet Mac N Cheez Food Truck Campaigne!"/>
    <n v="50000"/>
    <x v="1838"/>
    <x v="2"/>
    <x v="0"/>
    <s v="USD"/>
    <n v="1424746800"/>
    <x v="2688"/>
    <b v="0"/>
    <n v="14"/>
    <b v="0"/>
    <s v="food/food trucks"/>
    <n v="3571.43"/>
    <x v="7"/>
    <x v="19"/>
  </r>
  <r>
    <n v="0"/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x v="2689"/>
    <b v="0"/>
    <n v="1"/>
    <b v="0"/>
    <s v="food/food trucks"/>
    <n v="35000"/>
    <x v="7"/>
    <x v="19"/>
  </r>
  <r>
    <n v="11"/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x v="2690"/>
    <b v="0"/>
    <n v="118"/>
    <b v="0"/>
    <s v="food/food trucks"/>
    <n v="677.97"/>
    <x v="7"/>
    <x v="19"/>
  </r>
  <r>
    <n v="0"/>
    <n v="2691"/>
    <s v="Cook"/>
    <s v="A Great New local Food Truck serving up ethnic fusion inspired eats in Ottawa."/>
    <n v="65000"/>
    <x v="428"/>
    <x v="2"/>
    <x v="5"/>
    <s v="CAD"/>
    <n v="1431278557"/>
    <x v="2691"/>
    <b v="0"/>
    <n v="2"/>
    <b v="0"/>
    <s v="food/food trucks"/>
    <n v="32500"/>
    <x v="7"/>
    <x v="19"/>
  </r>
  <r>
    <n v="1"/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x v="2692"/>
    <b v="0"/>
    <n v="1"/>
    <b v="0"/>
    <s v="food/food trucks"/>
    <n v="3500"/>
    <x v="7"/>
    <x v="19"/>
  </r>
  <r>
    <n v="1"/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x v="2693"/>
    <b v="0"/>
    <n v="3"/>
    <b v="0"/>
    <s v="food/food trucks"/>
    <n v="1666.67"/>
    <x v="7"/>
    <x v="19"/>
  </r>
  <r>
    <n v="0"/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x v="2694"/>
    <b v="0"/>
    <n v="1"/>
    <b v="0"/>
    <s v="food/food trucks"/>
    <n v="30000"/>
    <x v="7"/>
    <x v="19"/>
  </r>
  <r>
    <n v="0"/>
    <n v="2695"/>
    <s v="Fat daddy mac food truck"/>
    <s v="I am creating food magic on the go! Amazing food isn't just for sitdown restaraunts anymore!"/>
    <n v="15000"/>
    <x v="1840"/>
    <x v="2"/>
    <x v="0"/>
    <s v="USD"/>
    <n v="1428981718"/>
    <x v="2695"/>
    <b v="0"/>
    <n v="3"/>
    <b v="0"/>
    <s v="food/food trucks"/>
    <n v="5000"/>
    <x v="7"/>
    <x v="19"/>
  </r>
  <r>
    <n v="6"/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x v="2696"/>
    <b v="0"/>
    <n v="38"/>
    <b v="0"/>
    <s v="food/food trucks"/>
    <n v="1578.95"/>
    <x v="7"/>
    <x v="19"/>
  </r>
  <r>
    <n v="26"/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x v="2697"/>
    <b v="0"/>
    <n v="52"/>
    <b v="0"/>
    <s v="food/food trucks"/>
    <n v="442.31"/>
    <x v="7"/>
    <x v="19"/>
  </r>
  <r>
    <n v="0"/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x v="2698"/>
    <b v="0"/>
    <n v="2"/>
    <b v="0"/>
    <s v="food/food trucks"/>
    <n v="4000"/>
    <x v="7"/>
    <x v="19"/>
  </r>
  <r>
    <n v="0"/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x v="2699"/>
    <b v="0"/>
    <n v="0"/>
    <b v="0"/>
    <s v="food/food trucks"/>
    <n v="0"/>
    <x v="7"/>
    <x v="19"/>
  </r>
  <r>
    <n v="1"/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x v="2700"/>
    <b v="0"/>
    <n v="4"/>
    <b v="0"/>
    <s v="food/food trucks"/>
    <n v="2499.75"/>
    <x v="7"/>
    <x v="19"/>
  </r>
  <r>
    <n v="46"/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x v="2701"/>
    <b v="0"/>
    <n v="46"/>
    <b v="0"/>
    <s v="theater/spaces"/>
    <n v="73.91"/>
    <x v="1"/>
    <x v="38"/>
  </r>
  <r>
    <n v="34"/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x v="2702"/>
    <b v="1"/>
    <n v="26"/>
    <b v="0"/>
    <s v="theater/spaces"/>
    <n v="384.62"/>
    <x v="1"/>
    <x v="38"/>
  </r>
  <r>
    <n v="104"/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x v="2703"/>
    <b v="0"/>
    <n v="45"/>
    <b v="0"/>
    <s v="theater/spaces"/>
    <n v="888.89"/>
    <x v="1"/>
    <x v="38"/>
  </r>
  <r>
    <n v="6"/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x v="2704"/>
    <b v="0"/>
    <n v="7"/>
    <b v="0"/>
    <s v="theater/spaces"/>
    <n v="2714.29"/>
    <x v="1"/>
    <x v="38"/>
  </r>
  <r>
    <n v="11"/>
    <n v="2705"/>
    <s v="Fischer Theatre Marquee"/>
    <s v="Help light the lights at the historic Fischer Theatre in Danville, IL."/>
    <n v="16500"/>
    <x v="1846"/>
    <x v="3"/>
    <x v="0"/>
    <s v="USD"/>
    <n v="1490389158"/>
    <x v="2705"/>
    <b v="0"/>
    <n v="8"/>
    <b v="0"/>
    <s v="theater/spaces"/>
    <n v="2062.5"/>
    <x v="1"/>
    <x v="38"/>
  </r>
  <r>
    <n v="112"/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x v="2706"/>
    <b v="1"/>
    <n v="263"/>
    <b v="1"/>
    <s v="theater/spaces"/>
    <n v="133.08000000000001"/>
    <x v="1"/>
    <x v="38"/>
  </r>
  <r>
    <n v="351"/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x v="2707"/>
    <b v="1"/>
    <n v="394"/>
    <b v="1"/>
    <s v="theater/spaces"/>
    <n v="20.3"/>
    <x v="1"/>
    <x v="38"/>
  </r>
  <r>
    <n v="233"/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x v="2708"/>
    <b v="1"/>
    <n v="1049"/>
    <b v="1"/>
    <s v="theater/spaces"/>
    <n v="19.07"/>
    <x v="1"/>
    <x v="38"/>
  </r>
  <r>
    <n v="102"/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x v="2709"/>
    <b v="1"/>
    <n v="308"/>
    <b v="1"/>
    <s v="theater/spaces"/>
    <n v="162.34"/>
    <x v="1"/>
    <x v="38"/>
  </r>
  <r>
    <n v="154"/>
    <n v="2710"/>
    <s v="House of Yes"/>
    <s v="Building Brooklyn's own creative venue for circus, theater and events of all types."/>
    <n v="60000"/>
    <x v="1851"/>
    <x v="0"/>
    <x v="0"/>
    <s v="USD"/>
    <n v="1407549600"/>
    <x v="2710"/>
    <b v="1"/>
    <n v="1088"/>
    <b v="1"/>
    <s v="theater/spaces"/>
    <n v="55.15"/>
    <x v="1"/>
    <x v="38"/>
  </r>
  <r>
    <n v="101"/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x v="2711"/>
    <b v="1"/>
    <n v="73"/>
    <b v="1"/>
    <s v="theater/spaces"/>
    <n v="53.56"/>
    <x v="1"/>
    <x v="38"/>
  </r>
  <r>
    <n v="131"/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x v="2712"/>
    <b v="1"/>
    <n v="143"/>
    <b v="1"/>
    <s v="theater/spaces"/>
    <n v="38.46"/>
    <x v="1"/>
    <x v="38"/>
  </r>
  <r>
    <n v="102"/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x v="2713"/>
    <b v="1"/>
    <n v="1420"/>
    <b v="1"/>
    <s v="theater/spaces"/>
    <n v="105.63"/>
    <x v="1"/>
    <x v="38"/>
  </r>
  <r>
    <n v="116"/>
    <n v="2714"/>
    <s v="The Crane Theater"/>
    <s v="The Crane will be the new home for independent theater in Northeast Minneapolis"/>
    <n v="25000"/>
    <x v="1855"/>
    <x v="0"/>
    <x v="0"/>
    <s v="USD"/>
    <n v="1476486000"/>
    <x v="2714"/>
    <b v="1"/>
    <n v="305"/>
    <b v="1"/>
    <s v="theater/spaces"/>
    <n v="81.97"/>
    <x v="1"/>
    <x v="38"/>
  </r>
  <r>
    <n v="265"/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x v="2715"/>
    <b v="1"/>
    <n v="551"/>
    <b v="1"/>
    <s v="theater/spaces"/>
    <n v="21.78"/>
    <x v="1"/>
    <x v="38"/>
  </r>
  <r>
    <n v="120"/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x v="2716"/>
    <b v="1"/>
    <n v="187"/>
    <b v="1"/>
    <s v="theater/spaces"/>
    <n v="53.48"/>
    <x v="1"/>
    <x v="38"/>
  </r>
  <r>
    <n v="120"/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x v="2717"/>
    <b v="1"/>
    <n v="325"/>
    <b v="1"/>
    <s v="theater/spaces"/>
    <n v="76.92"/>
    <x v="1"/>
    <x v="38"/>
  </r>
  <r>
    <n v="104"/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x v="2718"/>
    <b v="1"/>
    <n v="148"/>
    <b v="1"/>
    <s v="theater/spaces"/>
    <n v="121.62"/>
    <x v="1"/>
    <x v="38"/>
  </r>
  <r>
    <n v="109"/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x v="2719"/>
    <b v="0"/>
    <n v="69"/>
    <b v="1"/>
    <s v="theater/spaces"/>
    <n v="86.96"/>
    <x v="1"/>
    <x v="38"/>
  </r>
  <r>
    <n v="118"/>
    <n v="2720"/>
    <s v="The Comedy Project"/>
    <s v="An improv, sketch and experimental comedy and cocktail venue in downtown Grand Rapids, Michigan"/>
    <n v="25000"/>
    <x v="1861"/>
    <x v="0"/>
    <x v="0"/>
    <s v="USD"/>
    <n v="1478866253"/>
    <x v="2720"/>
    <b v="0"/>
    <n v="173"/>
    <b v="1"/>
    <s v="theater/spaces"/>
    <n v="144.51"/>
    <x v="1"/>
    <x v="38"/>
  </r>
  <r>
    <n v="1462"/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x v="2721"/>
    <b v="0"/>
    <n v="269"/>
    <b v="1"/>
    <s v="technology/hardware"/>
    <n v="2.79"/>
    <x v="2"/>
    <x v="30"/>
  </r>
  <r>
    <n v="253"/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x v="2722"/>
    <b v="0"/>
    <n v="185"/>
    <b v="1"/>
    <s v="technology/hardware"/>
    <n v="27.03"/>
    <x v="2"/>
    <x v="30"/>
  </r>
  <r>
    <n v="140"/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x v="2723"/>
    <b v="0"/>
    <n v="176"/>
    <b v="1"/>
    <s v="technology/hardware"/>
    <n v="68.180000000000007"/>
    <x v="2"/>
    <x v="30"/>
  </r>
  <r>
    <n v="297"/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x v="2724"/>
    <b v="0"/>
    <n v="1019"/>
    <b v="1"/>
    <s v="technology/hardware"/>
    <n v="2.42"/>
    <x v="2"/>
    <x v="30"/>
  </r>
  <r>
    <n v="145"/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x v="2725"/>
    <b v="0"/>
    <n v="113"/>
    <b v="1"/>
    <s v="technology/hardware"/>
    <n v="353.98"/>
    <x v="2"/>
    <x v="30"/>
  </r>
  <r>
    <n v="106"/>
    <n v="2726"/>
    <s v="Krimston TWO - Dual SIM case for iPhone"/>
    <s v="Krimston TWO: iPhone Dual SIM Case"/>
    <n v="100000"/>
    <x v="1867"/>
    <x v="0"/>
    <x v="0"/>
    <s v="USD"/>
    <n v="1461333311"/>
    <x v="2726"/>
    <b v="0"/>
    <n v="404"/>
    <b v="1"/>
    <s v="technology/hardware"/>
    <n v="247.52"/>
    <x v="2"/>
    <x v="30"/>
  </r>
  <r>
    <n v="493"/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x v="2727"/>
    <b v="0"/>
    <n v="707"/>
    <b v="1"/>
    <s v="technology/hardware"/>
    <n v="14.14"/>
    <x v="2"/>
    <x v="30"/>
  </r>
  <r>
    <n v="202"/>
    <n v="2728"/>
    <s v="Multi-Function SSD Shield for the Raspberry Pi 2"/>
    <s v="SSD, WiFi, RTC w/Battery and high power USB all in one shield."/>
    <n v="15000"/>
    <x v="1869"/>
    <x v="0"/>
    <x v="0"/>
    <s v="USD"/>
    <n v="1451485434"/>
    <x v="2728"/>
    <b v="0"/>
    <n v="392"/>
    <b v="1"/>
    <s v="technology/hardware"/>
    <n v="38.270000000000003"/>
    <x v="2"/>
    <x v="30"/>
  </r>
  <r>
    <n v="104"/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x v="2729"/>
    <b v="0"/>
    <n v="23"/>
    <b v="1"/>
    <s v="technology/hardware"/>
    <n v="326.08999999999997"/>
    <x v="2"/>
    <x v="30"/>
  </r>
  <r>
    <n v="170"/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x v="2730"/>
    <b v="0"/>
    <n v="682"/>
    <b v="1"/>
    <s v="technology/hardware"/>
    <n v="39.590000000000003"/>
    <x v="2"/>
    <x v="30"/>
  </r>
  <r>
    <n v="104"/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x v="2731"/>
    <b v="0"/>
    <n v="37"/>
    <b v="1"/>
    <s v="technology/hardware"/>
    <n v="810.81"/>
    <x v="2"/>
    <x v="30"/>
  </r>
  <r>
    <n v="118"/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x v="2732"/>
    <b v="0"/>
    <n v="146"/>
    <b v="1"/>
    <s v="technology/hardware"/>
    <n v="82.19"/>
    <x v="2"/>
    <x v="30"/>
  </r>
  <r>
    <n v="108"/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x v="2733"/>
    <b v="0"/>
    <n v="119"/>
    <b v="1"/>
    <s v="technology/hardware"/>
    <n v="420.17"/>
    <x v="2"/>
    <x v="30"/>
  </r>
  <r>
    <n v="2260300"/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x v="2734"/>
    <b v="0"/>
    <n v="163"/>
    <b v="1"/>
    <s v="technology/hardware"/>
    <n v="0.01"/>
    <x v="2"/>
    <x v="30"/>
  </r>
  <r>
    <n v="978"/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x v="2735"/>
    <b v="0"/>
    <n v="339"/>
    <b v="1"/>
    <s v="technology/hardware"/>
    <n v="2.21"/>
    <x v="2"/>
    <x v="30"/>
  </r>
  <r>
    <n v="123"/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x v="2736"/>
    <b v="0"/>
    <n v="58"/>
    <b v="1"/>
    <s v="technology/hardware"/>
    <n v="137.93"/>
    <x v="2"/>
    <x v="30"/>
  </r>
  <r>
    <n v="246"/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x v="2737"/>
    <b v="0"/>
    <n v="456"/>
    <b v="1"/>
    <s v="technology/hardware"/>
    <n v="65.790000000000006"/>
    <x v="2"/>
    <x v="30"/>
  </r>
  <r>
    <n v="148"/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x v="2738"/>
    <b v="0"/>
    <n v="15"/>
    <b v="1"/>
    <s v="technology/hardware"/>
    <n v="333.33"/>
    <x v="2"/>
    <x v="30"/>
  </r>
  <r>
    <n v="384"/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x v="2739"/>
    <b v="0"/>
    <n v="191"/>
    <b v="1"/>
    <s v="technology/hardware"/>
    <n v="5.76"/>
    <x v="2"/>
    <x v="30"/>
  </r>
  <r>
    <n v="103"/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x v="2740"/>
    <b v="0"/>
    <n v="17"/>
    <b v="1"/>
    <s v="technology/hardware"/>
    <n v="17.649999999999999"/>
    <x v="2"/>
    <x v="30"/>
  </r>
  <r>
    <n v="0"/>
    <n v="2741"/>
    <s v="Mrs. Brown and Her Lost Puppy."/>
    <s v="Help me publish my 1st children's book as an aspiring author!"/>
    <n v="8000"/>
    <x v="428"/>
    <x v="2"/>
    <x v="0"/>
    <s v="USD"/>
    <n v="1413770820"/>
    <x v="2741"/>
    <b v="0"/>
    <n v="4"/>
    <b v="0"/>
    <s v="publishing/children's books"/>
    <n v="2000"/>
    <x v="3"/>
    <x v="39"/>
  </r>
  <r>
    <n v="29"/>
    <n v="2742"/>
    <s v="What a Zoo!"/>
    <s v="The pachyderms at the Denver Zoo are moving. Follow along on the convoluted journey to their new home."/>
    <n v="2500"/>
    <x v="1881"/>
    <x v="2"/>
    <x v="0"/>
    <s v="USD"/>
    <n v="1337102187"/>
    <x v="2742"/>
    <b v="0"/>
    <n v="18"/>
    <b v="0"/>
    <s v="publishing/children's books"/>
    <n v="138.88999999999999"/>
    <x v="3"/>
    <x v="39"/>
  </r>
  <r>
    <n v="0"/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x v="2743"/>
    <b v="0"/>
    <n v="0"/>
    <b v="0"/>
    <s v="publishing/children's books"/>
    <n v="0"/>
    <x v="3"/>
    <x v="39"/>
  </r>
  <r>
    <n v="5"/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x v="2744"/>
    <b v="0"/>
    <n v="22"/>
    <b v="0"/>
    <s v="publishing/children's books"/>
    <n v="727.27"/>
    <x v="3"/>
    <x v="39"/>
  </r>
  <r>
    <n v="22"/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x v="2745"/>
    <b v="0"/>
    <n v="49"/>
    <b v="0"/>
    <s v="publishing/children's books"/>
    <n v="163.27000000000001"/>
    <x v="3"/>
    <x v="39"/>
  </r>
  <r>
    <n v="27"/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x v="2746"/>
    <b v="0"/>
    <n v="19"/>
    <b v="0"/>
    <s v="publishing/children's books"/>
    <n v="157.88999999999999"/>
    <x v="3"/>
    <x v="39"/>
  </r>
  <r>
    <n v="28"/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x v="2747"/>
    <b v="0"/>
    <n v="4"/>
    <b v="0"/>
    <s v="publishing/children's books"/>
    <n v="125"/>
    <x v="3"/>
    <x v="39"/>
  </r>
  <r>
    <n v="1"/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x v="2748"/>
    <b v="0"/>
    <n v="4"/>
    <b v="0"/>
    <s v="publishing/children's books"/>
    <n v="1250"/>
    <x v="3"/>
    <x v="39"/>
  </r>
  <r>
    <n v="1"/>
    <n v="2749"/>
    <s v="A Tree is a Tree, no matter what you see.  CHILDREN'S BOOK"/>
    <s v="Self-publishing my children's book."/>
    <n v="10000"/>
    <x v="178"/>
    <x v="2"/>
    <x v="0"/>
    <s v="USD"/>
    <n v="1428171037"/>
    <x v="2749"/>
    <b v="0"/>
    <n v="2"/>
    <b v="0"/>
    <s v="publishing/children's books"/>
    <n v="5000"/>
    <x v="3"/>
    <x v="39"/>
  </r>
  <r>
    <n v="0"/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x v="2750"/>
    <b v="0"/>
    <n v="0"/>
    <b v="0"/>
    <s v="publishing/children's books"/>
    <n v="0"/>
    <x v="3"/>
    <x v="39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x v="2751"/>
    <b v="0"/>
    <n v="0"/>
    <b v="0"/>
    <s v="publishing/children's books"/>
    <n v="0"/>
    <x v="3"/>
    <x v="39"/>
  </r>
  <r>
    <n v="11"/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x v="2752"/>
    <b v="0"/>
    <n v="14"/>
    <b v="0"/>
    <s v="publishing/children's books"/>
    <n v="342.86"/>
    <x v="3"/>
    <x v="39"/>
  </r>
  <r>
    <n v="19"/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x v="2753"/>
    <b v="0"/>
    <n v="8"/>
    <b v="0"/>
    <s v="publishing/children's books"/>
    <n v="250"/>
    <x v="3"/>
    <x v="39"/>
  </r>
  <r>
    <n v="0"/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x v="2754"/>
    <b v="0"/>
    <n v="0"/>
    <b v="0"/>
    <s v="publishing/children's books"/>
    <n v="0"/>
    <x v="3"/>
    <x v="39"/>
  </r>
  <r>
    <n v="52"/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x v="2755"/>
    <b v="0"/>
    <n v="15"/>
    <b v="0"/>
    <s v="publishing/children's books"/>
    <n v="33.33"/>
    <x v="3"/>
    <x v="39"/>
  </r>
  <r>
    <n v="10"/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x v="2756"/>
    <b v="0"/>
    <n v="33"/>
    <b v="0"/>
    <s v="publishing/children's books"/>
    <n v="303.02999999999997"/>
    <x v="3"/>
    <x v="39"/>
  </r>
  <r>
    <n v="1"/>
    <n v="2757"/>
    <s v="C is for Crooked"/>
    <s v="A children's letter book that Lampoons Hillary Clinton"/>
    <n v="1500"/>
    <x v="115"/>
    <x v="2"/>
    <x v="0"/>
    <s v="USD"/>
    <n v="1470498332"/>
    <x v="2757"/>
    <b v="0"/>
    <n v="2"/>
    <b v="0"/>
    <s v="publishing/children's books"/>
    <n v="750"/>
    <x v="3"/>
    <x v="39"/>
  </r>
  <r>
    <n v="12"/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x v="2758"/>
    <b v="0"/>
    <n v="6"/>
    <b v="0"/>
    <s v="publishing/children's books"/>
    <n v="333.33"/>
    <x v="3"/>
    <x v="39"/>
  </r>
  <r>
    <n v="11"/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x v="2759"/>
    <b v="0"/>
    <n v="2"/>
    <b v="0"/>
    <s v="publishing/children's books"/>
    <n v="500"/>
    <x v="3"/>
    <x v="39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x v="2760"/>
    <b v="0"/>
    <n v="0"/>
    <b v="0"/>
    <s v="publishing/children's books"/>
    <n v="0"/>
    <x v="3"/>
    <x v="39"/>
  </r>
  <r>
    <n v="1"/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x v="2761"/>
    <b v="0"/>
    <n v="4"/>
    <b v="0"/>
    <s v="publishing/children's books"/>
    <n v="1250"/>
    <x v="3"/>
    <x v="39"/>
  </r>
  <r>
    <n v="1"/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x v="2762"/>
    <b v="0"/>
    <n v="1"/>
    <b v="0"/>
    <s v="publishing/children's books"/>
    <n v="3250"/>
    <x v="3"/>
    <x v="39"/>
  </r>
  <r>
    <n v="0"/>
    <n v="2763"/>
    <s v="My Christmas Star"/>
    <s v="How Santa finds childrens homes without getting lost by following certain stars."/>
    <n v="39400"/>
    <x v="456"/>
    <x v="2"/>
    <x v="0"/>
    <s v="USD"/>
    <n v="1369403684"/>
    <x v="2763"/>
    <b v="0"/>
    <n v="3"/>
    <b v="0"/>
    <s v="publishing/children's books"/>
    <n v="13133.33"/>
    <x v="3"/>
    <x v="39"/>
  </r>
  <r>
    <n v="1"/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x v="2764"/>
    <b v="0"/>
    <n v="4"/>
    <b v="0"/>
    <s v="publishing/children's books"/>
    <n v="1000"/>
    <x v="3"/>
    <x v="39"/>
  </r>
  <r>
    <n v="0"/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x v="2765"/>
    <b v="0"/>
    <n v="0"/>
    <b v="0"/>
    <s v="publishing/children's books"/>
    <n v="0"/>
    <x v="3"/>
    <x v="39"/>
  </r>
  <r>
    <n v="2"/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x v="2766"/>
    <b v="0"/>
    <n v="4"/>
    <b v="0"/>
    <s v="publishing/children's books"/>
    <n v="1250"/>
    <x v="3"/>
    <x v="39"/>
  </r>
  <r>
    <n v="1"/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x v="2767"/>
    <b v="0"/>
    <n v="3"/>
    <b v="0"/>
    <s v="publishing/children's books"/>
    <n v="1333.33"/>
    <x v="3"/>
    <x v="39"/>
  </r>
  <r>
    <n v="14"/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x v="2768"/>
    <b v="0"/>
    <n v="34"/>
    <b v="0"/>
    <s v="publishing/children's books"/>
    <n v="205.88"/>
    <x v="3"/>
    <x v="39"/>
  </r>
  <r>
    <n v="0"/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x v="2769"/>
    <b v="0"/>
    <n v="2"/>
    <b v="0"/>
    <s v="publishing/children's books"/>
    <n v="400"/>
    <x v="3"/>
    <x v="39"/>
  </r>
  <r>
    <n v="10"/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x v="2770"/>
    <b v="0"/>
    <n v="33"/>
    <b v="0"/>
    <s v="publishing/children's books"/>
    <n v="606.05999999999995"/>
    <x v="3"/>
    <x v="39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x v="2771"/>
    <b v="0"/>
    <n v="0"/>
    <b v="0"/>
    <s v="publishing/children's books"/>
    <n v="0"/>
    <x v="3"/>
    <x v="39"/>
  </r>
  <r>
    <n v="0"/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x v="2772"/>
    <b v="0"/>
    <n v="0"/>
    <b v="0"/>
    <s v="publishing/children's books"/>
    <n v="0"/>
    <x v="3"/>
    <x v="39"/>
  </r>
  <r>
    <n v="0"/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x v="2773"/>
    <b v="0"/>
    <n v="1"/>
    <b v="0"/>
    <s v="publishing/children's books"/>
    <n v="530"/>
    <x v="3"/>
    <x v="39"/>
  </r>
  <r>
    <n v="14"/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x v="2774"/>
    <b v="0"/>
    <n v="13"/>
    <b v="0"/>
    <s v="publishing/children's books"/>
    <n v="307.69"/>
    <x v="3"/>
    <x v="39"/>
  </r>
  <r>
    <n v="3"/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x v="2775"/>
    <b v="0"/>
    <n v="2"/>
    <b v="0"/>
    <s v="publishing/children's books"/>
    <n v="2500"/>
    <x v="3"/>
    <x v="39"/>
  </r>
  <r>
    <n v="8"/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x v="2776"/>
    <b v="0"/>
    <n v="36"/>
    <b v="0"/>
    <s v="publishing/children's books"/>
    <n v="583.33000000000004"/>
    <x v="3"/>
    <x v="39"/>
  </r>
  <r>
    <n v="0"/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x v="2777"/>
    <b v="0"/>
    <n v="1"/>
    <b v="0"/>
    <s v="publishing/children's books"/>
    <n v="3000"/>
    <x v="3"/>
    <x v="39"/>
  </r>
  <r>
    <n v="26"/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x v="2778"/>
    <b v="0"/>
    <n v="15"/>
    <b v="0"/>
    <s v="publishing/children's books"/>
    <n v="366.67"/>
    <x v="3"/>
    <x v="39"/>
  </r>
  <r>
    <n v="2"/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x v="2779"/>
    <b v="0"/>
    <n v="1"/>
    <b v="0"/>
    <s v="publishing/children's books"/>
    <n v="2500"/>
    <x v="3"/>
    <x v="39"/>
  </r>
  <r>
    <n v="0"/>
    <n v="2780"/>
    <s v="Travel with baby"/>
    <s v="Turn the World with my kids, and then write a book with the advice for traveling with baby"/>
    <n v="100000"/>
    <x v="117"/>
    <x v="2"/>
    <x v="13"/>
    <s v="EUR"/>
    <n v="1489142688"/>
    <x v="2780"/>
    <b v="0"/>
    <n v="0"/>
    <b v="0"/>
    <s v="publishing/children's books"/>
    <n v="0"/>
    <x v="3"/>
    <x v="39"/>
  </r>
  <r>
    <n v="105"/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x v="2781"/>
    <b v="0"/>
    <n v="28"/>
    <b v="1"/>
    <s v="theater/plays"/>
    <n v="44.64"/>
    <x v="1"/>
    <x v="6"/>
  </r>
  <r>
    <n v="120"/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x v="2782"/>
    <b v="0"/>
    <n v="18"/>
    <b v="1"/>
    <s v="theater/plays"/>
    <n v="55.56"/>
    <x v="1"/>
    <x v="6"/>
  </r>
  <r>
    <n v="115"/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x v="2783"/>
    <b v="0"/>
    <n v="61"/>
    <b v="1"/>
    <s v="theater/plays"/>
    <n v="16.39"/>
    <x v="1"/>
    <x v="6"/>
  </r>
  <r>
    <n v="119"/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x v="2784"/>
    <b v="0"/>
    <n v="108"/>
    <b v="1"/>
    <s v="theater/plays"/>
    <n v="55.56"/>
    <x v="1"/>
    <x v="6"/>
  </r>
  <r>
    <n v="105"/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x v="2785"/>
    <b v="0"/>
    <n v="142"/>
    <b v="1"/>
    <s v="theater/plays"/>
    <n v="35.21"/>
    <x v="1"/>
    <x v="6"/>
  </r>
  <r>
    <n v="118"/>
    <n v="2786"/>
    <s v="Fierce"/>
    <s v="A heart-melting farce about sex, art and the lovelorn lay-abouts of London-town."/>
    <n v="2500"/>
    <x v="1889"/>
    <x v="0"/>
    <x v="1"/>
    <s v="GBP"/>
    <n v="1404913180"/>
    <x v="2786"/>
    <b v="0"/>
    <n v="74"/>
    <b v="1"/>
    <s v="theater/plays"/>
    <n v="33.78"/>
    <x v="1"/>
    <x v="6"/>
  </r>
  <r>
    <n v="120"/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x v="2787"/>
    <b v="0"/>
    <n v="38"/>
    <b v="1"/>
    <s v="theater/plays"/>
    <n v="26.32"/>
    <x v="1"/>
    <x v="6"/>
  </r>
  <r>
    <n v="103"/>
    <n v="2788"/>
    <s v="ACT Underground Theatre, TLDC"/>
    <s v="MOVING FORWARD! WE HAVE REACHED GOAL BUT HAVE MORE TIME!! PLEASE CONSIDER PLEDGING."/>
    <n v="2000"/>
    <x v="420"/>
    <x v="0"/>
    <x v="0"/>
    <s v="USD"/>
    <n v="1469811043"/>
    <x v="2788"/>
    <b v="0"/>
    <n v="20"/>
    <b v="1"/>
    <s v="theater/plays"/>
    <n v="100"/>
    <x v="1"/>
    <x v="6"/>
  </r>
  <r>
    <n v="101"/>
    <n v="2789"/>
    <s v="The Adventurers Club"/>
    <s v="BNT's Biggest Adventure So Far: Our 2015 full length production!"/>
    <n v="3000"/>
    <x v="1891"/>
    <x v="0"/>
    <x v="0"/>
    <s v="USD"/>
    <n v="1426132800"/>
    <x v="2789"/>
    <b v="0"/>
    <n v="24"/>
    <b v="1"/>
    <s v="theater/plays"/>
    <n v="125"/>
    <x v="1"/>
    <x v="6"/>
  </r>
  <r>
    <n v="105"/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x v="2790"/>
    <b v="0"/>
    <n v="66"/>
    <b v="1"/>
    <s v="theater/plays"/>
    <n v="45.45"/>
    <x v="1"/>
    <x v="6"/>
  </r>
  <r>
    <n v="103"/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x v="2791"/>
    <b v="0"/>
    <n v="28"/>
    <b v="1"/>
    <s v="theater/plays"/>
    <n v="71.430000000000007"/>
    <x v="1"/>
    <x v="6"/>
  </r>
  <r>
    <n v="108"/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x v="2792"/>
    <b v="0"/>
    <n v="24"/>
    <b v="1"/>
    <s v="theater/plays"/>
    <n v="83.33"/>
    <x v="1"/>
    <x v="6"/>
  </r>
  <r>
    <n v="111"/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x v="2793"/>
    <b v="0"/>
    <n v="73"/>
    <b v="1"/>
    <s v="theater/plays"/>
    <n v="136.99"/>
    <x v="1"/>
    <x v="6"/>
  </r>
  <r>
    <n v="150"/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x v="2794"/>
    <b v="0"/>
    <n v="3"/>
    <b v="1"/>
    <s v="theater/plays"/>
    <n v="16.670000000000002"/>
    <x v="1"/>
    <x v="6"/>
  </r>
  <r>
    <n v="104"/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x v="2795"/>
    <b v="0"/>
    <n v="20"/>
    <b v="1"/>
    <s v="theater/plays"/>
    <n v="35"/>
    <x v="1"/>
    <x v="6"/>
  </r>
  <r>
    <n v="116"/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x v="2796"/>
    <b v="0"/>
    <n v="21"/>
    <b v="1"/>
    <s v="theater/plays"/>
    <n v="38.1"/>
    <x v="1"/>
    <x v="6"/>
  </r>
  <r>
    <n v="103"/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x v="2797"/>
    <b v="0"/>
    <n v="94"/>
    <b v="1"/>
    <s v="theater/plays"/>
    <n v="85.11"/>
    <x v="1"/>
    <x v="6"/>
  </r>
  <r>
    <n v="101"/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x v="2798"/>
    <b v="0"/>
    <n v="139"/>
    <b v="1"/>
    <s v="theater/plays"/>
    <n v="35.97"/>
    <x v="1"/>
    <x v="6"/>
  </r>
  <r>
    <n v="117"/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x v="2799"/>
    <b v="0"/>
    <n v="130"/>
    <b v="1"/>
    <s v="theater/plays"/>
    <n v="38.46"/>
    <x v="1"/>
    <x v="6"/>
  </r>
  <r>
    <n v="133"/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x v="2800"/>
    <b v="0"/>
    <n v="31"/>
    <b v="1"/>
    <s v="theater/plays"/>
    <n v="32.26"/>
    <x v="1"/>
    <x v="6"/>
  </r>
  <r>
    <n v="133"/>
    <n v="2801"/>
    <s v="A Dream Play"/>
    <s v="Arise Theatre Company's production of August Strindberg's expressionist masterpiece 'A Dream Play'."/>
    <n v="500"/>
    <x v="1898"/>
    <x v="0"/>
    <x v="2"/>
    <s v="AUD"/>
    <n v="1412938800"/>
    <x v="2801"/>
    <b v="0"/>
    <n v="13"/>
    <b v="1"/>
    <s v="theater/plays"/>
    <n v="38.46"/>
    <x v="1"/>
    <x v="6"/>
  </r>
  <r>
    <n v="102"/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x v="2802"/>
    <b v="0"/>
    <n v="90"/>
    <b v="1"/>
    <s v="theater/plays"/>
    <n v="33.33"/>
    <x v="1"/>
    <x v="6"/>
  </r>
  <r>
    <n v="128"/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x v="2803"/>
    <b v="0"/>
    <n v="141"/>
    <b v="1"/>
    <s v="theater/plays"/>
    <n v="70.92"/>
    <x v="1"/>
    <x v="6"/>
  </r>
  <r>
    <n v="115"/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x v="2804"/>
    <b v="0"/>
    <n v="23"/>
    <b v="1"/>
    <s v="theater/plays"/>
    <n v="43.48"/>
    <x v="1"/>
    <x v="6"/>
  </r>
  <r>
    <n v="110"/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x v="2805"/>
    <b v="0"/>
    <n v="18"/>
    <b v="1"/>
    <s v="theater/plays"/>
    <n v="22.22"/>
    <x v="1"/>
    <x v="6"/>
  </r>
  <r>
    <n v="112"/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x v="2806"/>
    <b v="0"/>
    <n v="76"/>
    <b v="1"/>
    <s v="theater/plays"/>
    <n v="39.47"/>
    <x v="1"/>
    <x v="6"/>
  </r>
  <r>
    <n v="126"/>
    <n v="2807"/>
    <s v="The Commission Theatre Co."/>
    <s v="Bringing Shakespeare back to the Playwrights"/>
    <n v="5000"/>
    <x v="540"/>
    <x v="0"/>
    <x v="0"/>
    <s v="USD"/>
    <n v="1435611438"/>
    <x v="2807"/>
    <b v="0"/>
    <n v="93"/>
    <b v="1"/>
    <s v="theater/plays"/>
    <n v="53.76"/>
    <x v="1"/>
    <x v="6"/>
  </r>
  <r>
    <n v="100"/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x v="2808"/>
    <b v="0"/>
    <n v="69"/>
    <b v="1"/>
    <s v="theater/plays"/>
    <n v="65.22"/>
    <x v="1"/>
    <x v="6"/>
  </r>
  <r>
    <n v="102"/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x v="2809"/>
    <b v="0"/>
    <n v="21"/>
    <b v="1"/>
    <s v="theater/plays"/>
    <n v="119.05"/>
    <x v="1"/>
    <x v="6"/>
  </r>
  <r>
    <n v="108"/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x v="2810"/>
    <b v="0"/>
    <n v="57"/>
    <b v="1"/>
    <s v="theater/plays"/>
    <n v="43.86"/>
    <x v="1"/>
    <x v="6"/>
  </r>
  <r>
    <n v="100"/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x v="2811"/>
    <b v="0"/>
    <n v="108"/>
    <b v="1"/>
    <s v="theater/plays"/>
    <n v="92.59"/>
    <x v="1"/>
    <x v="6"/>
  </r>
  <r>
    <n v="113"/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x v="2812"/>
    <b v="0"/>
    <n v="83"/>
    <b v="1"/>
    <s v="theater/plays"/>
    <n v="60.24"/>
    <x v="1"/>
    <x v="6"/>
  </r>
  <r>
    <n v="128"/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x v="2813"/>
    <b v="0"/>
    <n v="96"/>
    <b v="1"/>
    <s v="theater/plays"/>
    <n v="29.17"/>
    <x v="1"/>
    <x v="6"/>
  </r>
  <r>
    <n v="108"/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x v="2814"/>
    <b v="0"/>
    <n v="64"/>
    <b v="1"/>
    <s v="theater/plays"/>
    <n v="23.44"/>
    <x v="1"/>
    <x v="6"/>
  </r>
  <r>
    <n v="242"/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x v="2815"/>
    <b v="0"/>
    <n v="14"/>
    <b v="1"/>
    <s v="theater/plays"/>
    <n v="17.86"/>
    <x v="1"/>
    <x v="6"/>
  </r>
  <r>
    <n v="142"/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x v="2816"/>
    <b v="0"/>
    <n v="169"/>
    <b v="1"/>
    <s v="theater/plays"/>
    <n v="17.75"/>
    <x v="1"/>
    <x v="6"/>
  </r>
  <r>
    <n v="130"/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x v="2817"/>
    <b v="0"/>
    <n v="33"/>
    <b v="1"/>
    <s v="theater/plays"/>
    <n v="18.18"/>
    <x v="1"/>
    <x v="6"/>
  </r>
  <r>
    <n v="106"/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x v="2818"/>
    <b v="0"/>
    <n v="102"/>
    <b v="1"/>
    <s v="theater/plays"/>
    <n v="98.04"/>
    <x v="1"/>
    <x v="6"/>
  </r>
  <r>
    <n v="105"/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x v="2819"/>
    <b v="0"/>
    <n v="104"/>
    <b v="1"/>
    <s v="theater/plays"/>
    <n v="48.08"/>
    <x v="1"/>
    <x v="6"/>
  </r>
  <r>
    <n v="136"/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x v="2820"/>
    <b v="0"/>
    <n v="20"/>
    <b v="1"/>
    <s v="theater/plays"/>
    <n v="10"/>
    <x v="1"/>
    <x v="6"/>
  </r>
  <r>
    <n v="100"/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x v="2821"/>
    <b v="0"/>
    <n v="35"/>
    <b v="1"/>
    <s v="theater/plays"/>
    <n v="28.57"/>
    <x v="1"/>
    <x v="6"/>
  </r>
  <r>
    <n v="100"/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x v="2822"/>
    <b v="0"/>
    <n v="94"/>
    <b v="1"/>
    <s v="theater/plays"/>
    <n v="63.83"/>
    <x v="1"/>
    <x v="6"/>
  </r>
  <r>
    <n v="124"/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x v="2823"/>
    <b v="0"/>
    <n v="14"/>
    <b v="1"/>
    <s v="theater/plays"/>
    <n v="7.14"/>
    <x v="1"/>
    <x v="6"/>
  </r>
  <r>
    <n v="117"/>
    <n v="2824"/>
    <s v="The Rooftop"/>
    <s v="I wrote a One Act play called The Rooftop for a Female Playwright's festival. Every little bit helps!"/>
    <n v="650"/>
    <x v="1158"/>
    <x v="0"/>
    <x v="0"/>
    <s v="USD"/>
    <n v="1434159780"/>
    <x v="2824"/>
    <b v="0"/>
    <n v="15"/>
    <b v="1"/>
    <s v="theater/plays"/>
    <n v="43.33"/>
    <x v="1"/>
    <x v="6"/>
  </r>
  <r>
    <n v="103"/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x v="2825"/>
    <b v="0"/>
    <n v="51"/>
    <b v="1"/>
    <s v="theater/plays"/>
    <n v="58.82"/>
    <x v="1"/>
    <x v="6"/>
  </r>
  <r>
    <n v="108"/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x v="2826"/>
    <b v="0"/>
    <n v="19"/>
    <b v="1"/>
    <s v="theater/plays"/>
    <n v="105.26"/>
    <x v="1"/>
    <x v="6"/>
  </r>
  <r>
    <n v="120"/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x v="2827"/>
    <b v="0"/>
    <n v="23"/>
    <b v="1"/>
    <s v="theater/plays"/>
    <n v="86.96"/>
    <x v="1"/>
    <x v="6"/>
  </r>
  <r>
    <n v="100"/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x v="2828"/>
    <b v="0"/>
    <n v="97"/>
    <b v="1"/>
    <s v="theater/plays"/>
    <n v="97.94"/>
    <x v="1"/>
    <x v="6"/>
  </r>
  <r>
    <n v="107"/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x v="2829"/>
    <b v="0"/>
    <n v="76"/>
    <b v="1"/>
    <s v="theater/plays"/>
    <n v="32.89"/>
    <x v="1"/>
    <x v="6"/>
  </r>
  <r>
    <n v="100"/>
    <n v="2830"/>
    <s v="Nakhtik and Avalon"/>
    <s v="Avalon is a new South African Township play and Nakhtik is a  danced political lecture."/>
    <n v="3000"/>
    <x v="142"/>
    <x v="0"/>
    <x v="0"/>
    <s v="USD"/>
    <n v="1399867140"/>
    <x v="2830"/>
    <b v="0"/>
    <n v="11"/>
    <b v="1"/>
    <s v="theater/plays"/>
    <n v="272.73"/>
    <x v="1"/>
    <x v="6"/>
  </r>
  <r>
    <n v="111"/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x v="2831"/>
    <b v="0"/>
    <n v="52"/>
    <b v="1"/>
    <s v="theater/plays"/>
    <n v="57.69"/>
    <x v="1"/>
    <x v="6"/>
  </r>
  <r>
    <n v="115"/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x v="2832"/>
    <b v="0"/>
    <n v="95"/>
    <b v="1"/>
    <s v="theater/plays"/>
    <n v="26.32"/>
    <x v="1"/>
    <x v="6"/>
  </r>
  <r>
    <n v="108"/>
    <n v="2833"/>
    <s v="Star Man Rocket Man"/>
    <s v="A new play about exploring outer space"/>
    <n v="2700"/>
    <x v="1920"/>
    <x v="0"/>
    <x v="0"/>
    <s v="USD"/>
    <n v="1444528800"/>
    <x v="2833"/>
    <b v="0"/>
    <n v="35"/>
    <b v="1"/>
    <s v="theater/plays"/>
    <n v="77.14"/>
    <x v="1"/>
    <x v="6"/>
  </r>
  <r>
    <n v="170"/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x v="2834"/>
    <b v="0"/>
    <n v="21"/>
    <b v="1"/>
    <s v="theater/plays"/>
    <n v="38.1"/>
    <x v="1"/>
    <x v="6"/>
  </r>
  <r>
    <n v="187"/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x v="2835"/>
    <b v="0"/>
    <n v="93"/>
    <b v="1"/>
    <s v="theater/plays"/>
    <n v="10.75"/>
    <x v="1"/>
    <x v="6"/>
  </r>
  <r>
    <n v="108"/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x v="2836"/>
    <b v="0"/>
    <n v="11"/>
    <b v="1"/>
    <s v="theater/plays"/>
    <n v="40.909999999999997"/>
    <x v="1"/>
    <x v="6"/>
  </r>
  <r>
    <n v="100"/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x v="2837"/>
    <b v="0"/>
    <n v="21"/>
    <b v="1"/>
    <s v="theater/plays"/>
    <n v="40.479999999999997"/>
    <x v="1"/>
    <x v="6"/>
  </r>
  <r>
    <n v="120"/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x v="2838"/>
    <b v="0"/>
    <n v="54"/>
    <b v="1"/>
    <s v="theater/plays"/>
    <n v="37.04"/>
    <x v="1"/>
    <x v="6"/>
  </r>
  <r>
    <n v="111"/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x v="2839"/>
    <b v="0"/>
    <n v="31"/>
    <b v="1"/>
    <s v="theater/plays"/>
    <n v="112.9"/>
    <x v="1"/>
    <x v="6"/>
  </r>
  <r>
    <n v="104"/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x v="2840"/>
    <b v="0"/>
    <n v="132"/>
    <b v="1"/>
    <s v="theater/plays"/>
    <n v="18.940000000000001"/>
    <x v="1"/>
    <x v="6"/>
  </r>
  <r>
    <n v="1"/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x v="2841"/>
    <b v="0"/>
    <n v="1"/>
    <b v="0"/>
    <s v="theater/plays"/>
    <n v="1000"/>
    <x v="1"/>
    <x v="6"/>
  </r>
  <r>
    <n v="0"/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x v="2842"/>
    <b v="0"/>
    <n v="0"/>
    <b v="0"/>
    <s v="theater/plays"/>
    <n v="0"/>
    <x v="1"/>
    <x v="6"/>
  </r>
  <r>
    <n v="0"/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x v="2843"/>
    <b v="0"/>
    <n v="0"/>
    <b v="0"/>
    <s v="theater/plays"/>
    <n v="0"/>
    <x v="1"/>
    <x v="6"/>
  </r>
  <r>
    <n v="5"/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x v="2844"/>
    <b v="0"/>
    <n v="1"/>
    <b v="0"/>
    <s v="theater/plays"/>
    <n v="550"/>
    <x v="1"/>
    <x v="6"/>
  </r>
  <r>
    <n v="32"/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x v="2845"/>
    <b v="0"/>
    <n v="39"/>
    <b v="0"/>
    <s v="theater/plays"/>
    <n v="192.31"/>
    <x v="1"/>
    <x v="6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x v="2846"/>
    <b v="0"/>
    <n v="0"/>
    <b v="0"/>
    <s v="theater/plays"/>
    <n v="0"/>
    <x v="1"/>
    <x v="6"/>
  </r>
  <r>
    <n v="0"/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x v="2847"/>
    <b v="0"/>
    <n v="0"/>
    <b v="0"/>
    <s v="theater/plays"/>
    <n v="0"/>
    <x v="1"/>
    <x v="6"/>
  </r>
  <r>
    <n v="0"/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x v="2848"/>
    <b v="0"/>
    <n v="3"/>
    <b v="0"/>
    <s v="theater/plays"/>
    <n v="11666.67"/>
    <x v="1"/>
    <x v="6"/>
  </r>
  <r>
    <n v="1"/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x v="2849"/>
    <b v="0"/>
    <n v="1"/>
    <b v="0"/>
    <s v="theater/plays"/>
    <n v="500"/>
    <x v="1"/>
    <x v="6"/>
  </r>
  <r>
    <n v="4"/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x v="2850"/>
    <b v="0"/>
    <n v="13"/>
    <b v="0"/>
    <s v="theater/plays"/>
    <n v="615.38"/>
    <x v="1"/>
    <x v="6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x v="2851"/>
    <b v="0"/>
    <n v="0"/>
    <b v="0"/>
    <s v="theater/plays"/>
    <n v="0"/>
    <x v="1"/>
    <x v="6"/>
  </r>
  <r>
    <n v="2"/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x v="2852"/>
    <b v="0"/>
    <n v="6"/>
    <b v="0"/>
    <s v="theater/plays"/>
    <n v="833.33"/>
    <x v="1"/>
    <x v="6"/>
  </r>
  <r>
    <n v="0"/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x v="2853"/>
    <b v="0"/>
    <n v="0"/>
    <b v="0"/>
    <s v="theater/plays"/>
    <n v="0"/>
    <x v="1"/>
    <x v="6"/>
  </r>
  <r>
    <n v="42"/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x v="2854"/>
    <b v="0"/>
    <n v="14"/>
    <b v="0"/>
    <s v="theater/plays"/>
    <n v="71.430000000000007"/>
    <x v="1"/>
    <x v="6"/>
  </r>
  <r>
    <n v="50"/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x v="2855"/>
    <b v="0"/>
    <n v="5"/>
    <b v="0"/>
    <s v="theater/plays"/>
    <n v="120"/>
    <x v="1"/>
    <x v="6"/>
  </r>
  <r>
    <n v="5"/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x v="2856"/>
    <b v="0"/>
    <n v="6"/>
    <b v="0"/>
    <s v="theater/plays"/>
    <n v="500"/>
    <x v="1"/>
    <x v="6"/>
  </r>
  <r>
    <n v="20"/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x v="2857"/>
    <b v="0"/>
    <n v="15"/>
    <b v="0"/>
    <s v="theater/plays"/>
    <n v="2533.33"/>
    <x v="1"/>
    <x v="6"/>
  </r>
  <r>
    <n v="0"/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x v="2858"/>
    <b v="0"/>
    <n v="0"/>
    <b v="0"/>
    <s v="theater/plays"/>
    <n v="0"/>
    <x v="1"/>
    <x v="6"/>
  </r>
  <r>
    <n v="2"/>
    <n v="2859"/>
    <s v="Grover Theatre Company (GTC)"/>
    <s v="A theatre company that will create works to inspire young people and get everyone involved."/>
    <n v="2000"/>
    <x v="428"/>
    <x v="2"/>
    <x v="2"/>
    <s v="AUD"/>
    <n v="1444984904"/>
    <x v="2859"/>
    <b v="0"/>
    <n v="1"/>
    <b v="0"/>
    <s v="theater/plays"/>
    <n v="2000"/>
    <x v="1"/>
    <x v="6"/>
  </r>
  <r>
    <n v="7"/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x v="2860"/>
    <b v="0"/>
    <n v="9"/>
    <b v="0"/>
    <s v="theater/plays"/>
    <n v="444.44"/>
    <x v="1"/>
    <x v="6"/>
  </r>
  <r>
    <n v="32"/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x v="2861"/>
    <b v="0"/>
    <n v="3"/>
    <b v="0"/>
    <s v="theater/plays"/>
    <n v="83.33"/>
    <x v="1"/>
    <x v="6"/>
  </r>
  <r>
    <n v="0"/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x v="2862"/>
    <b v="0"/>
    <n v="3"/>
    <b v="0"/>
    <s v="theater/plays"/>
    <n v="4233.33"/>
    <x v="1"/>
    <x v="6"/>
  </r>
  <r>
    <n v="0"/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x v="2863"/>
    <b v="0"/>
    <n v="1"/>
    <b v="0"/>
    <s v="theater/plays"/>
    <n v="50000"/>
    <x v="1"/>
    <x v="6"/>
  </r>
  <r>
    <n v="2"/>
    <n v="2864"/>
    <s v="'Haunting Julia' by Alan Ayckbourn"/>
    <s v="Accessible, original theatre for all!"/>
    <n v="2500"/>
    <x v="130"/>
    <x v="2"/>
    <x v="1"/>
    <s v="GBP"/>
    <n v="1437139080"/>
    <x v="2864"/>
    <b v="0"/>
    <n v="3"/>
    <b v="0"/>
    <s v="theater/plays"/>
    <n v="833.33"/>
    <x v="1"/>
    <x v="6"/>
  </r>
  <r>
    <n v="0"/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x v="2865"/>
    <b v="0"/>
    <n v="0"/>
    <b v="0"/>
    <s v="theater/plays"/>
    <n v="0"/>
    <x v="1"/>
    <x v="6"/>
  </r>
  <r>
    <n v="1"/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x v="2866"/>
    <b v="0"/>
    <n v="2"/>
    <b v="0"/>
    <s v="theater/plays"/>
    <n v="2500"/>
    <x v="1"/>
    <x v="6"/>
  </r>
  <r>
    <n v="20"/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x v="2867"/>
    <b v="0"/>
    <n v="10"/>
    <b v="0"/>
    <s v="theater/plays"/>
    <n v="250"/>
    <x v="1"/>
    <x v="6"/>
  </r>
  <r>
    <n v="42"/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x v="2868"/>
    <b v="0"/>
    <n v="60"/>
    <b v="0"/>
    <s v="theater/plays"/>
    <n v="250"/>
    <x v="1"/>
    <x v="6"/>
  </r>
  <r>
    <n v="1"/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x v="2869"/>
    <b v="0"/>
    <n v="5"/>
    <b v="0"/>
    <s v="theater/plays"/>
    <n v="4000"/>
    <x v="1"/>
    <x v="6"/>
  </r>
  <r>
    <n v="15"/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x v="2870"/>
    <b v="0"/>
    <n v="9"/>
    <b v="0"/>
    <s v="theater/plays"/>
    <n v="555.55999999999995"/>
    <x v="1"/>
    <x v="6"/>
  </r>
  <r>
    <n v="5"/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x v="2871"/>
    <b v="0"/>
    <n v="13"/>
    <b v="0"/>
    <s v="theater/plays"/>
    <n v="769.23"/>
    <x v="1"/>
    <x v="6"/>
  </r>
  <r>
    <n v="0"/>
    <n v="2872"/>
    <s v="Loud Arts"/>
    <s v="Local Theatre group in Loudoun County, Virginia. Looking for funds to start producing shows!"/>
    <n v="3000"/>
    <x v="117"/>
    <x v="2"/>
    <x v="0"/>
    <s v="USD"/>
    <n v="1434768438"/>
    <x v="2872"/>
    <b v="0"/>
    <n v="0"/>
    <b v="0"/>
    <s v="theater/plays"/>
    <n v="0"/>
    <x v="1"/>
    <x v="6"/>
  </r>
  <r>
    <n v="38"/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x v="2873"/>
    <b v="0"/>
    <n v="8"/>
    <b v="0"/>
    <s v="theater/plays"/>
    <n v="312.5"/>
    <x v="1"/>
    <x v="6"/>
  </r>
  <r>
    <n v="5"/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x v="2874"/>
    <b v="0"/>
    <n v="3"/>
    <b v="0"/>
    <s v="theater/plays"/>
    <n v="1666.67"/>
    <x v="1"/>
    <x v="6"/>
  </r>
  <r>
    <n v="0"/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x v="2875"/>
    <b v="0"/>
    <n v="3"/>
    <b v="0"/>
    <s v="theater/plays"/>
    <n v="6666.67"/>
    <x v="1"/>
    <x v="6"/>
  </r>
  <r>
    <n v="0"/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x v="2876"/>
    <b v="0"/>
    <n v="0"/>
    <b v="0"/>
    <s v="theater/plays"/>
    <n v="0"/>
    <x v="1"/>
    <x v="6"/>
  </r>
  <r>
    <n v="11"/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x v="2877"/>
    <b v="0"/>
    <n v="6"/>
    <b v="0"/>
    <s v="theater/plays"/>
    <n v="1000"/>
    <x v="1"/>
    <x v="6"/>
  </r>
  <r>
    <n v="2"/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x v="2878"/>
    <b v="0"/>
    <n v="4"/>
    <b v="0"/>
    <s v="theater/plays"/>
    <n v="750"/>
    <x v="1"/>
    <x v="6"/>
  </r>
  <r>
    <n v="0"/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x v="2879"/>
    <b v="0"/>
    <n v="1"/>
    <b v="0"/>
    <s v="theater/plays"/>
    <n v="11200"/>
    <x v="1"/>
    <x v="6"/>
  </r>
  <r>
    <n v="23"/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x v="2880"/>
    <b v="0"/>
    <n v="29"/>
    <b v="0"/>
    <s v="theater/plays"/>
    <n v="413.79"/>
    <x v="1"/>
    <x v="6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x v="2881"/>
    <b v="0"/>
    <n v="0"/>
    <b v="0"/>
    <s v="theater/plays"/>
    <n v="0"/>
    <x v="1"/>
    <x v="6"/>
  </r>
  <r>
    <n v="34"/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x v="2882"/>
    <b v="0"/>
    <n v="4"/>
    <b v="0"/>
    <s v="theater/plays"/>
    <n v="187.5"/>
    <x v="1"/>
    <x v="6"/>
  </r>
  <r>
    <n v="19"/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x v="2883"/>
    <b v="0"/>
    <n v="5"/>
    <b v="0"/>
    <s v="theater/plays"/>
    <n v="2000"/>
    <x v="1"/>
    <x v="6"/>
  </r>
  <r>
    <n v="0"/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x v="2884"/>
    <b v="0"/>
    <n v="4"/>
    <b v="0"/>
    <s v="theater/plays"/>
    <n v="11250"/>
    <x v="1"/>
    <x v="6"/>
  </r>
  <r>
    <n v="33"/>
    <n v="2885"/>
    <s v="The Wedding"/>
    <s v="An historic and proud work of Polish nationalistic literature performed on stage."/>
    <n v="400"/>
    <x v="176"/>
    <x v="2"/>
    <x v="0"/>
    <s v="USD"/>
    <n v="1426294201"/>
    <x v="2885"/>
    <b v="0"/>
    <n v="5"/>
    <b v="0"/>
    <s v="theater/plays"/>
    <n v="80"/>
    <x v="1"/>
    <x v="6"/>
  </r>
  <r>
    <n v="5"/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x v="2886"/>
    <b v="0"/>
    <n v="1"/>
    <b v="0"/>
    <s v="theater/plays"/>
    <n v="200"/>
    <x v="1"/>
    <x v="6"/>
  </r>
  <r>
    <n v="0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x v="2887"/>
    <b v="0"/>
    <n v="1"/>
    <b v="0"/>
    <s v="theater/plays"/>
    <n v="3000"/>
    <x v="1"/>
    <x v="6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x v="2888"/>
    <b v="0"/>
    <n v="0"/>
    <b v="0"/>
    <s v="theater/plays"/>
    <n v="0"/>
    <x v="1"/>
    <x v="6"/>
  </r>
  <r>
    <n v="38"/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x v="2889"/>
    <b v="0"/>
    <n v="14"/>
    <b v="0"/>
    <s v="theater/plays"/>
    <n v="214.29"/>
    <x v="1"/>
    <x v="6"/>
  </r>
  <r>
    <n v="1"/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x v="2890"/>
    <b v="0"/>
    <n v="3"/>
    <b v="0"/>
    <s v="theater/plays"/>
    <n v="666.67"/>
    <x v="1"/>
    <x v="6"/>
  </r>
  <r>
    <n v="3"/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x v="2891"/>
    <b v="0"/>
    <n v="10"/>
    <b v="0"/>
    <s v="theater/plays"/>
    <n v="1000"/>
    <x v="1"/>
    <x v="6"/>
  </r>
  <r>
    <n v="9"/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x v="2892"/>
    <b v="0"/>
    <n v="17"/>
    <b v="0"/>
    <s v="theater/plays"/>
    <n v="323.52999999999997"/>
    <x v="1"/>
    <x v="6"/>
  </r>
  <r>
    <n v="1"/>
    <n v="2893"/>
    <s v="REDISCOVERING KIA THE PLAY"/>
    <s v="Fundraising for REDISCOVERING KIA THE PLAY"/>
    <n v="5000"/>
    <x v="379"/>
    <x v="2"/>
    <x v="0"/>
    <s v="USD"/>
    <n v="1420768800"/>
    <x v="2893"/>
    <b v="0"/>
    <n v="2"/>
    <b v="0"/>
    <s v="theater/plays"/>
    <n v="2500"/>
    <x v="1"/>
    <x v="6"/>
  </r>
  <r>
    <n v="0"/>
    <n v="2894"/>
    <s v="How Could You Do This To Me (The Stage Play)"/>
    <s v="This Is A Story About A Woman A Man And A Woman"/>
    <n v="50000"/>
    <x v="117"/>
    <x v="2"/>
    <x v="0"/>
    <s v="USD"/>
    <n v="1428100815"/>
    <x v="2894"/>
    <b v="0"/>
    <n v="0"/>
    <b v="0"/>
    <s v="theater/plays"/>
    <n v="0"/>
    <x v="1"/>
    <x v="6"/>
  </r>
  <r>
    <n v="5"/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x v="2895"/>
    <b v="0"/>
    <n v="4"/>
    <b v="0"/>
    <s v="theater/plays"/>
    <n v="125"/>
    <x v="1"/>
    <x v="6"/>
  </r>
  <r>
    <n v="21"/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x v="2896"/>
    <b v="0"/>
    <n v="12"/>
    <b v="0"/>
    <s v="theater/plays"/>
    <n v="250"/>
    <x v="1"/>
    <x v="6"/>
  </r>
  <r>
    <n v="5"/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x v="2897"/>
    <b v="0"/>
    <n v="3"/>
    <b v="0"/>
    <s v="theater/plays"/>
    <n v="4000"/>
    <x v="1"/>
    <x v="6"/>
  </r>
  <r>
    <n v="4"/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x v="2898"/>
    <b v="0"/>
    <n v="12"/>
    <b v="0"/>
    <s v="theater/plays"/>
    <n v="625"/>
    <x v="1"/>
    <x v="6"/>
  </r>
  <r>
    <n v="0"/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x v="2899"/>
    <b v="0"/>
    <n v="0"/>
    <b v="0"/>
    <s v="theater/plays"/>
    <n v="0"/>
    <x v="1"/>
    <x v="6"/>
  </r>
  <r>
    <n v="62"/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x v="2900"/>
    <b v="0"/>
    <n v="7"/>
    <b v="0"/>
    <s v="theater/plays"/>
    <n v="785.71"/>
    <x v="1"/>
    <x v="6"/>
  </r>
  <r>
    <n v="1"/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x v="2901"/>
    <b v="0"/>
    <n v="2"/>
    <b v="0"/>
    <s v="theater/plays"/>
    <n v="375"/>
    <x v="1"/>
    <x v="6"/>
  </r>
  <r>
    <n v="0"/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x v="2902"/>
    <b v="0"/>
    <n v="1"/>
    <b v="0"/>
    <s v="theater/plays"/>
    <n v="150000"/>
    <x v="1"/>
    <x v="6"/>
  </r>
  <r>
    <n v="1"/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x v="2903"/>
    <b v="0"/>
    <n v="4"/>
    <b v="0"/>
    <s v="theater/plays"/>
    <n v="1250"/>
    <x v="1"/>
    <x v="6"/>
  </r>
  <r>
    <n v="5"/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x v="2904"/>
    <b v="0"/>
    <n v="4"/>
    <b v="0"/>
    <s v="theater/plays"/>
    <n v="375"/>
    <x v="1"/>
    <x v="6"/>
  </r>
  <r>
    <n v="18"/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x v="2905"/>
    <b v="0"/>
    <n v="17"/>
    <b v="0"/>
    <s v="theater/plays"/>
    <n v="205.88"/>
    <x v="1"/>
    <x v="6"/>
  </r>
  <r>
    <n v="9"/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x v="2906"/>
    <b v="0"/>
    <n v="7"/>
    <b v="0"/>
    <s v="theater/plays"/>
    <n v="857.14"/>
    <x v="1"/>
    <x v="6"/>
  </r>
  <r>
    <n v="0"/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x v="2907"/>
    <b v="0"/>
    <n v="2"/>
    <b v="0"/>
    <s v="theater/plays"/>
    <n v="1250"/>
    <x v="1"/>
    <x v="6"/>
  </r>
  <r>
    <n v="3"/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x v="2908"/>
    <b v="0"/>
    <n v="5"/>
    <b v="0"/>
    <s v="theater/plays"/>
    <n v="1920"/>
    <x v="1"/>
    <x v="6"/>
  </r>
  <r>
    <n v="0"/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x v="2909"/>
    <b v="0"/>
    <n v="1"/>
    <b v="0"/>
    <s v="theater/plays"/>
    <n v="180000"/>
    <x v="1"/>
    <x v="6"/>
  </r>
  <r>
    <n v="0"/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x v="2910"/>
    <b v="0"/>
    <n v="1"/>
    <b v="0"/>
    <s v="theater/plays"/>
    <n v="30000"/>
    <x v="1"/>
    <x v="6"/>
  </r>
  <r>
    <n v="37"/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x v="2911"/>
    <b v="0"/>
    <n v="14"/>
    <b v="0"/>
    <s v="theater/plays"/>
    <n v="128.57"/>
    <x v="1"/>
    <x v="6"/>
  </r>
  <r>
    <n v="14"/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x v="2912"/>
    <b v="0"/>
    <n v="26"/>
    <b v="0"/>
    <s v="theater/plays"/>
    <n v="555.38"/>
    <x v="1"/>
    <x v="6"/>
  </r>
  <r>
    <n v="0"/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x v="2913"/>
    <b v="0"/>
    <n v="2"/>
    <b v="0"/>
    <s v="theater/plays"/>
    <n v="5000"/>
    <x v="1"/>
    <x v="6"/>
  </r>
  <r>
    <n v="0"/>
    <n v="2914"/>
    <s v="Hercules the Panto"/>
    <s v="Hercules must complete four challenges in order to meet the father he never knew"/>
    <n v="25000"/>
    <x v="116"/>
    <x v="2"/>
    <x v="1"/>
    <s v="GBP"/>
    <n v="1426365994"/>
    <x v="2914"/>
    <b v="0"/>
    <n v="1"/>
    <b v="0"/>
    <s v="theater/plays"/>
    <n v="25000"/>
    <x v="1"/>
    <x v="6"/>
  </r>
  <r>
    <n v="61"/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x v="2915"/>
    <b v="0"/>
    <n v="3"/>
    <b v="0"/>
    <s v="theater/plays"/>
    <n v="333.33"/>
    <x v="1"/>
    <x v="6"/>
  </r>
  <r>
    <n v="8"/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x v="2916"/>
    <b v="0"/>
    <n v="7"/>
    <b v="0"/>
    <s v="theater/plays"/>
    <n v="264.29000000000002"/>
    <x v="1"/>
    <x v="6"/>
  </r>
  <r>
    <n v="22"/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x v="2917"/>
    <b v="0"/>
    <n v="9"/>
    <b v="0"/>
    <s v="theater/plays"/>
    <n v="222.22"/>
    <x v="1"/>
    <x v="6"/>
  </r>
  <r>
    <n v="27"/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x v="2918"/>
    <b v="0"/>
    <n v="20"/>
    <b v="0"/>
    <s v="theater/plays"/>
    <n v="250"/>
    <x v="1"/>
    <x v="6"/>
  </r>
  <r>
    <n v="9"/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x v="2919"/>
    <b v="0"/>
    <n v="6"/>
    <b v="0"/>
    <s v="theater/plays"/>
    <n v="100"/>
    <x v="1"/>
    <x v="6"/>
  </r>
  <r>
    <n v="27"/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x v="2920"/>
    <b v="0"/>
    <n v="13"/>
    <b v="0"/>
    <s v="theater/plays"/>
    <n v="192.31"/>
    <x v="1"/>
    <x v="6"/>
  </r>
  <r>
    <n v="129"/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x v="2921"/>
    <b v="0"/>
    <n v="3"/>
    <b v="1"/>
    <s v="theater/musical"/>
    <n v="33.33"/>
    <x v="1"/>
    <x v="40"/>
  </r>
  <r>
    <n v="100"/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x v="2922"/>
    <b v="0"/>
    <n v="6"/>
    <b v="1"/>
    <s v="theater/musical"/>
    <n v="83.33"/>
    <x v="1"/>
    <x v="40"/>
  </r>
  <r>
    <n v="100"/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x v="2923"/>
    <b v="0"/>
    <n v="10"/>
    <b v="1"/>
    <s v="theater/musical"/>
    <n v="30"/>
    <x v="1"/>
    <x v="40"/>
  </r>
  <r>
    <n v="103"/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x v="2924"/>
    <b v="0"/>
    <n v="147"/>
    <b v="1"/>
    <s v="theater/musical"/>
    <n v="170.07"/>
    <x v="1"/>
    <x v="40"/>
  </r>
  <r>
    <n v="102"/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x v="2925"/>
    <b v="0"/>
    <n v="199"/>
    <b v="1"/>
    <s v="theater/musical"/>
    <n v="226.13"/>
    <x v="1"/>
    <x v="40"/>
  </r>
  <r>
    <n v="125"/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x v="2926"/>
    <b v="0"/>
    <n v="50"/>
    <b v="1"/>
    <s v="theater/musical"/>
    <n v="60"/>
    <x v="1"/>
    <x v="40"/>
  </r>
  <r>
    <n v="131"/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x v="2927"/>
    <b v="0"/>
    <n v="21"/>
    <b v="1"/>
    <s v="theater/musical"/>
    <n v="85.71"/>
    <x v="1"/>
    <x v="40"/>
  </r>
  <r>
    <n v="100"/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x v="2928"/>
    <b v="0"/>
    <n v="24"/>
    <b v="1"/>
    <s v="theater/musical"/>
    <n v="41.67"/>
    <x v="1"/>
    <x v="40"/>
  </r>
  <r>
    <n v="102"/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x v="2929"/>
    <b v="0"/>
    <n v="32"/>
    <b v="1"/>
    <s v="theater/musical"/>
    <n v="250"/>
    <x v="1"/>
    <x v="40"/>
  </r>
  <r>
    <n v="101"/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x v="2930"/>
    <b v="0"/>
    <n v="62"/>
    <b v="1"/>
    <s v="theater/musical"/>
    <n v="161.29"/>
    <x v="1"/>
    <x v="40"/>
  </r>
  <r>
    <n v="106"/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x v="2931"/>
    <b v="0"/>
    <n v="9"/>
    <b v="1"/>
    <s v="theater/musical"/>
    <n v="83.33"/>
    <x v="1"/>
    <x v="40"/>
  </r>
  <r>
    <n v="105"/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x v="2932"/>
    <b v="0"/>
    <n v="38"/>
    <b v="1"/>
    <s v="theater/musical"/>
    <n v="81.58"/>
    <x v="1"/>
    <x v="40"/>
  </r>
  <r>
    <n v="103"/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x v="2933"/>
    <b v="0"/>
    <n v="54"/>
    <b v="1"/>
    <s v="theater/musical"/>
    <n v="46.3"/>
    <x v="1"/>
    <x v="40"/>
  </r>
  <r>
    <n v="108"/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x v="2934"/>
    <b v="0"/>
    <n v="37"/>
    <b v="1"/>
    <s v="theater/musical"/>
    <n v="67.569999999999993"/>
    <x v="1"/>
    <x v="40"/>
  </r>
  <r>
    <n v="101"/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x v="2935"/>
    <b v="0"/>
    <n v="39"/>
    <b v="1"/>
    <s v="theater/musical"/>
    <n v="89.74"/>
    <x v="1"/>
    <x v="40"/>
  </r>
  <r>
    <n v="128"/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x v="2936"/>
    <b v="0"/>
    <n v="34"/>
    <b v="1"/>
    <s v="theater/musical"/>
    <n v="29.41"/>
    <x v="1"/>
    <x v="40"/>
  </r>
  <r>
    <n v="133"/>
    <n v="2937"/>
    <s v="UCAS"/>
    <s v="UCAS is a new British musical premiering at the Edinburgh Fringe Festival 2014."/>
    <n v="1500"/>
    <x v="41"/>
    <x v="0"/>
    <x v="1"/>
    <s v="GBP"/>
    <n v="1405249113"/>
    <x v="2937"/>
    <b v="0"/>
    <n v="55"/>
    <b v="1"/>
    <s v="theater/musical"/>
    <n v="27.27"/>
    <x v="1"/>
    <x v="40"/>
  </r>
  <r>
    <n v="101"/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x v="2938"/>
    <b v="0"/>
    <n v="32"/>
    <b v="1"/>
    <s v="theater/musical"/>
    <n v="125"/>
    <x v="1"/>
    <x v="40"/>
  </r>
  <r>
    <n v="103"/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x v="2939"/>
    <b v="0"/>
    <n v="25"/>
    <b v="1"/>
    <s v="theater/musical"/>
    <n v="320"/>
    <x v="1"/>
    <x v="40"/>
  </r>
  <r>
    <n v="107"/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x v="2940"/>
    <b v="0"/>
    <n v="33"/>
    <b v="1"/>
    <s v="theater/musical"/>
    <n v="75.760000000000005"/>
    <x v="1"/>
    <x v="40"/>
  </r>
  <r>
    <n v="0"/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x v="2941"/>
    <b v="0"/>
    <n v="1"/>
    <b v="0"/>
    <s v="theater/spaces"/>
    <n v="25000"/>
    <x v="1"/>
    <x v="38"/>
  </r>
  <r>
    <n v="20"/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x v="2942"/>
    <b v="0"/>
    <n v="202"/>
    <b v="0"/>
    <s v="theater/spaces"/>
    <n v="990.1"/>
    <x v="1"/>
    <x v="38"/>
  </r>
  <r>
    <n v="0"/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x v="2943"/>
    <b v="0"/>
    <n v="0"/>
    <b v="0"/>
    <s v="theater/spaces"/>
    <n v="0"/>
    <x v="1"/>
    <x v="38"/>
  </r>
  <r>
    <n v="1"/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x v="2944"/>
    <b v="0"/>
    <n v="1"/>
    <b v="0"/>
    <s v="theater/spaces"/>
    <n v="10000"/>
    <x v="1"/>
    <x v="38"/>
  </r>
  <r>
    <n v="0"/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x v="2945"/>
    <b v="0"/>
    <n v="0"/>
    <b v="0"/>
    <s v="theater/spaces"/>
    <n v="0"/>
    <x v="1"/>
    <x v="38"/>
  </r>
  <r>
    <n v="0"/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x v="2946"/>
    <b v="0"/>
    <n v="2"/>
    <b v="0"/>
    <s v="theater/spaces"/>
    <n v="1000"/>
    <x v="1"/>
    <x v="38"/>
  </r>
  <r>
    <n v="4"/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x v="2947"/>
    <b v="0"/>
    <n v="13"/>
    <b v="0"/>
    <s v="theater/spaces"/>
    <n v="1923.08"/>
    <x v="1"/>
    <x v="38"/>
  </r>
  <r>
    <n v="0"/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x v="2948"/>
    <b v="0"/>
    <n v="9"/>
    <b v="0"/>
    <s v="theater/spaces"/>
    <n v="55555.56"/>
    <x v="1"/>
    <x v="38"/>
  </r>
  <r>
    <n v="3"/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x v="2949"/>
    <b v="0"/>
    <n v="2"/>
    <b v="0"/>
    <s v="theater/spaces"/>
    <n v="500"/>
    <x v="1"/>
    <x v="38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x v="2950"/>
    <b v="0"/>
    <n v="0"/>
    <b v="0"/>
    <s v="theater/spaces"/>
    <n v="0"/>
    <x v="1"/>
    <x v="38"/>
  </r>
  <r>
    <n v="2"/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x v="2951"/>
    <b v="0"/>
    <n v="58"/>
    <b v="0"/>
    <s v="theater/spaces"/>
    <n v="862.07"/>
    <x v="1"/>
    <x v="38"/>
  </r>
  <r>
    <n v="8"/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x v="2952"/>
    <b v="0"/>
    <n v="8"/>
    <b v="0"/>
    <s v="theater/spaces"/>
    <n v="2500"/>
    <x v="1"/>
    <x v="38"/>
  </r>
  <r>
    <n v="0"/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x v="2953"/>
    <b v="0"/>
    <n v="3"/>
    <b v="0"/>
    <s v="theater/spaces"/>
    <n v="133333.32999999999"/>
    <x v="1"/>
    <x v="38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x v="2954"/>
    <b v="0"/>
    <n v="0"/>
    <b v="0"/>
    <s v="theater/spaces"/>
    <n v="0"/>
    <x v="1"/>
    <x v="38"/>
  </r>
  <r>
    <n v="60"/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x v="2955"/>
    <b v="0"/>
    <n v="11"/>
    <b v="0"/>
    <s v="theater/spaces"/>
    <n v="109.09"/>
    <x v="1"/>
    <x v="38"/>
  </r>
  <r>
    <n v="17"/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x v="2956"/>
    <b v="0"/>
    <n v="20"/>
    <b v="0"/>
    <s v="theater/spaces"/>
    <n v="395"/>
    <x v="1"/>
    <x v="38"/>
  </r>
  <r>
    <n v="2"/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x v="2957"/>
    <b v="0"/>
    <n v="3"/>
    <b v="0"/>
    <s v="theater/spaces"/>
    <n v="5000"/>
    <x v="1"/>
    <x v="38"/>
  </r>
  <r>
    <n v="0"/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x v="2958"/>
    <b v="0"/>
    <n v="0"/>
    <b v="0"/>
    <s v="theater/spaces"/>
    <n v="0"/>
    <x v="1"/>
    <x v="38"/>
  </r>
  <r>
    <n v="0"/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x v="2959"/>
    <b v="0"/>
    <n v="0"/>
    <b v="0"/>
    <s v="theater/spaces"/>
    <n v="0"/>
    <x v="1"/>
    <x v="38"/>
  </r>
  <r>
    <n v="0"/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x v="2960"/>
    <b v="0"/>
    <n v="0"/>
    <b v="0"/>
    <s v="theater/spaces"/>
    <n v="0"/>
    <x v="1"/>
    <x v="38"/>
  </r>
  <r>
    <n v="110"/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x v="2961"/>
    <b v="0"/>
    <n v="108"/>
    <b v="1"/>
    <s v="theater/plays"/>
    <n v="46.3"/>
    <x v="1"/>
    <x v="6"/>
  </r>
  <r>
    <n v="122"/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x v="2962"/>
    <b v="0"/>
    <n v="20"/>
    <b v="1"/>
    <s v="theater/plays"/>
    <n v="50"/>
    <x v="1"/>
    <x v="6"/>
  </r>
  <r>
    <n v="107"/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x v="2963"/>
    <b v="0"/>
    <n v="98"/>
    <b v="1"/>
    <s v="theater/plays"/>
    <n v="102.04"/>
    <x v="1"/>
    <x v="6"/>
  </r>
  <r>
    <n v="101"/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x v="2964"/>
    <b v="0"/>
    <n v="196"/>
    <b v="1"/>
    <s v="theater/plays"/>
    <n v="25.51"/>
    <x v="1"/>
    <x v="6"/>
  </r>
  <r>
    <n v="109"/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x v="2965"/>
    <b v="0"/>
    <n v="39"/>
    <b v="1"/>
    <s v="theater/plays"/>
    <n v="38.46"/>
    <x v="1"/>
    <x v="6"/>
  </r>
  <r>
    <n v="114"/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x v="2966"/>
    <b v="0"/>
    <n v="128"/>
    <b v="1"/>
    <s v="theater/plays"/>
    <n v="78.13"/>
    <x v="1"/>
    <x v="6"/>
  </r>
  <r>
    <n v="114"/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x v="2967"/>
    <b v="0"/>
    <n v="71"/>
    <b v="1"/>
    <s v="theater/plays"/>
    <n v="70.42"/>
    <x v="1"/>
    <x v="6"/>
  </r>
  <r>
    <n v="106"/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x v="2968"/>
    <b v="0"/>
    <n v="47"/>
    <b v="1"/>
    <s v="theater/plays"/>
    <n v="74.47"/>
    <x v="1"/>
    <x v="6"/>
  </r>
  <r>
    <n v="163"/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x v="2969"/>
    <b v="0"/>
    <n v="17"/>
    <b v="1"/>
    <s v="theater/plays"/>
    <n v="58.82"/>
    <x v="1"/>
    <x v="6"/>
  </r>
  <r>
    <n v="106"/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x v="2970"/>
    <b v="0"/>
    <n v="91"/>
    <b v="1"/>
    <s v="theater/plays"/>
    <n v="65.930000000000007"/>
    <x v="1"/>
    <x v="6"/>
  </r>
  <r>
    <n v="100"/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x v="2971"/>
    <b v="0"/>
    <n v="43"/>
    <b v="1"/>
    <s v="theater/plays"/>
    <n v="74.42"/>
    <x v="1"/>
    <x v="6"/>
  </r>
  <r>
    <n v="105"/>
    <n v="2972"/>
    <s v="A Bad Plan"/>
    <s v="A group of artists. A mythical art piece. A harrowing quest. And some margaritas."/>
    <n v="2000"/>
    <x v="1975"/>
    <x v="0"/>
    <x v="0"/>
    <s v="USD"/>
    <n v="1480899600"/>
    <x v="2972"/>
    <b v="0"/>
    <n v="17"/>
    <b v="1"/>
    <s v="theater/plays"/>
    <n v="117.65"/>
    <x v="1"/>
    <x v="6"/>
  </r>
  <r>
    <n v="175"/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x v="2973"/>
    <b v="0"/>
    <n v="33"/>
    <b v="1"/>
    <s v="theater/plays"/>
    <n v="151.52000000000001"/>
    <x v="1"/>
    <x v="6"/>
  </r>
  <r>
    <n v="102"/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x v="2974"/>
    <b v="0"/>
    <n v="87"/>
    <b v="1"/>
    <s v="theater/plays"/>
    <n v="57.47"/>
    <x v="1"/>
    <x v="6"/>
  </r>
  <r>
    <n v="100"/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x v="2975"/>
    <b v="0"/>
    <n v="113"/>
    <b v="1"/>
    <s v="theater/plays"/>
    <n v="70.8"/>
    <x v="1"/>
    <x v="6"/>
  </r>
  <r>
    <n v="171"/>
    <n v="2976"/>
    <s v="Pizza Delique"/>
    <s v="A play that addresses an important social issue, brought to light by members of the UoM Drama Society."/>
    <n v="70"/>
    <x v="678"/>
    <x v="0"/>
    <x v="1"/>
    <s v="GBP"/>
    <n v="1457870400"/>
    <x v="2976"/>
    <b v="0"/>
    <n v="14"/>
    <b v="1"/>
    <s v="theater/plays"/>
    <n v="5"/>
    <x v="1"/>
    <x v="6"/>
  </r>
  <r>
    <n v="114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x v="2977"/>
    <b v="0"/>
    <n v="30"/>
    <b v="1"/>
    <s v="theater/plays"/>
    <n v="100"/>
    <x v="1"/>
    <x v="6"/>
  </r>
  <r>
    <n v="129"/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x v="2978"/>
    <b v="0"/>
    <n v="16"/>
    <b v="1"/>
    <s v="theater/plays"/>
    <n v="46.88"/>
    <x v="1"/>
    <x v="6"/>
  </r>
  <r>
    <n v="101"/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x v="2979"/>
    <b v="0"/>
    <n v="46"/>
    <b v="1"/>
    <s v="theater/plays"/>
    <n v="108.7"/>
    <x v="1"/>
    <x v="6"/>
  </r>
  <r>
    <n v="109"/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x v="2980"/>
    <b v="0"/>
    <n v="24"/>
    <b v="1"/>
    <s v="theater/plays"/>
    <n v="125"/>
    <x v="1"/>
    <x v="6"/>
  </r>
  <r>
    <n v="129"/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x v="2981"/>
    <b v="1"/>
    <n v="97"/>
    <b v="1"/>
    <s v="theater/spaces"/>
    <n v="41.24"/>
    <x v="1"/>
    <x v="38"/>
  </r>
  <r>
    <n v="102"/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x v="2982"/>
    <b v="1"/>
    <n v="59"/>
    <b v="1"/>
    <s v="theater/spaces"/>
    <n v="84.75"/>
    <x v="1"/>
    <x v="38"/>
  </r>
  <r>
    <n v="147"/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x v="2983"/>
    <b v="1"/>
    <n v="1095"/>
    <b v="1"/>
    <s v="theater/spaces"/>
    <n v="105.94"/>
    <x v="1"/>
    <x v="38"/>
  </r>
  <r>
    <n v="100"/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x v="2984"/>
    <b v="1"/>
    <n v="218"/>
    <b v="1"/>
    <s v="theater/spaces"/>
    <n v="114.68"/>
    <x v="1"/>
    <x v="38"/>
  </r>
  <r>
    <n v="122"/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x v="2985"/>
    <b v="0"/>
    <n v="111"/>
    <b v="1"/>
    <s v="theater/spaces"/>
    <n v="90.09"/>
    <x v="1"/>
    <x v="38"/>
  </r>
  <r>
    <n v="106"/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x v="2986"/>
    <b v="0"/>
    <n v="56"/>
    <b v="1"/>
    <s v="theater/spaces"/>
    <n v="42.86"/>
    <x v="1"/>
    <x v="38"/>
  </r>
  <r>
    <n v="110"/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x v="2987"/>
    <b v="0"/>
    <n v="265"/>
    <b v="1"/>
    <s v="theater/spaces"/>
    <n v="94.34"/>
    <x v="1"/>
    <x v="38"/>
  </r>
  <r>
    <n v="100"/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x v="2988"/>
    <b v="0"/>
    <n v="28"/>
    <b v="1"/>
    <s v="theater/spaces"/>
    <n v="35.71"/>
    <x v="1"/>
    <x v="38"/>
  </r>
  <r>
    <n v="177"/>
    <n v="2989"/>
    <s v="Let's Light Up The Gem!"/>
    <s v="Bring the movies back to Bethel, Maine."/>
    <n v="20000"/>
    <x v="1987"/>
    <x v="0"/>
    <x v="0"/>
    <s v="USD"/>
    <n v="1450673940"/>
    <x v="2989"/>
    <b v="0"/>
    <n v="364"/>
    <b v="1"/>
    <s v="theater/spaces"/>
    <n v="54.95"/>
    <x v="1"/>
    <x v="38"/>
  </r>
  <r>
    <n v="100"/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x v="2990"/>
    <b v="0"/>
    <n v="27"/>
    <b v="1"/>
    <s v="theater/spaces"/>
    <n v="370.37"/>
    <x v="1"/>
    <x v="38"/>
  </r>
  <r>
    <n v="103"/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x v="2991"/>
    <b v="0"/>
    <n v="93"/>
    <b v="1"/>
    <s v="theater/spaces"/>
    <n v="91.4"/>
    <x v="1"/>
    <x v="38"/>
  </r>
  <r>
    <n v="105"/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x v="2992"/>
    <b v="0"/>
    <n v="64"/>
    <b v="1"/>
    <s v="theater/spaces"/>
    <n v="46.88"/>
    <x v="1"/>
    <x v="38"/>
  </r>
  <r>
    <n v="100"/>
    <n v="2993"/>
    <s v="TRUE WEST: Think, Dog! Productions"/>
    <s v="Help us build the Kitchen from Hell!"/>
    <n v="1000"/>
    <x v="1141"/>
    <x v="0"/>
    <x v="0"/>
    <s v="USD"/>
    <n v="1455998867"/>
    <x v="2993"/>
    <b v="0"/>
    <n v="22"/>
    <b v="1"/>
    <s v="theater/spaces"/>
    <n v="45.45"/>
    <x v="1"/>
    <x v="38"/>
  </r>
  <r>
    <n v="458"/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x v="2994"/>
    <b v="0"/>
    <n v="59"/>
    <b v="1"/>
    <s v="theater/spaces"/>
    <n v="5.08"/>
    <x v="1"/>
    <x v="38"/>
  </r>
  <r>
    <n v="105"/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x v="2995"/>
    <b v="0"/>
    <n v="249"/>
    <b v="1"/>
    <s v="theater/spaces"/>
    <n v="60.24"/>
    <x v="1"/>
    <x v="38"/>
  </r>
  <r>
    <n v="172"/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x v="2996"/>
    <b v="0"/>
    <n v="392"/>
    <b v="1"/>
    <s v="theater/spaces"/>
    <n v="89.29"/>
    <x v="1"/>
    <x v="38"/>
  </r>
  <r>
    <n v="104"/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x v="2997"/>
    <b v="0"/>
    <n v="115"/>
    <b v="1"/>
    <s v="theater/spaces"/>
    <n v="86.96"/>
    <x v="1"/>
    <x v="38"/>
  </r>
  <r>
    <n v="103"/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x v="2998"/>
    <b v="0"/>
    <n v="433"/>
    <b v="1"/>
    <s v="theater/spaces"/>
    <n v="115.47"/>
    <x v="1"/>
    <x v="38"/>
  </r>
  <r>
    <n v="119"/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x v="2999"/>
    <b v="0"/>
    <n v="20"/>
    <b v="1"/>
    <s v="theater/spaces"/>
    <n v="67.5"/>
    <x v="1"/>
    <x v="38"/>
  </r>
  <r>
    <n v="100"/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x v="3000"/>
    <b v="0"/>
    <n v="8"/>
    <b v="1"/>
    <s v="theater/spaces"/>
    <n v="62.5"/>
    <x v="1"/>
    <x v="38"/>
  </r>
  <r>
    <n v="319"/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x v="3001"/>
    <b v="0"/>
    <n v="175"/>
    <b v="1"/>
    <s v="theater/spaces"/>
    <n v="41.22"/>
    <x v="1"/>
    <x v="38"/>
  </r>
  <r>
    <n v="109"/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x v="3002"/>
    <b v="0"/>
    <n v="104"/>
    <b v="1"/>
    <s v="theater/spaces"/>
    <n v="67.31"/>
    <x v="1"/>
    <x v="38"/>
  </r>
  <r>
    <n v="101"/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x v="3003"/>
    <b v="0"/>
    <n v="17"/>
    <b v="1"/>
    <s v="theater/spaces"/>
    <n v="176.47"/>
    <x v="1"/>
    <x v="38"/>
  </r>
  <r>
    <n v="113"/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x v="3004"/>
    <b v="0"/>
    <n v="277"/>
    <b v="1"/>
    <s v="theater/spaces"/>
    <n v="144.4"/>
    <x v="1"/>
    <x v="38"/>
  </r>
  <r>
    <n v="120"/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x v="3005"/>
    <b v="0"/>
    <n v="118"/>
    <b v="1"/>
    <s v="theater/spaces"/>
    <n v="89.83"/>
    <x v="1"/>
    <x v="38"/>
  </r>
  <r>
    <n v="108"/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x v="3006"/>
    <b v="0"/>
    <n v="97"/>
    <b v="1"/>
    <s v="theater/spaces"/>
    <n v="82.47"/>
    <x v="1"/>
    <x v="38"/>
  </r>
  <r>
    <n v="180"/>
    <n v="3007"/>
    <s v="Bethlem"/>
    <s v="Consuite for 2015 CoreCon.  An adventure into insanity."/>
    <n v="600"/>
    <x v="1144"/>
    <x v="0"/>
    <x v="0"/>
    <s v="USD"/>
    <n v="1429938683"/>
    <x v="3007"/>
    <b v="0"/>
    <n v="20"/>
    <b v="1"/>
    <s v="theater/spaces"/>
    <n v="30"/>
    <x v="1"/>
    <x v="38"/>
  </r>
  <r>
    <n v="101"/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x v="3008"/>
    <b v="0"/>
    <n v="26"/>
    <b v="1"/>
    <s v="theater/spaces"/>
    <n v="115.38"/>
    <x v="1"/>
    <x v="38"/>
  </r>
  <r>
    <n v="120"/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x v="3009"/>
    <b v="0"/>
    <n v="128"/>
    <b v="1"/>
    <s v="theater/spaces"/>
    <n v="195.31"/>
    <x v="1"/>
    <x v="38"/>
  </r>
  <r>
    <n v="158"/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x v="3010"/>
    <b v="0"/>
    <n v="15"/>
    <b v="1"/>
    <s v="theater/spaces"/>
    <n v="100"/>
    <x v="1"/>
    <x v="38"/>
  </r>
  <r>
    <n v="124"/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x v="3011"/>
    <b v="0"/>
    <n v="25"/>
    <b v="1"/>
    <s v="theater/spaces"/>
    <n v="12"/>
    <x v="1"/>
    <x v="38"/>
  </r>
  <r>
    <n v="117"/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x v="3012"/>
    <b v="0"/>
    <n v="55"/>
    <b v="1"/>
    <s v="theater/spaces"/>
    <n v="72.73"/>
    <x v="1"/>
    <x v="38"/>
  </r>
  <r>
    <n v="157"/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x v="3013"/>
    <b v="0"/>
    <n v="107"/>
    <b v="1"/>
    <s v="theater/spaces"/>
    <n v="93.46"/>
    <x v="1"/>
    <x v="38"/>
  </r>
  <r>
    <n v="113"/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x v="3014"/>
    <b v="0"/>
    <n v="557"/>
    <b v="1"/>
    <s v="theater/spaces"/>
    <n v="44.88"/>
    <x v="1"/>
    <x v="38"/>
  </r>
  <r>
    <n v="103"/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x v="3015"/>
    <b v="0"/>
    <n v="40"/>
    <b v="1"/>
    <s v="theater/spaces"/>
    <n v="85"/>
    <x v="1"/>
    <x v="38"/>
  </r>
  <r>
    <n v="103"/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x v="3016"/>
    <b v="0"/>
    <n v="36"/>
    <b v="1"/>
    <s v="theater/spaces"/>
    <n v="236.11"/>
    <x v="1"/>
    <x v="38"/>
  </r>
  <r>
    <n v="106"/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x v="3017"/>
    <b v="0"/>
    <n v="159"/>
    <b v="1"/>
    <s v="theater/spaces"/>
    <n v="138.36000000000001"/>
    <x v="1"/>
    <x v="38"/>
  </r>
  <r>
    <n v="101"/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x v="3018"/>
    <b v="0"/>
    <n v="41"/>
    <b v="1"/>
    <s v="theater/spaces"/>
    <n v="102.44"/>
    <x v="1"/>
    <x v="38"/>
  </r>
  <r>
    <n v="121"/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x v="3019"/>
    <b v="0"/>
    <n v="226"/>
    <b v="1"/>
    <s v="theater/spaces"/>
    <n v="66.37"/>
    <x v="1"/>
    <x v="38"/>
  </r>
  <r>
    <n v="101"/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x v="3020"/>
    <b v="0"/>
    <n v="30"/>
    <b v="1"/>
    <s v="theater/spaces"/>
    <n v="233.33"/>
    <x v="1"/>
    <x v="38"/>
  </r>
  <r>
    <n v="116"/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x v="3021"/>
    <b v="0"/>
    <n v="103"/>
    <b v="1"/>
    <s v="theater/spaces"/>
    <n v="43.69"/>
    <x v="1"/>
    <x v="38"/>
  </r>
  <r>
    <n v="101"/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x v="3022"/>
    <b v="0"/>
    <n v="62"/>
    <b v="1"/>
    <s v="theater/spaces"/>
    <n v="161.29"/>
    <x v="1"/>
    <x v="38"/>
  </r>
  <r>
    <n v="103"/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x v="3023"/>
    <b v="0"/>
    <n v="6"/>
    <b v="1"/>
    <s v="theater/spaces"/>
    <n v="116.67"/>
    <x v="1"/>
    <x v="38"/>
  </r>
  <r>
    <n v="246"/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x v="3024"/>
    <b v="0"/>
    <n v="182"/>
    <b v="1"/>
    <s v="theater/spaces"/>
    <n v="27.47"/>
    <x v="1"/>
    <x v="38"/>
  </r>
  <r>
    <n v="302"/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x v="3025"/>
    <b v="0"/>
    <n v="145"/>
    <b v="1"/>
    <s v="theater/spaces"/>
    <n v="17.239999999999998"/>
    <x v="1"/>
    <x v="38"/>
  </r>
  <r>
    <n v="143"/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x v="3026"/>
    <b v="0"/>
    <n v="25"/>
    <b v="1"/>
    <s v="theater/spaces"/>
    <n v="36"/>
    <x v="1"/>
    <x v="38"/>
  </r>
  <r>
    <n v="131"/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x v="3027"/>
    <b v="0"/>
    <n v="320"/>
    <b v="1"/>
    <s v="theater/spaces"/>
    <n v="125"/>
    <x v="1"/>
    <x v="38"/>
  </r>
  <r>
    <n v="168"/>
    <n v="3028"/>
    <s v="A Home for Vegas Theatre Hub"/>
    <s v="We have a space! Help us fill it with a stage, chairs, gear and audiences' laughter!"/>
    <n v="5000"/>
    <x v="2018"/>
    <x v="0"/>
    <x v="0"/>
    <s v="USD"/>
    <n v="1471242025"/>
    <x v="3028"/>
    <b v="0"/>
    <n v="99"/>
    <b v="1"/>
    <s v="theater/spaces"/>
    <n v="50.51"/>
    <x v="1"/>
    <x v="38"/>
  </r>
  <r>
    <n v="110"/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x v="3029"/>
    <b v="0"/>
    <n v="348"/>
    <b v="1"/>
    <s v="theater/spaces"/>
    <n v="86.21"/>
    <x v="1"/>
    <x v="38"/>
  </r>
  <r>
    <n v="107"/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x v="3030"/>
    <b v="0"/>
    <n v="41"/>
    <b v="1"/>
    <s v="theater/spaces"/>
    <n v="42.68"/>
    <x v="1"/>
    <x v="38"/>
  </r>
  <r>
    <n v="100"/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x v="3031"/>
    <b v="0"/>
    <n v="29"/>
    <b v="1"/>
    <s v="theater/spaces"/>
    <n v="51.72"/>
    <x v="1"/>
    <x v="38"/>
  </r>
  <r>
    <n v="127"/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x v="3032"/>
    <b v="0"/>
    <n v="25"/>
    <b v="1"/>
    <s v="theater/spaces"/>
    <n v="40"/>
    <x v="1"/>
    <x v="38"/>
  </r>
  <r>
    <n v="147"/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x v="3033"/>
    <b v="0"/>
    <n v="23"/>
    <b v="1"/>
    <s v="theater/spaces"/>
    <n v="130.43"/>
    <x v="1"/>
    <x v="38"/>
  </r>
  <r>
    <n v="113"/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x v="3034"/>
    <b v="0"/>
    <n v="1260"/>
    <b v="1"/>
    <s v="theater/spaces"/>
    <n v="79.37"/>
    <x v="1"/>
    <x v="38"/>
  </r>
  <r>
    <n v="109"/>
    <n v="3035"/>
    <s v="The Coalition Theater"/>
    <s v="Help create a permanent home for live comedy shows and classes in Downtown RVA."/>
    <n v="25000"/>
    <x v="2023"/>
    <x v="0"/>
    <x v="0"/>
    <s v="USD"/>
    <n v="1367674009"/>
    <x v="3035"/>
    <b v="0"/>
    <n v="307"/>
    <b v="1"/>
    <s v="theater/spaces"/>
    <n v="81.430000000000007"/>
    <x v="1"/>
    <x v="38"/>
  </r>
  <r>
    <n v="127"/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x v="3036"/>
    <b v="0"/>
    <n v="329"/>
    <b v="1"/>
    <s v="theater/spaces"/>
    <n v="75.989999999999995"/>
    <x v="1"/>
    <x v="38"/>
  </r>
  <r>
    <n v="213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x v="3037"/>
    <b v="0"/>
    <n v="32"/>
    <b v="1"/>
    <s v="theater/spaces"/>
    <n v="15.63"/>
    <x v="1"/>
    <x v="38"/>
  </r>
  <r>
    <n v="101"/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x v="3038"/>
    <b v="0"/>
    <n v="27"/>
    <b v="1"/>
    <s v="theater/spaces"/>
    <n v="37.04"/>
    <x v="1"/>
    <x v="38"/>
  </r>
  <r>
    <n v="109"/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x v="3039"/>
    <b v="0"/>
    <n v="236"/>
    <b v="1"/>
    <s v="theater/spaces"/>
    <n v="84.75"/>
    <x v="1"/>
    <x v="38"/>
  </r>
  <r>
    <n v="108"/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x v="3040"/>
    <b v="0"/>
    <n v="42"/>
    <b v="1"/>
    <s v="theater/spaces"/>
    <n v="71.430000000000007"/>
    <x v="1"/>
    <x v="38"/>
  </r>
  <r>
    <n v="110"/>
    <n v="3041"/>
    <s v="Lend a Hand in Our Home"/>
    <s v="Privet! Hello! Bon Jour! We are the Arlekin Players Theatre and we need a home."/>
    <n v="8300"/>
    <x v="2028"/>
    <x v="0"/>
    <x v="0"/>
    <s v="USD"/>
    <n v="1453323048"/>
    <x v="3041"/>
    <b v="0"/>
    <n v="95"/>
    <b v="1"/>
    <s v="theater/spaces"/>
    <n v="87.37"/>
    <x v="1"/>
    <x v="38"/>
  </r>
  <r>
    <n v="128"/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x v="3042"/>
    <b v="0"/>
    <n v="37"/>
    <b v="1"/>
    <s v="theater/spaces"/>
    <n v="40.54"/>
    <x v="1"/>
    <x v="38"/>
  </r>
  <r>
    <n v="110"/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x v="3043"/>
    <b v="0"/>
    <n v="128"/>
    <b v="1"/>
    <s v="theater/spaces"/>
    <n v="117.19"/>
    <x v="1"/>
    <x v="38"/>
  </r>
  <r>
    <n v="109"/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x v="3044"/>
    <b v="0"/>
    <n v="156"/>
    <b v="1"/>
    <s v="theater/spaces"/>
    <n v="76.92"/>
    <x v="1"/>
    <x v="38"/>
  </r>
  <r>
    <n v="133"/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x v="3045"/>
    <b v="0"/>
    <n v="64"/>
    <b v="1"/>
    <s v="theater/spaces"/>
    <n v="62.5"/>
    <x v="1"/>
    <x v="38"/>
  </r>
  <r>
    <n v="191"/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x v="3046"/>
    <b v="0"/>
    <n v="58"/>
    <b v="1"/>
    <s v="theater/spaces"/>
    <n v="136.21"/>
    <x v="1"/>
    <x v="38"/>
  </r>
  <r>
    <n v="149"/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x v="3047"/>
    <b v="0"/>
    <n v="20"/>
    <b v="1"/>
    <s v="theater/spaces"/>
    <n v="25"/>
    <x v="1"/>
    <x v="38"/>
  </r>
  <r>
    <n v="166"/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x v="3048"/>
    <b v="0"/>
    <n v="47"/>
    <b v="1"/>
    <s v="theater/spaces"/>
    <n v="106.38"/>
    <x v="1"/>
    <x v="38"/>
  </r>
  <r>
    <n v="107"/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x v="3049"/>
    <b v="0"/>
    <n v="54"/>
    <b v="1"/>
    <s v="theater/spaces"/>
    <n v="69.44"/>
    <x v="1"/>
    <x v="38"/>
  </r>
  <r>
    <n v="106"/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x v="3050"/>
    <b v="0"/>
    <n v="9"/>
    <b v="1"/>
    <s v="theater/spaces"/>
    <n v="66.67"/>
    <x v="1"/>
    <x v="38"/>
  </r>
  <r>
    <n v="24"/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x v="3051"/>
    <b v="1"/>
    <n v="35"/>
    <b v="0"/>
    <s v="theater/spaces"/>
    <n v="100"/>
    <x v="1"/>
    <x v="38"/>
  </r>
  <r>
    <n v="0"/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x v="3052"/>
    <b v="0"/>
    <n v="2"/>
    <b v="0"/>
    <s v="theater/spaces"/>
    <n v="25000"/>
    <x v="1"/>
    <x v="38"/>
  </r>
  <r>
    <n v="0"/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x v="3053"/>
    <b v="0"/>
    <n v="3"/>
    <b v="0"/>
    <s v="theater/spaces"/>
    <n v="3333.33"/>
    <x v="1"/>
    <x v="38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x v="3054"/>
    <b v="0"/>
    <n v="0"/>
    <b v="0"/>
    <s v="theater/spaces"/>
    <n v="0"/>
    <x v="1"/>
    <x v="38"/>
  </r>
  <r>
    <n v="0"/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x v="3055"/>
    <b v="0"/>
    <n v="1"/>
    <b v="0"/>
    <s v="theater/spaces"/>
    <n v="20000"/>
    <x v="1"/>
    <x v="38"/>
  </r>
  <r>
    <n v="0"/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x v="3056"/>
    <b v="0"/>
    <n v="0"/>
    <b v="0"/>
    <s v="theater/spaces"/>
    <n v="0"/>
    <x v="1"/>
    <x v="38"/>
  </r>
  <r>
    <n v="0"/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x v="3057"/>
    <b v="0"/>
    <n v="0"/>
    <b v="0"/>
    <s v="theater/spaces"/>
    <n v="0"/>
    <x v="1"/>
    <x v="38"/>
  </r>
  <r>
    <n v="0"/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x v="3058"/>
    <b v="0"/>
    <n v="3"/>
    <b v="0"/>
    <s v="theater/spaces"/>
    <n v="6000"/>
    <x v="1"/>
    <x v="38"/>
  </r>
  <r>
    <n v="3"/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x v="3059"/>
    <b v="0"/>
    <n v="11"/>
    <b v="0"/>
    <s v="theater/spaces"/>
    <n v="1363.64"/>
    <x v="1"/>
    <x v="38"/>
  </r>
  <r>
    <n v="0"/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x v="3060"/>
    <b v="0"/>
    <n v="6"/>
    <b v="0"/>
    <s v="theater/spaces"/>
    <n v="36666.67"/>
    <x v="1"/>
    <x v="38"/>
  </r>
  <r>
    <n v="0"/>
    <n v="3061"/>
    <s v="Help Save Parkway Cinemas!"/>
    <s v="Save a historic Local theater."/>
    <n v="1000000"/>
    <x v="117"/>
    <x v="2"/>
    <x v="0"/>
    <s v="USD"/>
    <n v="1407955748"/>
    <x v="3061"/>
    <b v="0"/>
    <n v="0"/>
    <b v="0"/>
    <s v="theater/spaces"/>
    <n v="0"/>
    <x v="1"/>
    <x v="38"/>
  </r>
  <r>
    <n v="67"/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x v="3062"/>
    <b v="0"/>
    <n v="67"/>
    <b v="0"/>
    <s v="theater/spaces"/>
    <n v="149.25"/>
    <x v="1"/>
    <x v="38"/>
  </r>
  <r>
    <n v="20"/>
    <n v="3063"/>
    <s v="Spec Haus"/>
    <s v="Members of the local Miami music scene are putting together a venue/creative space in Kendall!"/>
    <n v="3000"/>
    <x v="2038"/>
    <x v="2"/>
    <x v="0"/>
    <s v="USD"/>
    <n v="1477174138"/>
    <x v="3063"/>
    <b v="0"/>
    <n v="23"/>
    <b v="0"/>
    <s v="theater/spaces"/>
    <n v="130.43"/>
    <x v="1"/>
    <x v="38"/>
  </r>
  <r>
    <n v="11"/>
    <n v="3064"/>
    <s v="Kickstart the Crossroads Community"/>
    <s v="An epicenter for connection, creation and expression of the community."/>
    <n v="75000"/>
    <x v="2039"/>
    <x v="2"/>
    <x v="0"/>
    <s v="USD"/>
    <n v="1448175540"/>
    <x v="3064"/>
    <b v="0"/>
    <n v="72"/>
    <b v="0"/>
    <s v="theater/spaces"/>
    <n v="1041.67"/>
    <x v="1"/>
    <x v="38"/>
  </r>
  <r>
    <n v="0"/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x v="3065"/>
    <b v="0"/>
    <n v="2"/>
    <b v="0"/>
    <s v="theater/spaces"/>
    <n v="12500"/>
    <x v="1"/>
    <x v="38"/>
  </r>
  <r>
    <n v="12"/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x v="3066"/>
    <b v="0"/>
    <n v="15"/>
    <b v="0"/>
    <s v="theater/spaces"/>
    <n v="23333.33"/>
    <x v="1"/>
    <x v="38"/>
  </r>
  <r>
    <n v="3"/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x v="3067"/>
    <b v="0"/>
    <n v="1"/>
    <b v="0"/>
    <s v="theater/spaces"/>
    <n v="8000"/>
    <x v="1"/>
    <x v="38"/>
  </r>
  <r>
    <n v="0"/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x v="3068"/>
    <b v="0"/>
    <n v="2"/>
    <b v="0"/>
    <s v="theater/spaces"/>
    <n v="125000"/>
    <x v="1"/>
    <x v="38"/>
  </r>
  <r>
    <n v="14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x v="3069"/>
    <b v="0"/>
    <n v="7"/>
    <b v="0"/>
    <s v="theater/spaces"/>
    <n v="142.86000000000001"/>
    <x v="1"/>
    <x v="38"/>
  </r>
  <r>
    <n v="3"/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x v="3070"/>
    <b v="0"/>
    <n v="16"/>
    <b v="0"/>
    <s v="theater/spaces"/>
    <n v="625"/>
    <x v="1"/>
    <x v="38"/>
  </r>
  <r>
    <n v="60"/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x v="3071"/>
    <b v="0"/>
    <n v="117"/>
    <b v="0"/>
    <s v="theater/spaces"/>
    <n v="102.56"/>
    <x v="1"/>
    <x v="38"/>
  </r>
  <r>
    <n v="0"/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x v="3072"/>
    <b v="0"/>
    <n v="2"/>
    <b v="0"/>
    <s v="theater/spaces"/>
    <n v="6000"/>
    <x v="1"/>
    <x v="38"/>
  </r>
  <r>
    <n v="0"/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x v="3073"/>
    <b v="0"/>
    <n v="7"/>
    <b v="0"/>
    <s v="theater/spaces"/>
    <n v="400000"/>
    <x v="1"/>
    <x v="38"/>
  </r>
  <r>
    <n v="0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x v="3074"/>
    <b v="0"/>
    <n v="3"/>
    <b v="0"/>
    <s v="theater/spaces"/>
    <n v="8333.33"/>
    <x v="1"/>
    <x v="38"/>
  </r>
  <r>
    <n v="9"/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x v="3075"/>
    <b v="0"/>
    <n v="20"/>
    <b v="0"/>
    <s v="theater/spaces"/>
    <n v="750"/>
    <x v="1"/>
    <x v="38"/>
  </r>
  <r>
    <n v="15"/>
    <n v="3076"/>
    <s v="10,000 Hours"/>
    <s v="Helping female comedians get in their 10,000 Hours of practice!"/>
    <n v="10000"/>
    <x v="84"/>
    <x v="2"/>
    <x v="0"/>
    <s v="USD"/>
    <n v="1444405123"/>
    <x v="3076"/>
    <b v="0"/>
    <n v="50"/>
    <b v="0"/>
    <s v="theater/spaces"/>
    <n v="200"/>
    <x v="1"/>
    <x v="38"/>
  </r>
  <r>
    <n v="0"/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x v="3077"/>
    <b v="0"/>
    <n v="2"/>
    <b v="0"/>
    <s v="theater/spaces"/>
    <n v="11000"/>
    <x v="1"/>
    <x v="38"/>
  </r>
  <r>
    <n v="0"/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x v="3078"/>
    <b v="0"/>
    <n v="3"/>
    <b v="0"/>
    <s v="theater/spaces"/>
    <n v="20000"/>
    <x v="1"/>
    <x v="38"/>
  </r>
  <r>
    <n v="1"/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x v="3079"/>
    <b v="0"/>
    <n v="27"/>
    <b v="0"/>
    <s v="theater/spaces"/>
    <n v="49395.040000000001"/>
    <x v="1"/>
    <x v="38"/>
  </r>
  <r>
    <n v="0"/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x v="3080"/>
    <b v="0"/>
    <n v="7"/>
    <b v="0"/>
    <s v="theater/spaces"/>
    <n v="285714.28999999998"/>
    <x v="1"/>
    <x v="38"/>
  </r>
  <r>
    <n v="0"/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x v="3081"/>
    <b v="0"/>
    <n v="5"/>
    <b v="0"/>
    <s v="theater/spaces"/>
    <n v="200000"/>
    <x v="1"/>
    <x v="38"/>
  </r>
  <r>
    <n v="0"/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x v="3082"/>
    <b v="0"/>
    <n v="0"/>
    <b v="0"/>
    <s v="theater/spaces"/>
    <n v="0"/>
    <x v="1"/>
    <x v="38"/>
  </r>
  <r>
    <n v="0"/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x v="3083"/>
    <b v="0"/>
    <n v="3"/>
    <b v="0"/>
    <s v="theater/spaces"/>
    <n v="6666.67"/>
    <x v="1"/>
    <x v="38"/>
  </r>
  <r>
    <n v="12"/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x v="3084"/>
    <b v="0"/>
    <n v="6"/>
    <b v="0"/>
    <s v="theater/spaces"/>
    <n v="676.5"/>
    <x v="1"/>
    <x v="38"/>
  </r>
  <r>
    <n v="2"/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x v="3085"/>
    <b v="0"/>
    <n v="9"/>
    <b v="0"/>
    <s v="theater/spaces"/>
    <n v="2777.78"/>
    <x v="1"/>
    <x v="38"/>
  </r>
  <r>
    <n v="0"/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x v="3086"/>
    <b v="0"/>
    <n v="3"/>
    <b v="0"/>
    <s v="theater/spaces"/>
    <n v="6666.67"/>
    <x v="1"/>
    <x v="38"/>
  </r>
  <r>
    <n v="1"/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x v="3087"/>
    <b v="0"/>
    <n v="2"/>
    <b v="0"/>
    <s v="theater/spaces"/>
    <n v="10000"/>
    <x v="1"/>
    <x v="38"/>
  </r>
  <r>
    <n v="0"/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x v="3088"/>
    <b v="0"/>
    <n v="3"/>
    <b v="0"/>
    <s v="theater/spaces"/>
    <n v="21666.67"/>
    <x v="1"/>
    <x v="38"/>
  </r>
  <r>
    <n v="23"/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x v="3089"/>
    <b v="0"/>
    <n v="45"/>
    <b v="0"/>
    <s v="theater/spaces"/>
    <n v="555.55999999999995"/>
    <x v="1"/>
    <x v="38"/>
  </r>
  <r>
    <n v="5"/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x v="3090"/>
    <b v="0"/>
    <n v="9"/>
    <b v="0"/>
    <s v="theater/spaces"/>
    <n v="25000"/>
    <x v="1"/>
    <x v="38"/>
  </r>
  <r>
    <n v="16"/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x v="3091"/>
    <b v="0"/>
    <n v="9"/>
    <b v="0"/>
    <s v="theater/spaces"/>
    <n v="555.55999999999995"/>
    <x v="1"/>
    <x v="38"/>
  </r>
  <r>
    <n v="1"/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x v="3092"/>
    <b v="0"/>
    <n v="21"/>
    <b v="0"/>
    <s v="theater/spaces"/>
    <n v="4761.8999999999996"/>
    <x v="1"/>
    <x v="38"/>
  </r>
  <r>
    <n v="23"/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x v="3093"/>
    <b v="0"/>
    <n v="17"/>
    <b v="0"/>
    <s v="theater/spaces"/>
    <n v="235.29"/>
    <x v="1"/>
    <x v="38"/>
  </r>
  <r>
    <n v="0"/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x v="3094"/>
    <b v="0"/>
    <n v="1"/>
    <b v="0"/>
    <s v="theater/spaces"/>
    <n v="100000"/>
    <x v="1"/>
    <x v="38"/>
  </r>
  <r>
    <n v="0"/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x v="3095"/>
    <b v="0"/>
    <n v="1"/>
    <b v="0"/>
    <s v="theater/spaces"/>
    <n v="14920"/>
    <x v="1"/>
    <x v="38"/>
  </r>
  <r>
    <n v="4"/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x v="3096"/>
    <b v="0"/>
    <n v="14"/>
    <b v="0"/>
    <s v="theater/spaces"/>
    <n v="1428.57"/>
    <x v="1"/>
    <x v="38"/>
  </r>
  <r>
    <n v="17"/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x v="3097"/>
    <b v="0"/>
    <n v="42"/>
    <b v="0"/>
    <s v="theater/spaces"/>
    <n v="238.1"/>
    <x v="1"/>
    <x v="38"/>
  </r>
  <r>
    <n v="4"/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x v="3098"/>
    <b v="0"/>
    <n v="27"/>
    <b v="0"/>
    <s v="theater/spaces"/>
    <n v="1804.63"/>
    <x v="1"/>
    <x v="38"/>
  </r>
  <r>
    <n v="14"/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x v="3099"/>
    <b v="0"/>
    <n v="5"/>
    <b v="0"/>
    <s v="theater/spaces"/>
    <n v="400"/>
    <x v="1"/>
    <x v="38"/>
  </r>
  <r>
    <n v="15"/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x v="3100"/>
    <b v="0"/>
    <n v="13"/>
    <b v="0"/>
    <s v="theater/spaces"/>
    <n v="923.08"/>
    <x v="1"/>
    <x v="38"/>
  </r>
  <r>
    <n v="12"/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x v="3101"/>
    <b v="0"/>
    <n v="12"/>
    <b v="0"/>
    <s v="theater/spaces"/>
    <n v="208.33"/>
    <x v="1"/>
    <x v="38"/>
  </r>
  <r>
    <n v="39"/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x v="3102"/>
    <b v="0"/>
    <n v="90"/>
    <b v="0"/>
    <s v="theater/spaces"/>
    <n v="177.78"/>
    <x v="1"/>
    <x v="38"/>
  </r>
  <r>
    <n v="0"/>
    <n v="3103"/>
    <s v="Professional Venue for local artists!!"/>
    <s v="Creating a place for local artists to perform, at substantially less cost for them"/>
    <n v="4100"/>
    <x v="143"/>
    <x v="2"/>
    <x v="0"/>
    <s v="USD"/>
    <n v="1434080706"/>
    <x v="3103"/>
    <b v="0"/>
    <n v="2"/>
    <b v="0"/>
    <s v="theater/spaces"/>
    <n v="2050"/>
    <x v="1"/>
    <x v="38"/>
  </r>
  <r>
    <n v="30"/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x v="3104"/>
    <b v="0"/>
    <n v="5"/>
    <b v="0"/>
    <s v="theater/spaces"/>
    <n v="800"/>
    <x v="1"/>
    <x v="38"/>
  </r>
  <r>
    <n v="42"/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x v="3105"/>
    <b v="0"/>
    <n v="31"/>
    <b v="0"/>
    <s v="theater/spaces"/>
    <n v="188.55"/>
    <x v="1"/>
    <x v="38"/>
  </r>
  <r>
    <n v="4"/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x v="3106"/>
    <b v="0"/>
    <n v="4"/>
    <b v="0"/>
    <s v="theater/spaces"/>
    <n v="250"/>
    <x v="1"/>
    <x v="38"/>
  </r>
  <r>
    <n v="20"/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x v="3107"/>
    <b v="0"/>
    <n v="29"/>
    <b v="0"/>
    <s v="theater/spaces"/>
    <n v="1379.31"/>
    <x v="1"/>
    <x v="38"/>
  </r>
  <r>
    <n v="0"/>
    <n v="3108"/>
    <s v="Funding a home for our Children's Theater"/>
    <s v="We need a permanent home for the theater!"/>
    <n v="50000"/>
    <x v="375"/>
    <x v="2"/>
    <x v="0"/>
    <s v="USD"/>
    <n v="1430234394"/>
    <x v="3108"/>
    <b v="0"/>
    <n v="2"/>
    <b v="0"/>
    <s v="theater/spaces"/>
    <n v="25000"/>
    <x v="1"/>
    <x v="38"/>
  </r>
  <r>
    <n v="25"/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x v="3109"/>
    <b v="0"/>
    <n v="114"/>
    <b v="0"/>
    <s v="theater/spaces"/>
    <n v="232.46"/>
    <x v="1"/>
    <x v="38"/>
  </r>
  <r>
    <n v="0"/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x v="3110"/>
    <b v="0"/>
    <n v="1"/>
    <b v="0"/>
    <s v="theater/spaces"/>
    <n v="25000"/>
    <x v="1"/>
    <x v="38"/>
  </r>
  <r>
    <n v="27"/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x v="3111"/>
    <b v="0"/>
    <n v="76"/>
    <b v="0"/>
    <s v="theater/spaces"/>
    <n v="263.16000000000003"/>
    <x v="1"/>
    <x v="38"/>
  </r>
  <r>
    <n v="5"/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x v="3112"/>
    <b v="0"/>
    <n v="9"/>
    <b v="0"/>
    <s v="theater/spaces"/>
    <n v="1222.22"/>
    <x v="1"/>
    <x v="38"/>
  </r>
  <r>
    <n v="4"/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x v="3113"/>
    <b v="0"/>
    <n v="37"/>
    <b v="0"/>
    <s v="theater/spaces"/>
    <n v="2952.03"/>
    <x v="1"/>
    <x v="38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x v="3114"/>
    <b v="0"/>
    <n v="0"/>
    <b v="0"/>
    <s v="theater/spaces"/>
    <n v="0"/>
    <x v="1"/>
    <x v="38"/>
  </r>
  <r>
    <n v="3"/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x v="3115"/>
    <b v="0"/>
    <n v="1"/>
    <b v="0"/>
    <s v="theater/spaces"/>
    <n v="10000"/>
    <x v="1"/>
    <x v="38"/>
  </r>
  <r>
    <n v="57"/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x v="3116"/>
    <b v="0"/>
    <n v="10"/>
    <b v="0"/>
    <s v="theater/spaces"/>
    <n v="75"/>
    <x v="1"/>
    <x v="38"/>
  </r>
  <r>
    <n v="0"/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x v="3117"/>
    <b v="0"/>
    <n v="1"/>
    <b v="0"/>
    <s v="theater/spaces"/>
    <n v="1000"/>
    <x v="1"/>
    <x v="38"/>
  </r>
  <r>
    <n v="0"/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x v="3118"/>
    <b v="0"/>
    <n v="2"/>
    <b v="0"/>
    <s v="theater/spaces"/>
    <n v="250000"/>
    <x v="1"/>
    <x v="38"/>
  </r>
  <r>
    <n v="0"/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x v="3119"/>
    <b v="0"/>
    <n v="1"/>
    <b v="0"/>
    <s v="theater/spaces"/>
    <n v="10000"/>
    <x v="1"/>
    <x v="38"/>
  </r>
  <r>
    <n v="0"/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x v="3120"/>
    <b v="0"/>
    <n v="10"/>
    <b v="0"/>
    <s v="theater/spaces"/>
    <n v="130000"/>
    <x v="1"/>
    <x v="38"/>
  </r>
  <r>
    <n v="1"/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x v="3121"/>
    <b v="0"/>
    <n v="1"/>
    <b v="0"/>
    <s v="theater/spaces"/>
    <n v="1500"/>
    <x v="1"/>
    <x v="38"/>
  </r>
  <r>
    <n v="58"/>
    <n v="3122"/>
    <s v="be back soon (Canceled)"/>
    <s v="cancelled until further notice"/>
    <n v="199"/>
    <x v="851"/>
    <x v="1"/>
    <x v="0"/>
    <s v="USD"/>
    <n v="1478733732"/>
    <x v="3122"/>
    <b v="0"/>
    <n v="2"/>
    <b v="0"/>
    <s v="theater/spaces"/>
    <n v="99.5"/>
    <x v="1"/>
    <x v="38"/>
  </r>
  <r>
    <n v="68"/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x v="3123"/>
    <b v="0"/>
    <n v="348"/>
    <b v="0"/>
    <s v="theater/spaces"/>
    <n v="359.2"/>
    <x v="1"/>
    <x v="38"/>
  </r>
  <r>
    <n v="0"/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x v="3124"/>
    <b v="0"/>
    <n v="4"/>
    <b v="0"/>
    <s v="theater/spaces"/>
    <n v="200000"/>
    <x v="1"/>
    <x v="38"/>
  </r>
  <r>
    <n v="0"/>
    <n v="3125"/>
    <s v="N/A (Canceled)"/>
    <s v="N/A"/>
    <n v="1500000"/>
    <x v="117"/>
    <x v="1"/>
    <x v="0"/>
    <s v="USD"/>
    <n v="1452142672"/>
    <x v="3125"/>
    <b v="0"/>
    <n v="0"/>
    <b v="0"/>
    <s v="theater/spaces"/>
    <n v="0"/>
    <x v="1"/>
    <x v="38"/>
  </r>
  <r>
    <n v="4"/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x v="3126"/>
    <b v="0"/>
    <n v="17"/>
    <b v="0"/>
    <s v="theater/spaces"/>
    <n v="1470.59"/>
    <x v="1"/>
    <x v="38"/>
  </r>
  <r>
    <n v="0"/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x v="3127"/>
    <b v="0"/>
    <n v="0"/>
    <b v="0"/>
    <s v="theater/spaces"/>
    <n v="0"/>
    <x v="1"/>
    <x v="38"/>
  </r>
  <r>
    <n v="109"/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x v="3128"/>
    <b v="0"/>
    <n v="117"/>
    <b v="0"/>
    <s v="theater/plays"/>
    <n v="128.21"/>
    <x v="1"/>
    <x v="6"/>
  </r>
  <r>
    <n v="1"/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x v="3129"/>
    <b v="0"/>
    <n v="1"/>
    <b v="0"/>
    <s v="theater/plays"/>
    <n v="1250"/>
    <x v="1"/>
    <x v="6"/>
  </r>
  <r>
    <n v="4"/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x v="3130"/>
    <b v="0"/>
    <n v="4"/>
    <b v="0"/>
    <s v="theater/plays"/>
    <n v="2500"/>
    <x v="1"/>
    <x v="6"/>
  </r>
  <r>
    <n v="16"/>
    <n v="3131"/>
    <s v="SNAKE EYES"/>
    <s v="A Staged Reading of &quot;Snake Eyes,&quot; a new play by Alex Rafala"/>
    <n v="4100"/>
    <x v="2043"/>
    <x v="3"/>
    <x v="0"/>
    <s v="USD"/>
    <n v="1491656045"/>
    <x v="3131"/>
    <b v="0"/>
    <n v="12"/>
    <b v="0"/>
    <s v="theater/plays"/>
    <n v="341.67"/>
    <x v="1"/>
    <x v="6"/>
  </r>
  <r>
    <n v="0"/>
    <n v="3132"/>
    <s v="A Bite of a Snake Play"/>
    <s v="Smells Like Money, Drips Like Honey, Taste Like Mocha, Better Run AWAY"/>
    <n v="30000"/>
    <x v="115"/>
    <x v="3"/>
    <x v="0"/>
    <s v="USD"/>
    <n v="1492759460"/>
    <x v="3132"/>
    <b v="0"/>
    <n v="1"/>
    <b v="0"/>
    <s v="theater/plays"/>
    <n v="30000"/>
    <x v="1"/>
    <x v="6"/>
  </r>
  <r>
    <n v="108"/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x v="3133"/>
    <b v="0"/>
    <n v="16"/>
    <b v="0"/>
    <s v="theater/plays"/>
    <n v="31.25"/>
    <x v="1"/>
    <x v="6"/>
  </r>
  <r>
    <n v="23"/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x v="3134"/>
    <b v="0"/>
    <n v="12"/>
    <b v="0"/>
    <s v="theater/plays"/>
    <n v="83.33"/>
    <x v="1"/>
    <x v="6"/>
  </r>
  <r>
    <n v="21"/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x v="3135"/>
    <b v="0"/>
    <n v="7"/>
    <b v="0"/>
    <s v="theater/plays"/>
    <n v="111"/>
    <x v="1"/>
    <x v="6"/>
  </r>
  <r>
    <n v="128"/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x v="3136"/>
    <b v="0"/>
    <n v="22"/>
    <b v="0"/>
    <s v="theater/plays"/>
    <n v="22.73"/>
    <x v="1"/>
    <x v="6"/>
  </r>
  <r>
    <n v="3"/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x v="3137"/>
    <b v="0"/>
    <n v="1"/>
    <b v="0"/>
    <s v="theater/plays"/>
    <n v="1500"/>
    <x v="1"/>
    <x v="6"/>
  </r>
  <r>
    <n v="0"/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x v="3138"/>
    <b v="0"/>
    <n v="0"/>
    <b v="0"/>
    <s v="theater/plays"/>
    <n v="0"/>
    <x v="1"/>
    <x v="6"/>
  </r>
  <r>
    <n v="5"/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x v="3139"/>
    <b v="0"/>
    <n v="6"/>
    <b v="0"/>
    <s v="theater/plays"/>
    <n v="8333.33"/>
    <x v="1"/>
    <x v="6"/>
  </r>
  <r>
    <n v="1"/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x v="3140"/>
    <b v="0"/>
    <n v="4"/>
    <b v="0"/>
    <s v="theater/plays"/>
    <n v="2500"/>
    <x v="1"/>
    <x v="6"/>
  </r>
  <r>
    <n v="52"/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x v="3141"/>
    <b v="0"/>
    <n v="8"/>
    <b v="0"/>
    <s v="theater/plays"/>
    <n v="62.5"/>
    <x v="1"/>
    <x v="6"/>
  </r>
  <r>
    <n v="2"/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x v="3142"/>
    <b v="0"/>
    <n v="3"/>
    <b v="0"/>
    <s v="theater/plays"/>
    <n v="916.67"/>
    <x v="1"/>
    <x v="6"/>
  </r>
  <r>
    <n v="0"/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x v="3143"/>
    <b v="0"/>
    <n v="0"/>
    <b v="0"/>
    <s v="theater/plays"/>
    <n v="0"/>
    <x v="1"/>
    <x v="6"/>
  </r>
  <r>
    <n v="75"/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x v="3144"/>
    <b v="0"/>
    <n v="30"/>
    <b v="0"/>
    <s v="theater/plays"/>
    <n v="333.33"/>
    <x v="1"/>
    <x v="6"/>
  </r>
  <r>
    <n v="0"/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x v="3145"/>
    <b v="0"/>
    <n v="0"/>
    <b v="0"/>
    <s v="theater/plays"/>
    <n v="0"/>
    <x v="1"/>
    <x v="6"/>
  </r>
  <r>
    <n v="11"/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x v="3146"/>
    <b v="0"/>
    <n v="12"/>
    <b v="0"/>
    <s v="theater/plays"/>
    <n v="4166.67"/>
    <x v="1"/>
    <x v="6"/>
  </r>
  <r>
    <n v="118"/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x v="3147"/>
    <b v="1"/>
    <n v="213"/>
    <b v="1"/>
    <s v="theater/plays"/>
    <n v="93.9"/>
    <x v="1"/>
    <x v="6"/>
  </r>
  <r>
    <n v="131"/>
    <n v="3148"/>
    <s v="The Aurora Project: A Sci-Fi Epic by Bella Poynton"/>
    <s v="Help fund The Aurora Project, an immersive science fiction epic."/>
    <n v="1800"/>
    <x v="2073"/>
    <x v="0"/>
    <x v="0"/>
    <s v="USD"/>
    <n v="1412136000"/>
    <x v="3148"/>
    <b v="1"/>
    <n v="57"/>
    <b v="1"/>
    <s v="theater/plays"/>
    <n v="31.58"/>
    <x v="1"/>
    <x v="6"/>
  </r>
  <r>
    <n v="104"/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x v="3149"/>
    <b v="1"/>
    <n v="25"/>
    <b v="1"/>
    <s v="theater/plays"/>
    <n v="50"/>
    <x v="1"/>
    <x v="6"/>
  </r>
  <r>
    <n v="1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x v="3150"/>
    <b v="1"/>
    <n v="104"/>
    <b v="1"/>
    <s v="theater/plays"/>
    <n v="33.65"/>
    <x v="1"/>
    <x v="6"/>
  </r>
  <r>
    <n v="100"/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x v="3151"/>
    <b v="1"/>
    <n v="34"/>
    <b v="1"/>
    <s v="theater/plays"/>
    <n v="102.94"/>
    <x v="1"/>
    <x v="6"/>
  </r>
  <r>
    <n v="106"/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x v="3152"/>
    <b v="1"/>
    <n v="67"/>
    <b v="1"/>
    <s v="theater/plays"/>
    <n v="32.840000000000003"/>
    <x v="1"/>
    <x v="6"/>
  </r>
  <r>
    <n v="336"/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x v="3153"/>
    <b v="1"/>
    <n v="241"/>
    <b v="1"/>
    <s v="theater/plays"/>
    <n v="12.45"/>
    <x v="1"/>
    <x v="6"/>
  </r>
  <r>
    <n v="113"/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x v="3154"/>
    <b v="1"/>
    <n v="123"/>
    <b v="1"/>
    <s v="theater/plays"/>
    <n v="56.91"/>
    <x v="1"/>
    <x v="6"/>
  </r>
  <r>
    <n v="189"/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x v="3155"/>
    <b v="1"/>
    <n v="302"/>
    <b v="1"/>
    <s v="theater/plays"/>
    <n v="16.559999999999999"/>
    <x v="1"/>
    <x v="6"/>
  </r>
  <r>
    <n v="102"/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x v="3156"/>
    <b v="1"/>
    <n v="89"/>
    <b v="1"/>
    <s v="theater/plays"/>
    <n v="61.8"/>
    <x v="1"/>
    <x v="6"/>
  </r>
  <r>
    <n v="101"/>
    <n v="3157"/>
    <s v="Summer FourPlay"/>
    <s v="Four Directors.  Four One Acts.  Four Genres.  For You."/>
    <n v="4000"/>
    <x v="74"/>
    <x v="0"/>
    <x v="0"/>
    <s v="USD"/>
    <n v="1405746000"/>
    <x v="3157"/>
    <b v="1"/>
    <n v="41"/>
    <b v="1"/>
    <s v="theater/plays"/>
    <n v="97.56"/>
    <x v="1"/>
    <x v="6"/>
  </r>
  <r>
    <n v="114"/>
    <n v="3158"/>
    <s v="Nursery Crimes"/>
    <s v="A 40s crime-noir play using nursery rhyme characters."/>
    <n v="5000"/>
    <x v="2080"/>
    <x v="0"/>
    <x v="0"/>
    <s v="USD"/>
    <n v="1374523752"/>
    <x v="3158"/>
    <b v="1"/>
    <n v="69"/>
    <b v="1"/>
    <s v="theater/plays"/>
    <n v="72.459999999999994"/>
    <x v="1"/>
    <x v="6"/>
  </r>
  <r>
    <n v="133"/>
    <n v="3159"/>
    <s v="Waxwing: A New Play"/>
    <s v="WAXWING is an exciting new world premiere of mythic (perhaps even apocalyptic!) proportions."/>
    <n v="1500"/>
    <x v="2081"/>
    <x v="0"/>
    <x v="0"/>
    <s v="USD"/>
    <n v="1326927600"/>
    <x v="3159"/>
    <b v="1"/>
    <n v="52"/>
    <b v="1"/>
    <s v="theater/plays"/>
    <n v="28.85"/>
    <x v="1"/>
    <x v="6"/>
  </r>
  <r>
    <n v="102"/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x v="3160"/>
    <b v="1"/>
    <n v="57"/>
    <b v="1"/>
    <s v="theater/plays"/>
    <n v="78.95"/>
    <x v="1"/>
    <x v="6"/>
  </r>
  <r>
    <n v="105"/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x v="3161"/>
    <b v="1"/>
    <n v="74"/>
    <b v="1"/>
    <s v="theater/plays"/>
    <n v="27.03"/>
    <x v="1"/>
    <x v="6"/>
  </r>
  <r>
    <n v="127"/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x v="3162"/>
    <b v="1"/>
    <n v="63"/>
    <b v="1"/>
    <s v="theater/plays"/>
    <n v="63.49"/>
    <x v="1"/>
    <x v="6"/>
  </r>
  <r>
    <n v="111"/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x v="3163"/>
    <b v="1"/>
    <n v="72"/>
    <b v="1"/>
    <s v="theater/plays"/>
    <n v="180.56"/>
    <x v="1"/>
    <x v="6"/>
  </r>
  <r>
    <n v="107"/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x v="3164"/>
    <b v="1"/>
    <n v="71"/>
    <b v="1"/>
    <s v="theater/plays"/>
    <n v="35.21"/>
    <x v="1"/>
    <x v="6"/>
  </r>
  <r>
    <n v="163"/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x v="3165"/>
    <b v="1"/>
    <n v="21"/>
    <b v="1"/>
    <s v="theater/plays"/>
    <n v="35.71"/>
    <x v="1"/>
    <x v="6"/>
  </r>
  <r>
    <n v="160"/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x v="3166"/>
    <b v="1"/>
    <n v="930"/>
    <b v="1"/>
    <s v="theater/plays"/>
    <n v="37.630000000000003"/>
    <x v="1"/>
    <x v="6"/>
  </r>
  <r>
    <n v="116"/>
    <n v="3167"/>
    <s v="Destiny is Judd Nelson: a new play at FringeNYC"/>
    <s v="What is destiny? Explore it with us this August at FringeNYC."/>
    <n v="3000"/>
    <x v="2089"/>
    <x v="0"/>
    <x v="0"/>
    <s v="USD"/>
    <n v="1406952781"/>
    <x v="3167"/>
    <b v="1"/>
    <n v="55"/>
    <b v="1"/>
    <s v="theater/plays"/>
    <n v="54.55"/>
    <x v="1"/>
    <x v="6"/>
  </r>
  <r>
    <n v="124"/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x v="3168"/>
    <b v="1"/>
    <n v="61"/>
    <b v="1"/>
    <s v="theater/plays"/>
    <n v="40.98"/>
    <x v="1"/>
    <x v="6"/>
  </r>
  <r>
    <n v="103"/>
    <n v="3169"/>
    <s v="The Window"/>
    <s v="We're bringing The Window to the Cherry Lane Theater in January 2014."/>
    <n v="8000"/>
    <x v="2091"/>
    <x v="0"/>
    <x v="0"/>
    <s v="USD"/>
    <n v="1386910740"/>
    <x v="3169"/>
    <b v="1"/>
    <n v="82"/>
    <b v="1"/>
    <s v="theater/plays"/>
    <n v="97.56"/>
    <x v="1"/>
    <x v="6"/>
  </r>
  <r>
    <n v="112"/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x v="3170"/>
    <b v="1"/>
    <n v="71"/>
    <b v="1"/>
    <s v="theater/plays"/>
    <n v="28.17"/>
    <x v="1"/>
    <x v="6"/>
  </r>
  <r>
    <n v="109"/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x v="3171"/>
    <b v="1"/>
    <n v="117"/>
    <b v="1"/>
    <s v="theater/plays"/>
    <n v="59.83"/>
    <x v="1"/>
    <x v="6"/>
  </r>
  <r>
    <n v="115"/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x v="3172"/>
    <b v="1"/>
    <n v="29"/>
    <b v="1"/>
    <s v="theater/plays"/>
    <n v="68.97"/>
    <x v="1"/>
    <x v="6"/>
  </r>
  <r>
    <n v="103"/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x v="3173"/>
    <b v="1"/>
    <n v="74"/>
    <b v="1"/>
    <s v="theater/plays"/>
    <n v="135.13999999999999"/>
    <x v="1"/>
    <x v="6"/>
  </r>
  <r>
    <n v="101"/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x v="3174"/>
    <b v="1"/>
    <n v="23"/>
    <b v="1"/>
    <s v="theater/plays"/>
    <n v="130.43"/>
    <x v="1"/>
    <x v="6"/>
  </r>
  <r>
    <n v="110"/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x v="3175"/>
    <b v="1"/>
    <n v="60"/>
    <b v="1"/>
    <s v="theater/plays"/>
    <n v="83.33"/>
    <x v="1"/>
    <x v="6"/>
  </r>
  <r>
    <n v="115"/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x v="3176"/>
    <b v="1"/>
    <n v="55"/>
    <b v="1"/>
    <s v="theater/plays"/>
    <n v="34.549999999999997"/>
    <x v="1"/>
    <x v="6"/>
  </r>
  <r>
    <n v="117"/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x v="3177"/>
    <b v="1"/>
    <n v="51"/>
    <b v="1"/>
    <s v="theater/plays"/>
    <n v="49.02"/>
    <x v="1"/>
    <x v="6"/>
  </r>
  <r>
    <n v="172"/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x v="3178"/>
    <b v="1"/>
    <n v="78"/>
    <b v="1"/>
    <s v="theater/plays"/>
    <n v="19.23"/>
    <x v="1"/>
    <x v="6"/>
  </r>
  <r>
    <n v="114"/>
    <n v="3179"/>
    <s v="I Do Wonder"/>
    <s v="A Sci-fi play in several vignettes that will narrate an alternate history in the mid-20th century."/>
    <n v="4200"/>
    <x v="2099"/>
    <x v="0"/>
    <x v="0"/>
    <s v="USD"/>
    <n v="1367859071"/>
    <x v="3179"/>
    <b v="1"/>
    <n v="62"/>
    <b v="1"/>
    <s v="theater/plays"/>
    <n v="67.739999999999995"/>
    <x v="1"/>
    <x v="6"/>
  </r>
  <r>
    <n v="120"/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x v="3180"/>
    <b v="1"/>
    <n v="45"/>
    <b v="1"/>
    <s v="theater/plays"/>
    <n v="26.67"/>
    <x v="1"/>
    <x v="6"/>
  </r>
  <r>
    <n v="109"/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x v="3181"/>
    <b v="1"/>
    <n v="15"/>
    <b v="1"/>
    <s v="theater/plays"/>
    <n v="33.33"/>
    <x v="1"/>
    <x v="6"/>
  </r>
  <r>
    <n v="101"/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x v="3182"/>
    <b v="1"/>
    <n v="151"/>
    <b v="1"/>
    <s v="theater/plays"/>
    <n v="46.36"/>
    <x v="1"/>
    <x v="6"/>
  </r>
  <r>
    <n v="109"/>
    <n v="3183"/>
    <s v="The Seagull on The River"/>
    <s v="Anton Chekhov's The Seagull. An outdoor Amphitheater in Manhattan. Trees. A River. Daybreak."/>
    <n v="2500"/>
    <x v="444"/>
    <x v="0"/>
    <x v="0"/>
    <s v="USD"/>
    <n v="1377284669"/>
    <x v="3183"/>
    <b v="1"/>
    <n v="68"/>
    <b v="1"/>
    <s v="theater/plays"/>
    <n v="36.76"/>
    <x v="1"/>
    <x v="6"/>
  </r>
  <r>
    <n v="107"/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x v="3184"/>
    <b v="1"/>
    <n v="46"/>
    <b v="1"/>
    <s v="theater/plays"/>
    <n v="93.48"/>
    <x v="1"/>
    <x v="6"/>
  </r>
  <r>
    <n v="100"/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x v="3185"/>
    <b v="1"/>
    <n v="24"/>
    <b v="1"/>
    <s v="theater/plays"/>
    <n v="41.67"/>
    <x v="1"/>
    <x v="6"/>
  </r>
  <r>
    <n v="102"/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x v="3186"/>
    <b v="1"/>
    <n v="70"/>
    <b v="1"/>
    <s v="theater/plays"/>
    <n v="45.71"/>
    <x v="1"/>
    <x v="6"/>
  </r>
  <r>
    <n v="116"/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x v="3187"/>
    <b v="1"/>
    <n v="244"/>
    <b v="1"/>
    <s v="theater/plays"/>
    <n v="61.48"/>
    <x v="1"/>
    <x v="6"/>
  </r>
  <r>
    <n v="65"/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x v="3188"/>
    <b v="0"/>
    <n v="9"/>
    <b v="0"/>
    <s v="theater/musical"/>
    <n v="22.22"/>
    <x v="1"/>
    <x v="40"/>
  </r>
  <r>
    <n v="12"/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x v="3189"/>
    <b v="0"/>
    <n v="19"/>
    <b v="0"/>
    <s v="theater/musical"/>
    <n v="2894.74"/>
    <x v="1"/>
    <x v="40"/>
  </r>
  <r>
    <n v="0"/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x v="3190"/>
    <b v="0"/>
    <n v="0"/>
    <b v="0"/>
    <s v="theater/musical"/>
    <n v="0"/>
    <x v="1"/>
    <x v="40"/>
  </r>
  <r>
    <n v="4"/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x v="3191"/>
    <b v="0"/>
    <n v="4"/>
    <b v="0"/>
    <s v="theater/musical"/>
    <n v="937.5"/>
    <x v="1"/>
    <x v="40"/>
  </r>
  <r>
    <n v="1"/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x v="3192"/>
    <b v="0"/>
    <n v="8"/>
    <b v="0"/>
    <s v="theater/musical"/>
    <n v="1250"/>
    <x v="1"/>
    <x v="40"/>
  </r>
  <r>
    <n v="12"/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x v="3193"/>
    <b v="0"/>
    <n v="24"/>
    <b v="0"/>
    <s v="theater/musical"/>
    <n v="208.33"/>
    <x v="1"/>
    <x v="40"/>
  </r>
  <r>
    <n v="0"/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x v="3194"/>
    <b v="0"/>
    <n v="0"/>
    <b v="0"/>
    <s v="theater/musical"/>
    <n v="0"/>
    <x v="1"/>
    <x v="40"/>
  </r>
  <r>
    <n v="59"/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x v="3195"/>
    <b v="0"/>
    <n v="39"/>
    <b v="0"/>
    <s v="theater/musical"/>
    <n v="89.74"/>
    <x v="1"/>
    <x v="40"/>
  </r>
  <r>
    <n v="0"/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x v="3196"/>
    <b v="0"/>
    <n v="6"/>
    <b v="0"/>
    <s v="theater/musical"/>
    <n v="500000"/>
    <x v="1"/>
    <x v="40"/>
  </r>
  <r>
    <n v="11"/>
    <n v="3197"/>
    <s v="Mirror, mirror on the wall"/>
    <s v="This years most important stage project for young artists in our region. www.ungespor.no"/>
    <n v="10000"/>
    <x v="1288"/>
    <x v="2"/>
    <x v="10"/>
    <s v="NOK"/>
    <n v="1423050618"/>
    <x v="3197"/>
    <b v="0"/>
    <n v="4"/>
    <b v="0"/>
    <s v="theater/musical"/>
    <n v="2500"/>
    <x v="1"/>
    <x v="40"/>
  </r>
  <r>
    <n v="0"/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x v="3198"/>
    <b v="0"/>
    <n v="3"/>
    <b v="0"/>
    <s v="theater/musical"/>
    <n v="10000"/>
    <x v="1"/>
    <x v="40"/>
  </r>
  <r>
    <n v="52"/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x v="3199"/>
    <b v="0"/>
    <n v="53"/>
    <b v="0"/>
    <s v="theater/musical"/>
    <n v="94.34"/>
    <x v="1"/>
    <x v="40"/>
  </r>
  <r>
    <n v="0"/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x v="3200"/>
    <b v="0"/>
    <n v="1"/>
    <b v="0"/>
    <s v="theater/musical"/>
    <n v="50000"/>
    <x v="1"/>
    <x v="40"/>
  </r>
  <r>
    <n v="1"/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x v="3201"/>
    <b v="0"/>
    <n v="2"/>
    <b v="0"/>
    <s v="theater/musical"/>
    <n v="1000"/>
    <x v="1"/>
    <x v="40"/>
  </r>
  <r>
    <n v="55"/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x v="3202"/>
    <b v="0"/>
    <n v="25"/>
    <b v="0"/>
    <s v="theater/musical"/>
    <n v="200"/>
    <x v="1"/>
    <x v="40"/>
  </r>
  <r>
    <n v="25"/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x v="3203"/>
    <b v="0"/>
    <n v="6"/>
    <b v="0"/>
    <s v="theater/musical"/>
    <n v="166.67"/>
    <x v="1"/>
    <x v="40"/>
  </r>
  <r>
    <n v="0"/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x v="3204"/>
    <b v="0"/>
    <n v="0"/>
    <b v="0"/>
    <s v="theater/musical"/>
    <n v="0"/>
    <x v="1"/>
    <x v="40"/>
  </r>
  <r>
    <n v="3"/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x v="3205"/>
    <b v="0"/>
    <n v="12"/>
    <b v="0"/>
    <s v="theater/musical"/>
    <n v="666.67"/>
    <x v="1"/>
    <x v="40"/>
  </r>
  <r>
    <n v="0"/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x v="3206"/>
    <b v="0"/>
    <n v="0"/>
    <b v="0"/>
    <s v="theater/musical"/>
    <n v="0"/>
    <x v="1"/>
    <x v="40"/>
  </r>
  <r>
    <n v="46"/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x v="3207"/>
    <b v="0"/>
    <n v="36"/>
    <b v="0"/>
    <s v="theater/musical"/>
    <n v="152.78"/>
    <x v="1"/>
    <x v="40"/>
  </r>
  <r>
    <n v="104"/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x v="3208"/>
    <b v="1"/>
    <n v="82"/>
    <b v="1"/>
    <s v="theater/plays"/>
    <n v="60.98"/>
    <x v="1"/>
    <x v="6"/>
  </r>
  <r>
    <n v="119"/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x v="3209"/>
    <b v="1"/>
    <n v="226"/>
    <b v="1"/>
    <s v="theater/plays"/>
    <n v="42.04"/>
    <x v="1"/>
    <x v="6"/>
  </r>
  <r>
    <n v="126"/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x v="3210"/>
    <b v="1"/>
    <n v="60"/>
    <b v="1"/>
    <s v="theater/plays"/>
    <n v="50"/>
    <x v="1"/>
    <x v="6"/>
  </r>
  <r>
    <n v="120"/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x v="3211"/>
    <b v="1"/>
    <n v="322"/>
    <b v="1"/>
    <s v="theater/plays"/>
    <n v="71.430000000000007"/>
    <x v="1"/>
    <x v="6"/>
  </r>
  <r>
    <n v="126"/>
    <n v="3212"/>
    <s v="Campo Maldito"/>
    <s v="Help us bring our production of Campo Maldito to New York AND San Francisco!"/>
    <n v="4000"/>
    <x v="2111"/>
    <x v="0"/>
    <x v="0"/>
    <s v="USD"/>
    <n v="1407524751"/>
    <x v="3212"/>
    <b v="1"/>
    <n v="94"/>
    <b v="1"/>
    <s v="theater/plays"/>
    <n v="42.55"/>
    <x v="1"/>
    <x v="6"/>
  </r>
  <r>
    <n v="100"/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x v="3213"/>
    <b v="1"/>
    <n v="47"/>
    <b v="1"/>
    <s v="theater/plays"/>
    <n v="127.66"/>
    <x v="1"/>
    <x v="6"/>
  </r>
  <r>
    <n v="102"/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x v="3214"/>
    <b v="1"/>
    <n v="115"/>
    <b v="1"/>
    <s v="theater/plays"/>
    <n v="104.35"/>
    <x v="1"/>
    <x v="6"/>
  </r>
  <r>
    <n v="100"/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x v="3215"/>
    <b v="1"/>
    <n v="134"/>
    <b v="1"/>
    <s v="theater/plays"/>
    <n v="261.19"/>
    <x v="1"/>
    <x v="6"/>
  </r>
  <r>
    <n v="100"/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x v="3216"/>
    <b v="1"/>
    <n v="35"/>
    <b v="1"/>
    <s v="theater/plays"/>
    <n v="57.14"/>
    <x v="1"/>
    <x v="6"/>
  </r>
  <r>
    <n v="116"/>
    <n v="3217"/>
    <s v="Wake Up Call @ IRT Theater"/>
    <s v="Wake Up Call is a comedic play about a group of hotel employees working on Christmas Eve."/>
    <n v="4500"/>
    <x v="2011"/>
    <x v="0"/>
    <x v="0"/>
    <s v="USD"/>
    <n v="1478264784"/>
    <x v="3217"/>
    <b v="1"/>
    <n v="104"/>
    <b v="1"/>
    <s v="theater/plays"/>
    <n v="43.27"/>
    <x v="1"/>
    <x v="6"/>
  </r>
  <r>
    <n v="102"/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x v="3218"/>
    <b v="1"/>
    <n v="184"/>
    <b v="1"/>
    <s v="theater/plays"/>
    <n v="65.22"/>
    <x v="1"/>
    <x v="6"/>
  </r>
  <r>
    <n v="100"/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x v="3219"/>
    <b v="1"/>
    <n v="119"/>
    <b v="1"/>
    <s v="theater/plays"/>
    <n v="168.07"/>
    <x v="1"/>
    <x v="6"/>
  </r>
  <r>
    <n v="101"/>
    <n v="3220"/>
    <s v="Burners"/>
    <s v="A sci-fi thriller for the stage opening March 10 in Los Angeles."/>
    <n v="15000"/>
    <x v="2117"/>
    <x v="0"/>
    <x v="0"/>
    <s v="USD"/>
    <n v="1489352400"/>
    <x v="3220"/>
    <b v="1"/>
    <n v="59"/>
    <b v="1"/>
    <s v="theater/plays"/>
    <n v="254.24"/>
    <x v="1"/>
    <x v="6"/>
  </r>
  <r>
    <n v="103"/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x v="3221"/>
    <b v="1"/>
    <n v="113"/>
    <b v="1"/>
    <s v="theater/plays"/>
    <n v="35.4"/>
    <x v="1"/>
    <x v="6"/>
  </r>
  <r>
    <n v="125"/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x v="3222"/>
    <b v="1"/>
    <n v="84"/>
    <b v="1"/>
    <s v="theater/plays"/>
    <n v="29.76"/>
    <x v="1"/>
    <x v="6"/>
  </r>
  <r>
    <n v="110"/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x v="3223"/>
    <b v="1"/>
    <n v="74"/>
    <b v="1"/>
    <s v="theater/plays"/>
    <n v="41.89"/>
    <x v="1"/>
    <x v="6"/>
  </r>
  <r>
    <n v="102"/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x v="3224"/>
    <b v="1"/>
    <n v="216"/>
    <b v="1"/>
    <s v="theater/plays"/>
    <n v="138.88999999999999"/>
    <x v="1"/>
    <x v="6"/>
  </r>
  <r>
    <n v="102"/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x v="3225"/>
    <b v="1"/>
    <n v="39"/>
    <b v="1"/>
    <s v="theater/plays"/>
    <n v="51.28"/>
    <x v="1"/>
    <x v="6"/>
  </r>
  <r>
    <n v="104"/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x v="3226"/>
    <b v="1"/>
    <n v="21"/>
    <b v="1"/>
    <s v="theater/plays"/>
    <n v="57.14"/>
    <x v="1"/>
    <x v="6"/>
  </r>
  <r>
    <n v="125"/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x v="3227"/>
    <b v="0"/>
    <n v="30"/>
    <b v="1"/>
    <s v="theater/plays"/>
    <n v="40"/>
    <x v="1"/>
    <x v="6"/>
  </r>
  <r>
    <n v="102"/>
    <n v="3228"/>
    <s v="Hear Me Roar: A Season of Powerful Women"/>
    <s v="A Season of Powerful Women. A Season of Defiance."/>
    <n v="7000"/>
    <x v="2123"/>
    <x v="0"/>
    <x v="0"/>
    <s v="USD"/>
    <n v="1450328340"/>
    <x v="3228"/>
    <b v="1"/>
    <n v="37"/>
    <b v="1"/>
    <s v="theater/plays"/>
    <n v="189.19"/>
    <x v="1"/>
    <x v="6"/>
  </r>
  <r>
    <n v="108"/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x v="3229"/>
    <b v="1"/>
    <n v="202"/>
    <b v="1"/>
    <s v="theater/plays"/>
    <n v="99.01"/>
    <x v="1"/>
    <x v="6"/>
  </r>
  <r>
    <n v="110"/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x v="3230"/>
    <b v="1"/>
    <n v="37"/>
    <b v="1"/>
    <s v="theater/plays"/>
    <n v="70.27"/>
    <x v="1"/>
    <x v="6"/>
  </r>
  <r>
    <n v="161"/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x v="3231"/>
    <b v="0"/>
    <n v="28"/>
    <b v="1"/>
    <s v="theater/plays"/>
    <n v="35.71"/>
    <x v="1"/>
    <x v="6"/>
  </r>
  <r>
    <n v="131"/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x v="3232"/>
    <b v="1"/>
    <n v="26"/>
    <b v="1"/>
    <s v="theater/plays"/>
    <n v="38.46"/>
    <x v="1"/>
    <x v="6"/>
  </r>
  <r>
    <n v="119"/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x v="3233"/>
    <b v="0"/>
    <n v="61"/>
    <b v="1"/>
    <s v="theater/plays"/>
    <n v="81.97"/>
    <x v="1"/>
    <x v="6"/>
  </r>
  <r>
    <n v="100"/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x v="3234"/>
    <b v="0"/>
    <n v="115"/>
    <b v="1"/>
    <s v="theater/plays"/>
    <n v="34.78"/>
    <x v="1"/>
    <x v="6"/>
  </r>
  <r>
    <n v="103"/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x v="3235"/>
    <b v="1"/>
    <n v="181"/>
    <b v="1"/>
    <s v="theater/plays"/>
    <n v="82.87"/>
    <x v="1"/>
    <x v="6"/>
  </r>
  <r>
    <n v="101"/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x v="3236"/>
    <b v="0"/>
    <n v="110"/>
    <b v="1"/>
    <s v="theater/plays"/>
    <n v="181.82"/>
    <x v="1"/>
    <x v="6"/>
  </r>
  <r>
    <n v="101"/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x v="3237"/>
    <b v="1"/>
    <n v="269"/>
    <b v="1"/>
    <s v="theater/plays"/>
    <n v="130.11000000000001"/>
    <x v="1"/>
    <x v="6"/>
  </r>
  <r>
    <n v="112"/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x v="3238"/>
    <b v="1"/>
    <n v="79"/>
    <b v="1"/>
    <s v="theater/plays"/>
    <n v="35.44"/>
    <x v="1"/>
    <x v="6"/>
  </r>
  <r>
    <n v="106"/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x v="3239"/>
    <b v="1"/>
    <n v="104"/>
    <b v="1"/>
    <s v="theater/plays"/>
    <n v="56.37"/>
    <x v="1"/>
    <x v="6"/>
  </r>
  <r>
    <n v="101"/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x v="3240"/>
    <b v="0"/>
    <n v="34"/>
    <b v="1"/>
    <s v="theater/plays"/>
    <n v="88.24"/>
    <x v="1"/>
    <x v="6"/>
  </r>
  <r>
    <n v="115"/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x v="3241"/>
    <b v="1"/>
    <n v="167"/>
    <b v="1"/>
    <s v="theater/plays"/>
    <n v="50.9"/>
    <x v="1"/>
    <x v="6"/>
  </r>
  <r>
    <n v="127"/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x v="3242"/>
    <b v="1"/>
    <n v="183"/>
    <b v="1"/>
    <s v="theater/plays"/>
    <n v="54.64"/>
    <x v="1"/>
    <x v="6"/>
  </r>
  <r>
    <n v="103"/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x v="3243"/>
    <b v="1"/>
    <n v="71"/>
    <b v="1"/>
    <s v="theater/plays"/>
    <n v="112.68"/>
    <x v="1"/>
    <x v="6"/>
  </r>
  <r>
    <n v="103"/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x v="3244"/>
    <b v="0"/>
    <n v="69"/>
    <b v="1"/>
    <s v="theater/plays"/>
    <n v="23.19"/>
    <x v="1"/>
    <x v="6"/>
  </r>
  <r>
    <n v="104"/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x v="3245"/>
    <b v="0"/>
    <n v="270"/>
    <b v="1"/>
    <s v="theater/plays"/>
    <n v="77.78"/>
    <x v="1"/>
    <x v="6"/>
  </r>
  <r>
    <n v="111"/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x v="3246"/>
    <b v="1"/>
    <n v="193"/>
    <b v="1"/>
    <s v="theater/plays"/>
    <n v="51.81"/>
    <x v="1"/>
    <x v="6"/>
  </r>
  <r>
    <n v="106"/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x v="3247"/>
    <b v="1"/>
    <n v="57"/>
    <b v="1"/>
    <s v="theater/plays"/>
    <n v="43.86"/>
    <x v="1"/>
    <x v="6"/>
  </r>
  <r>
    <n v="101"/>
    <n v="3248"/>
    <s v="Honest Accomplice Theatre 2015-16 Season"/>
    <s v="Honest Accomplice Theatre produces theatre for social change."/>
    <n v="12000"/>
    <x v="2142"/>
    <x v="0"/>
    <x v="0"/>
    <s v="USD"/>
    <n v="1428178757"/>
    <x v="3248"/>
    <b v="1"/>
    <n v="200"/>
    <b v="1"/>
    <s v="theater/plays"/>
    <n v="60"/>
    <x v="1"/>
    <x v="6"/>
  </r>
  <r>
    <n v="105"/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x v="3249"/>
    <b v="1"/>
    <n v="88"/>
    <b v="1"/>
    <s v="theater/plays"/>
    <n v="62.5"/>
    <x v="1"/>
    <x v="6"/>
  </r>
  <r>
    <n v="102"/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x v="3250"/>
    <b v="1"/>
    <n v="213"/>
    <b v="1"/>
    <s v="theater/plays"/>
    <n v="117.37"/>
    <x v="1"/>
    <x v="6"/>
  </r>
  <r>
    <n v="111"/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x v="3251"/>
    <b v="1"/>
    <n v="20"/>
    <b v="1"/>
    <s v="theater/plays"/>
    <n v="75"/>
    <x v="1"/>
    <x v="6"/>
  </r>
  <r>
    <n v="128"/>
    <n v="3252"/>
    <s v="Modern Love"/>
    <s v="How do we navigate the boundaries between friendship, sexual intimacy and obsessive desire?"/>
    <n v="2250"/>
    <x v="2145"/>
    <x v="0"/>
    <x v="1"/>
    <s v="GBP"/>
    <n v="1473247240"/>
    <x v="3252"/>
    <b v="1"/>
    <n v="50"/>
    <b v="1"/>
    <s v="theater/plays"/>
    <n v="45"/>
    <x v="1"/>
    <x v="6"/>
  </r>
  <r>
    <n v="102"/>
    <n v="3253"/>
    <s v="EMPATHITRAX, a new play by Ana Nogueira"/>
    <s v="Can you ever truly feel what someone else is feeling?_x000a_Do you want to?"/>
    <n v="20000"/>
    <x v="2146"/>
    <x v="0"/>
    <x v="0"/>
    <s v="USD"/>
    <n v="1473306300"/>
    <x v="3253"/>
    <b v="1"/>
    <n v="115"/>
    <b v="1"/>
    <s v="theater/plays"/>
    <n v="173.91"/>
    <x v="1"/>
    <x v="6"/>
  </r>
  <r>
    <n v="101"/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x v="3254"/>
    <b v="1"/>
    <n v="186"/>
    <b v="1"/>
    <s v="theater/plays"/>
    <n v="69.89"/>
    <x v="1"/>
    <x v="6"/>
  </r>
  <r>
    <n v="175"/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x v="3255"/>
    <b v="1"/>
    <n v="18"/>
    <b v="1"/>
    <s v="theater/plays"/>
    <n v="16.670000000000002"/>
    <x v="1"/>
    <x v="6"/>
  </r>
  <r>
    <n v="128"/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x v="3256"/>
    <b v="1"/>
    <n v="176"/>
    <b v="1"/>
    <s v="theater/plays"/>
    <n v="56.82"/>
    <x v="1"/>
    <x v="6"/>
  </r>
  <r>
    <n v="106"/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x v="3257"/>
    <b v="0"/>
    <n v="41"/>
    <b v="1"/>
    <s v="theater/plays"/>
    <n v="48.78"/>
    <x v="1"/>
    <x v="6"/>
  </r>
  <r>
    <n v="105"/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x v="3258"/>
    <b v="1"/>
    <n v="75"/>
    <b v="1"/>
    <s v="theater/plays"/>
    <n v="93.33"/>
    <x v="1"/>
    <x v="6"/>
  </r>
  <r>
    <n v="106"/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x v="3259"/>
    <b v="1"/>
    <n v="97"/>
    <b v="1"/>
    <s v="theater/plays"/>
    <n v="237.11"/>
    <x v="1"/>
    <x v="6"/>
  </r>
  <r>
    <n v="109"/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x v="3260"/>
    <b v="1"/>
    <n v="73"/>
    <b v="1"/>
    <s v="theater/plays"/>
    <n v="68.489999999999995"/>
    <x v="1"/>
    <x v="6"/>
  </r>
  <r>
    <n v="100"/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x v="3261"/>
    <b v="1"/>
    <n v="49"/>
    <b v="1"/>
    <s v="theater/plays"/>
    <n v="67.349999999999994"/>
    <x v="1"/>
    <x v="6"/>
  </r>
  <r>
    <n v="103"/>
    <n v="3262"/>
    <s v="Prison Boxing: A New Play by Leah Joki"/>
    <s v="A one-woman theatrical exploration of the prison system and its inhabitants."/>
    <n v="12200"/>
    <x v="2154"/>
    <x v="0"/>
    <x v="0"/>
    <s v="USD"/>
    <n v="1419220800"/>
    <x v="3262"/>
    <b v="1"/>
    <n v="134"/>
    <b v="1"/>
    <s v="theater/plays"/>
    <n v="91.04"/>
    <x v="1"/>
    <x v="6"/>
  </r>
  <r>
    <n v="112"/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x v="3263"/>
    <b v="1"/>
    <n v="68"/>
    <b v="1"/>
    <s v="theater/plays"/>
    <n v="36.76"/>
    <x v="1"/>
    <x v="6"/>
  </r>
  <r>
    <n v="103"/>
    <n v="3264"/>
    <s v="Kapow-i GoGo at The PIT"/>
    <s v="The three part comedic saga of Kapow-i GoGo, who saves the world.  Again.  And again."/>
    <n v="2500"/>
    <x v="2156"/>
    <x v="0"/>
    <x v="0"/>
    <s v="USD"/>
    <n v="1422482400"/>
    <x v="3264"/>
    <b v="1"/>
    <n v="49"/>
    <b v="1"/>
    <s v="theater/plays"/>
    <n v="51.02"/>
    <x v="1"/>
    <x v="6"/>
  </r>
  <r>
    <n v="164"/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x v="3265"/>
    <b v="1"/>
    <n v="63"/>
    <b v="1"/>
    <s v="theater/plays"/>
    <n v="42.86"/>
    <x v="1"/>
    <x v="6"/>
  </r>
  <r>
    <n v="131"/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x v="3266"/>
    <b v="1"/>
    <n v="163"/>
    <b v="1"/>
    <s v="theater/plays"/>
    <n v="36.81"/>
    <x v="1"/>
    <x v="6"/>
  </r>
  <r>
    <n v="102"/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x v="3267"/>
    <b v="1"/>
    <n v="288"/>
    <b v="1"/>
    <s v="theater/plays"/>
    <n v="52.08"/>
    <x v="1"/>
    <x v="6"/>
  </r>
  <r>
    <n v="128"/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x v="3268"/>
    <b v="1"/>
    <n v="42"/>
    <b v="1"/>
    <s v="theater/plays"/>
    <n v="47.62"/>
    <x v="1"/>
    <x v="6"/>
  </r>
  <r>
    <n v="102"/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x v="3269"/>
    <b v="1"/>
    <n v="70"/>
    <b v="1"/>
    <s v="theater/plays"/>
    <n v="114.29"/>
    <x v="1"/>
    <x v="6"/>
  </r>
  <r>
    <n v="102"/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x v="3270"/>
    <b v="1"/>
    <n v="30"/>
    <b v="1"/>
    <s v="theater/plays"/>
    <n v="60"/>
    <x v="1"/>
    <x v="6"/>
  </r>
  <r>
    <n v="130"/>
    <n v="3271"/>
    <s v="Saxon Court at Southwark Playhouse"/>
    <s v="A razor sharp satire to darken your Christmas."/>
    <n v="1500"/>
    <x v="2161"/>
    <x v="0"/>
    <x v="1"/>
    <s v="GBP"/>
    <n v="1414927775"/>
    <x v="3271"/>
    <b v="1"/>
    <n v="51"/>
    <b v="1"/>
    <s v="theater/plays"/>
    <n v="29.41"/>
    <x v="1"/>
    <x v="6"/>
  </r>
  <r>
    <n v="154"/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x v="3272"/>
    <b v="1"/>
    <n v="145"/>
    <b v="1"/>
    <s v="theater/plays"/>
    <n v="68.97"/>
    <x v="1"/>
    <x v="6"/>
  </r>
  <r>
    <n v="107"/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x v="3273"/>
    <b v="1"/>
    <n v="21"/>
    <b v="1"/>
    <s v="theater/plays"/>
    <n v="190.48"/>
    <x v="1"/>
    <x v="6"/>
  </r>
  <r>
    <n v="101"/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x v="3274"/>
    <b v="1"/>
    <n v="286"/>
    <b v="1"/>
    <s v="theater/plays"/>
    <n v="54.2"/>
    <x v="1"/>
    <x v="6"/>
  </r>
  <r>
    <n v="100"/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x v="3275"/>
    <b v="1"/>
    <n v="12"/>
    <b v="1"/>
    <s v="theater/plays"/>
    <n v="150"/>
    <x v="1"/>
    <x v="6"/>
  </r>
  <r>
    <n v="117"/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x v="3276"/>
    <b v="1"/>
    <n v="100"/>
    <b v="1"/>
    <s v="theater/plays"/>
    <n v="45"/>
    <x v="1"/>
    <x v="6"/>
  </r>
  <r>
    <n v="109"/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x v="3277"/>
    <b v="1"/>
    <n v="100"/>
    <b v="1"/>
    <s v="theater/plays"/>
    <n v="50"/>
    <x v="1"/>
    <x v="6"/>
  </r>
  <r>
    <n v="103"/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x v="3278"/>
    <b v="1"/>
    <n v="34"/>
    <b v="1"/>
    <s v="theater/plays"/>
    <n v="73.53"/>
    <x v="1"/>
    <x v="6"/>
  </r>
  <r>
    <n v="114"/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x v="3279"/>
    <b v="0"/>
    <n v="63"/>
    <b v="1"/>
    <s v="theater/plays"/>
    <n v="92.06"/>
    <x v="1"/>
    <x v="6"/>
  </r>
  <r>
    <n v="103"/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x v="3280"/>
    <b v="0"/>
    <n v="30"/>
    <b v="1"/>
    <s v="theater/plays"/>
    <n v="66.67"/>
    <x v="1"/>
    <x v="6"/>
  </r>
  <r>
    <n v="122"/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x v="3281"/>
    <b v="0"/>
    <n v="47"/>
    <b v="1"/>
    <s v="theater/plays"/>
    <n v="106.38"/>
    <x v="1"/>
    <x v="6"/>
  </r>
  <r>
    <n v="103"/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x v="3282"/>
    <b v="0"/>
    <n v="237"/>
    <b v="1"/>
    <s v="theater/plays"/>
    <n v="130.80000000000001"/>
    <x v="1"/>
    <x v="6"/>
  </r>
  <r>
    <n v="105"/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x v="3283"/>
    <b v="0"/>
    <n v="47"/>
    <b v="1"/>
    <s v="theater/plays"/>
    <n v="17.02"/>
    <x v="1"/>
    <x v="6"/>
  </r>
  <r>
    <n v="102"/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x v="3284"/>
    <b v="0"/>
    <n v="15"/>
    <b v="1"/>
    <s v="theater/plays"/>
    <n v="200"/>
    <x v="1"/>
    <x v="6"/>
  </r>
  <r>
    <n v="112"/>
    <n v="3285"/>
    <s v="By Morning"/>
    <s v="A new play by Matthew Gasda"/>
    <n v="4999"/>
    <x v="2173"/>
    <x v="0"/>
    <x v="0"/>
    <s v="USD"/>
    <n v="1488258000"/>
    <x v="3285"/>
    <b v="0"/>
    <n v="81"/>
    <b v="1"/>
    <s v="theater/plays"/>
    <n v="61.72"/>
    <x v="1"/>
    <x v="6"/>
  </r>
  <r>
    <n v="102"/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x v="3286"/>
    <b v="0"/>
    <n v="122"/>
    <b v="1"/>
    <s v="theater/plays"/>
    <n v="122.95"/>
    <x v="1"/>
    <x v="6"/>
  </r>
  <r>
    <n v="100"/>
    <n v="3287"/>
    <s v="Three Things: Stories About Life"/>
    <s v="An inspirational one-man play about crisis, community, and the search for wholeness."/>
    <n v="2500"/>
    <x v="911"/>
    <x v="0"/>
    <x v="5"/>
    <s v="CAD"/>
    <n v="1448733628"/>
    <x v="3287"/>
    <b v="0"/>
    <n v="34"/>
    <b v="1"/>
    <s v="theater/plays"/>
    <n v="73.53"/>
    <x v="1"/>
    <x v="6"/>
  </r>
  <r>
    <n v="100"/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x v="3288"/>
    <b v="0"/>
    <n v="207"/>
    <b v="1"/>
    <s v="theater/plays"/>
    <n v="48.31"/>
    <x v="1"/>
    <x v="6"/>
  </r>
  <r>
    <n v="133"/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x v="3289"/>
    <b v="0"/>
    <n v="25"/>
    <b v="1"/>
    <s v="theater/plays"/>
    <n v="20"/>
    <x v="1"/>
    <x v="6"/>
  </r>
  <r>
    <n v="121"/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x v="3290"/>
    <b v="0"/>
    <n v="72"/>
    <b v="1"/>
    <s v="theater/plays"/>
    <n v="27.78"/>
    <x v="1"/>
    <x v="6"/>
  </r>
  <r>
    <n v="114"/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x v="3291"/>
    <b v="0"/>
    <n v="14"/>
    <b v="1"/>
    <s v="theater/plays"/>
    <n v="35.71"/>
    <x v="1"/>
    <x v="6"/>
  </r>
  <r>
    <n v="286"/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x v="3292"/>
    <b v="0"/>
    <n v="15"/>
    <b v="1"/>
    <s v="theater/plays"/>
    <n v="6.73"/>
    <x v="1"/>
    <x v="6"/>
  </r>
  <r>
    <n v="170"/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x v="3293"/>
    <b v="0"/>
    <n v="91"/>
    <b v="1"/>
    <s v="theater/plays"/>
    <n v="49.45"/>
    <x v="1"/>
    <x v="6"/>
  </r>
  <r>
    <n v="118"/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x v="3294"/>
    <b v="0"/>
    <n v="24"/>
    <b v="1"/>
    <s v="theater/plays"/>
    <n v="25"/>
    <x v="1"/>
    <x v="6"/>
  </r>
  <r>
    <n v="103"/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x v="3295"/>
    <b v="0"/>
    <n v="27"/>
    <b v="1"/>
    <s v="theater/plays"/>
    <n v="25.93"/>
    <x v="1"/>
    <x v="6"/>
  </r>
  <r>
    <n v="144"/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x v="3296"/>
    <b v="0"/>
    <n v="47"/>
    <b v="1"/>
    <s v="theater/plays"/>
    <n v="31.91"/>
    <x v="1"/>
    <x v="6"/>
  </r>
  <r>
    <n v="100"/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x v="3297"/>
    <b v="0"/>
    <n v="44"/>
    <b v="1"/>
    <s v="theater/plays"/>
    <n v="125"/>
    <x v="1"/>
    <x v="6"/>
  </r>
  <r>
    <n v="102"/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x v="3298"/>
    <b v="0"/>
    <n v="72"/>
    <b v="1"/>
    <s v="theater/plays"/>
    <n v="138.88999999999999"/>
    <x v="1"/>
    <x v="6"/>
  </r>
  <r>
    <n v="116"/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x v="3299"/>
    <b v="0"/>
    <n v="63"/>
    <b v="1"/>
    <s v="theater/plays"/>
    <n v="47.62"/>
    <x v="1"/>
    <x v="6"/>
  </r>
  <r>
    <n v="136"/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x v="3300"/>
    <b v="0"/>
    <n v="88"/>
    <b v="1"/>
    <s v="theater/plays"/>
    <n v="34.090000000000003"/>
    <x v="1"/>
    <x v="6"/>
  </r>
  <r>
    <n v="133"/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x v="3301"/>
    <b v="0"/>
    <n v="70"/>
    <b v="1"/>
    <s v="theater/plays"/>
    <n v="42.86"/>
    <x v="1"/>
    <x v="6"/>
  </r>
  <r>
    <n v="103"/>
    <n v="3302"/>
    <s v="El muro de BorÃ­s KiÃ©n"/>
    <s v="FilosofÃ­a de los anÃ³nimos"/>
    <n v="8400"/>
    <x v="2186"/>
    <x v="0"/>
    <x v="3"/>
    <s v="EUR"/>
    <n v="1481099176"/>
    <x v="3302"/>
    <b v="0"/>
    <n v="50"/>
    <b v="1"/>
    <s v="theater/plays"/>
    <n v="168"/>
    <x v="1"/>
    <x v="6"/>
  </r>
  <r>
    <n v="116"/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x v="3303"/>
    <b v="0"/>
    <n v="35"/>
    <b v="1"/>
    <s v="theater/plays"/>
    <n v="51.43"/>
    <x v="1"/>
    <x v="6"/>
  </r>
  <r>
    <n v="105"/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x v="3304"/>
    <b v="0"/>
    <n v="175"/>
    <b v="1"/>
    <s v="theater/plays"/>
    <n v="85.71"/>
    <x v="1"/>
    <x v="6"/>
  </r>
  <r>
    <n v="102"/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x v="3305"/>
    <b v="0"/>
    <n v="20"/>
    <b v="1"/>
    <s v="theater/plays"/>
    <n v="200"/>
    <x v="1"/>
    <x v="6"/>
  </r>
  <r>
    <n v="175"/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x v="3306"/>
    <b v="0"/>
    <n v="54"/>
    <b v="1"/>
    <s v="theater/plays"/>
    <n v="27.78"/>
    <x v="1"/>
    <x v="6"/>
  </r>
  <r>
    <n v="107"/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x v="3307"/>
    <b v="0"/>
    <n v="20"/>
    <b v="1"/>
    <s v="theater/plays"/>
    <n v="50"/>
    <x v="1"/>
    <x v="6"/>
  </r>
  <r>
    <n v="122"/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x v="3308"/>
    <b v="0"/>
    <n v="57"/>
    <b v="1"/>
    <s v="theater/plays"/>
    <n v="61.4"/>
    <x v="1"/>
    <x v="6"/>
  </r>
  <r>
    <n v="159"/>
    <n v="3309"/>
    <s v="Collision Course"/>
    <s v="Two unlikely friends, a garage, tinned beans &amp; the end of the world."/>
    <n v="350"/>
    <x v="2191"/>
    <x v="0"/>
    <x v="1"/>
    <s v="GBP"/>
    <n v="1476632178"/>
    <x v="3309"/>
    <b v="0"/>
    <n v="31"/>
    <b v="1"/>
    <s v="theater/plays"/>
    <n v="11.29"/>
    <x v="1"/>
    <x v="6"/>
  </r>
  <r>
    <n v="100"/>
    <n v="3310"/>
    <s v="The Island Boys: A New Play"/>
    <s v="A new play about coming coming home, recovery, and trying to find God in the process."/>
    <n v="6500"/>
    <x v="2192"/>
    <x v="0"/>
    <x v="0"/>
    <s v="USD"/>
    <n v="1444169825"/>
    <x v="3310"/>
    <b v="0"/>
    <n v="31"/>
    <b v="1"/>
    <s v="theater/plays"/>
    <n v="209.68"/>
    <x v="1"/>
    <x v="6"/>
  </r>
  <r>
    <n v="110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x v="3311"/>
    <b v="0"/>
    <n v="45"/>
    <b v="1"/>
    <s v="theater/plays"/>
    <n v="55.56"/>
    <x v="1"/>
    <x v="6"/>
  </r>
  <r>
    <n v="100"/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x v="3312"/>
    <b v="0"/>
    <n v="41"/>
    <b v="1"/>
    <s v="theater/plays"/>
    <n v="60.98"/>
    <x v="1"/>
    <x v="6"/>
  </r>
  <r>
    <n v="116"/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x v="3313"/>
    <b v="0"/>
    <n v="29"/>
    <b v="1"/>
    <s v="theater/plays"/>
    <n v="68.97"/>
    <x v="1"/>
    <x v="6"/>
  </r>
  <r>
    <n v="211"/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x v="3314"/>
    <b v="0"/>
    <n v="58"/>
    <b v="1"/>
    <s v="theater/plays"/>
    <n v="13.79"/>
    <x v="1"/>
    <x v="6"/>
  </r>
  <r>
    <n v="110"/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x v="3315"/>
    <b v="0"/>
    <n v="89"/>
    <b v="1"/>
    <s v="theater/plays"/>
    <n v="44.94"/>
    <x v="1"/>
    <x v="6"/>
  </r>
  <r>
    <n v="100"/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x v="3316"/>
    <b v="0"/>
    <n v="125"/>
    <b v="1"/>
    <s v="theater/plays"/>
    <n v="93.9"/>
    <x v="1"/>
    <x v="6"/>
  </r>
  <r>
    <n v="106"/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x v="3317"/>
    <b v="0"/>
    <n v="18"/>
    <b v="1"/>
    <s v="theater/plays"/>
    <n v="58.33"/>
    <x v="1"/>
    <x v="6"/>
  </r>
  <r>
    <n v="126"/>
    <n v="3318"/>
    <s v="ROOMIES - Atlantic Canada Tour 2016-17"/>
    <s v="Help us strengthen and inspire disability arts in Atlantic Canada"/>
    <n v="2000"/>
    <x v="2197"/>
    <x v="0"/>
    <x v="5"/>
    <s v="CAD"/>
    <n v="1460341800"/>
    <x v="3318"/>
    <b v="0"/>
    <n v="32"/>
    <b v="1"/>
    <s v="theater/plays"/>
    <n v="62.5"/>
    <x v="1"/>
    <x v="6"/>
  </r>
  <r>
    <n v="108"/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x v="3319"/>
    <b v="0"/>
    <n v="16"/>
    <b v="1"/>
    <s v="theater/plays"/>
    <n v="31.25"/>
    <x v="1"/>
    <x v="6"/>
  </r>
  <r>
    <n v="101"/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x v="3320"/>
    <b v="0"/>
    <n v="38"/>
    <b v="1"/>
    <s v="theater/plays"/>
    <n v="65.790000000000006"/>
    <x v="1"/>
    <x v="6"/>
  </r>
  <r>
    <n v="107"/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x v="3321"/>
    <b v="0"/>
    <n v="15"/>
    <b v="1"/>
    <s v="theater/plays"/>
    <n v="33.33"/>
    <x v="1"/>
    <x v="6"/>
  </r>
  <r>
    <n v="102"/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x v="3322"/>
    <b v="0"/>
    <n v="23"/>
    <b v="1"/>
    <s v="theater/plays"/>
    <n v="143.47999999999999"/>
    <x v="1"/>
    <x v="6"/>
  </r>
  <r>
    <n v="126"/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x v="3323"/>
    <b v="0"/>
    <n v="49"/>
    <b v="1"/>
    <s v="theater/plays"/>
    <n v="20.41"/>
    <x v="1"/>
    <x v="6"/>
  </r>
  <r>
    <n v="102"/>
    <n v="3324"/>
    <s v="At Swim, Two Boys"/>
    <s v="The play tells the story of Jim and Doyler and their friendship on the brink of Irish independence."/>
    <n v="1500"/>
    <x v="2201"/>
    <x v="0"/>
    <x v="17"/>
    <s v="EUR"/>
    <n v="1465135190"/>
    <x v="3324"/>
    <b v="0"/>
    <n v="10"/>
    <b v="1"/>
    <s v="theater/plays"/>
    <n v="150"/>
    <x v="1"/>
    <x v="6"/>
  </r>
  <r>
    <n v="113"/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x v="3325"/>
    <b v="0"/>
    <n v="15"/>
    <b v="1"/>
    <s v="theater/plays"/>
    <n v="26.67"/>
    <x v="1"/>
    <x v="6"/>
  </r>
  <r>
    <n v="101"/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x v="3326"/>
    <b v="0"/>
    <n v="57"/>
    <b v="1"/>
    <s v="theater/plays"/>
    <n v="140.35"/>
    <x v="1"/>
    <x v="6"/>
  </r>
  <r>
    <n v="101"/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x v="3327"/>
    <b v="0"/>
    <n v="33"/>
    <b v="1"/>
    <s v="theater/plays"/>
    <n v="24.24"/>
    <x v="1"/>
    <x v="6"/>
  </r>
  <r>
    <n v="146"/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x v="3328"/>
    <b v="0"/>
    <n v="9"/>
    <b v="1"/>
    <s v="theater/plays"/>
    <n v="200"/>
    <x v="1"/>
    <x v="6"/>
  </r>
  <r>
    <n v="117"/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x v="3329"/>
    <b v="0"/>
    <n v="26"/>
    <b v="1"/>
    <s v="theater/plays"/>
    <n v="38.46"/>
    <x v="1"/>
    <x v="6"/>
  </r>
  <r>
    <n v="106"/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x v="3330"/>
    <b v="0"/>
    <n v="69"/>
    <b v="1"/>
    <s v="theater/plays"/>
    <n v="21.74"/>
    <x v="1"/>
    <x v="6"/>
  </r>
  <r>
    <n v="105"/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x v="3331"/>
    <b v="0"/>
    <n v="65"/>
    <b v="1"/>
    <s v="theater/plays"/>
    <n v="76.92"/>
    <x v="1"/>
    <x v="6"/>
  </r>
  <r>
    <n v="100"/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x v="3332"/>
    <b v="0"/>
    <n v="83"/>
    <b v="1"/>
    <s v="theater/plays"/>
    <n v="72.290000000000006"/>
    <x v="1"/>
    <x v="6"/>
  </r>
  <r>
    <n v="105"/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x v="3333"/>
    <b v="0"/>
    <n v="111"/>
    <b v="1"/>
    <s v="theater/plays"/>
    <n v="31.53"/>
    <x v="1"/>
    <x v="6"/>
  </r>
  <r>
    <n v="139"/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x v="3334"/>
    <b v="0"/>
    <n v="46"/>
    <b v="1"/>
    <s v="theater/plays"/>
    <n v="84.15"/>
    <x v="1"/>
    <x v="6"/>
  </r>
  <r>
    <n v="100"/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x v="3335"/>
    <b v="0"/>
    <n v="63"/>
    <b v="1"/>
    <s v="theater/plays"/>
    <n v="79.37"/>
    <x v="1"/>
    <x v="6"/>
  </r>
  <r>
    <n v="100"/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x v="3336"/>
    <b v="0"/>
    <n v="9"/>
    <b v="1"/>
    <s v="theater/plays"/>
    <n v="27.78"/>
    <x v="1"/>
    <x v="6"/>
  </r>
  <r>
    <n v="110"/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x v="3337"/>
    <b v="0"/>
    <n v="34"/>
    <b v="1"/>
    <s v="theater/plays"/>
    <n v="73.53"/>
    <x v="1"/>
    <x v="6"/>
  </r>
  <r>
    <n v="102"/>
    <n v="3338"/>
    <s v="The Last Days of Judas Iscariot"/>
    <s v="Join Estelle Parsons in support of Theater That Looks and Sounds Like America"/>
    <n v="15000"/>
    <x v="2211"/>
    <x v="0"/>
    <x v="0"/>
    <s v="USD"/>
    <n v="1487944080"/>
    <x v="3338"/>
    <b v="0"/>
    <n v="112"/>
    <b v="1"/>
    <s v="theater/plays"/>
    <n v="133.93"/>
    <x v="1"/>
    <x v="6"/>
  </r>
  <r>
    <n v="104"/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x v="3339"/>
    <b v="0"/>
    <n v="47"/>
    <b v="1"/>
    <s v="theater/plays"/>
    <n v="170.21"/>
    <x v="1"/>
    <x v="6"/>
  </r>
  <r>
    <n v="138"/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x v="3340"/>
    <b v="0"/>
    <n v="38"/>
    <b v="1"/>
    <s v="theater/plays"/>
    <n v="78.95"/>
    <x v="1"/>
    <x v="6"/>
  </r>
  <r>
    <n v="100"/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x v="3341"/>
    <b v="0"/>
    <n v="28"/>
    <b v="1"/>
    <s v="theater/plays"/>
    <n v="119.64"/>
    <x v="1"/>
    <x v="6"/>
  </r>
  <r>
    <n v="102"/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x v="3342"/>
    <b v="0"/>
    <n v="78"/>
    <b v="1"/>
    <s v="theater/plays"/>
    <n v="76.92"/>
    <x v="1"/>
    <x v="6"/>
  </r>
  <r>
    <n v="171"/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x v="3343"/>
    <b v="0"/>
    <n v="23"/>
    <b v="1"/>
    <s v="theater/plays"/>
    <n v="30.43"/>
    <x v="1"/>
    <x v="6"/>
  </r>
  <r>
    <n v="101"/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x v="3344"/>
    <b v="0"/>
    <n v="40"/>
    <b v="1"/>
    <s v="theater/plays"/>
    <n v="112.5"/>
    <x v="1"/>
    <x v="6"/>
  </r>
  <r>
    <n v="130"/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x v="3345"/>
    <b v="0"/>
    <n v="13"/>
    <b v="1"/>
    <s v="theater/plays"/>
    <n v="38.46"/>
    <x v="1"/>
    <x v="6"/>
  </r>
  <r>
    <n v="110"/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x v="3346"/>
    <b v="0"/>
    <n v="18"/>
    <b v="1"/>
    <s v="theater/plays"/>
    <n v="83.33"/>
    <x v="1"/>
    <x v="6"/>
  </r>
  <r>
    <n v="119"/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x v="3347"/>
    <b v="0"/>
    <n v="22"/>
    <b v="1"/>
    <s v="theater/plays"/>
    <n v="90.91"/>
    <x v="1"/>
    <x v="6"/>
  </r>
  <r>
    <n v="100"/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x v="3348"/>
    <b v="0"/>
    <n v="79"/>
    <b v="1"/>
    <s v="theater/plays"/>
    <n v="69.62"/>
    <x v="1"/>
    <x v="6"/>
  </r>
  <r>
    <n v="153"/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x v="3349"/>
    <b v="0"/>
    <n v="14"/>
    <b v="1"/>
    <s v="theater/plays"/>
    <n v="71.430000000000007"/>
    <x v="1"/>
    <x v="6"/>
  </r>
  <r>
    <n v="104"/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x v="3350"/>
    <b v="0"/>
    <n v="51"/>
    <b v="1"/>
    <s v="theater/plays"/>
    <n v="68.63"/>
    <x v="1"/>
    <x v="6"/>
  </r>
  <r>
    <n v="101"/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x v="3351"/>
    <b v="0"/>
    <n v="54"/>
    <b v="1"/>
    <s v="theater/plays"/>
    <n v="92.59"/>
    <x v="1"/>
    <x v="6"/>
  </r>
  <r>
    <n v="108"/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x v="3352"/>
    <b v="0"/>
    <n v="70"/>
    <b v="1"/>
    <s v="theater/plays"/>
    <n v="71.430000000000007"/>
    <x v="1"/>
    <x v="6"/>
  </r>
  <r>
    <n v="315"/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x v="3353"/>
    <b v="0"/>
    <n v="44"/>
    <b v="1"/>
    <s v="theater/plays"/>
    <n v="11.36"/>
    <x v="1"/>
    <x v="6"/>
  </r>
  <r>
    <n v="102"/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x v="3354"/>
    <b v="0"/>
    <n v="55"/>
    <b v="1"/>
    <s v="theater/plays"/>
    <n v="54.55"/>
    <x v="1"/>
    <x v="6"/>
  </r>
  <r>
    <n v="126"/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x v="3355"/>
    <b v="0"/>
    <n v="15"/>
    <b v="1"/>
    <s v="theater/plays"/>
    <n v="116.67"/>
    <x v="1"/>
    <x v="6"/>
  </r>
  <r>
    <n v="101"/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x v="3356"/>
    <b v="0"/>
    <n v="27"/>
    <b v="1"/>
    <s v="theater/plays"/>
    <n v="55.56"/>
    <x v="1"/>
    <x v="6"/>
  </r>
  <r>
    <n v="101"/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x v="3357"/>
    <b v="0"/>
    <n v="21"/>
    <b v="1"/>
    <s v="theater/plays"/>
    <n v="95.24"/>
    <x v="1"/>
    <x v="6"/>
  </r>
  <r>
    <n v="103"/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x v="3358"/>
    <b v="0"/>
    <n v="162"/>
    <b v="1"/>
    <s v="theater/plays"/>
    <n v="61.73"/>
    <x v="1"/>
    <x v="6"/>
  </r>
  <r>
    <n v="106"/>
    <n v="3359"/>
    <s v="BEIRUT, LADY OF LEBANON"/>
    <s v="A Theatrical Production Celebrating the Lebanese Culture and the Human Spirit in Time of War."/>
    <n v="4000"/>
    <x v="2224"/>
    <x v="0"/>
    <x v="0"/>
    <s v="USD"/>
    <n v="1487985734"/>
    <x v="3359"/>
    <b v="0"/>
    <n v="23"/>
    <b v="1"/>
    <s v="theater/plays"/>
    <n v="173.91"/>
    <x v="1"/>
    <x v="6"/>
  </r>
  <r>
    <n v="101"/>
    <n v="3360"/>
    <s v="Pretty Butch"/>
    <s v="World Premiere, an M1 Singapore Fringe Festival 2017 commission."/>
    <n v="9000"/>
    <x v="2225"/>
    <x v="0"/>
    <x v="20"/>
    <s v="SGD"/>
    <n v="1481731140"/>
    <x v="3360"/>
    <b v="0"/>
    <n v="72"/>
    <b v="1"/>
    <s v="theater/plays"/>
    <n v="125"/>
    <x v="1"/>
    <x v="6"/>
  </r>
  <r>
    <n v="113"/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x v="3361"/>
    <b v="0"/>
    <n v="68"/>
    <b v="1"/>
    <s v="theater/plays"/>
    <n v="73.53"/>
    <x v="1"/>
    <x v="6"/>
  </r>
  <r>
    <n v="218"/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x v="3362"/>
    <b v="0"/>
    <n v="20"/>
    <b v="1"/>
    <s v="theater/plays"/>
    <n v="25"/>
    <x v="1"/>
    <x v="6"/>
  </r>
  <r>
    <n v="101"/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x v="3363"/>
    <b v="0"/>
    <n v="26"/>
    <b v="1"/>
    <s v="theater/plays"/>
    <n v="298.08"/>
    <x v="1"/>
    <x v="6"/>
  </r>
  <r>
    <n v="106"/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x v="3364"/>
    <b v="0"/>
    <n v="72"/>
    <b v="1"/>
    <s v="theater/plays"/>
    <n v="41.67"/>
    <x v="1"/>
    <x v="6"/>
  </r>
  <r>
    <n v="104"/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x v="3365"/>
    <b v="0"/>
    <n v="3"/>
    <b v="1"/>
    <s v="theater/plays"/>
    <n v="833.33"/>
    <x v="1"/>
    <x v="6"/>
  </r>
  <r>
    <n v="221"/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x v="3366"/>
    <b v="0"/>
    <n v="18"/>
    <b v="1"/>
    <s v="theater/plays"/>
    <n v="27.78"/>
    <x v="1"/>
    <x v="6"/>
  </r>
  <r>
    <n v="119"/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x v="3367"/>
    <b v="0"/>
    <n v="30"/>
    <b v="1"/>
    <s v="theater/plays"/>
    <n v="25"/>
    <x v="1"/>
    <x v="6"/>
  </r>
  <r>
    <n v="105"/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x v="3368"/>
    <b v="0"/>
    <n v="23"/>
    <b v="1"/>
    <s v="theater/plays"/>
    <n v="43.48"/>
    <x v="1"/>
    <x v="6"/>
  </r>
  <r>
    <n v="104"/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x v="3369"/>
    <b v="0"/>
    <n v="54"/>
    <b v="1"/>
    <s v="theater/plays"/>
    <n v="92.59"/>
    <x v="1"/>
    <x v="6"/>
  </r>
  <r>
    <n v="118"/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x v="3370"/>
    <b v="0"/>
    <n v="26"/>
    <b v="1"/>
    <s v="theater/plays"/>
    <n v="57.69"/>
    <x v="1"/>
    <x v="6"/>
  </r>
  <r>
    <n v="139"/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x v="3371"/>
    <b v="0"/>
    <n v="9"/>
    <b v="1"/>
    <s v="theater/plays"/>
    <n v="22.22"/>
    <x v="1"/>
    <x v="6"/>
  </r>
  <r>
    <n v="104"/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x v="3372"/>
    <b v="0"/>
    <n v="27"/>
    <b v="1"/>
    <s v="theater/plays"/>
    <n v="37.04"/>
    <x v="1"/>
    <x v="6"/>
  </r>
  <r>
    <n v="100"/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x v="3373"/>
    <b v="0"/>
    <n v="30"/>
    <b v="1"/>
    <s v="theater/plays"/>
    <n v="66.67"/>
    <x v="1"/>
    <x v="6"/>
  </r>
  <r>
    <n v="107"/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x v="3374"/>
    <b v="0"/>
    <n v="52"/>
    <b v="1"/>
    <s v="theater/plays"/>
    <n v="67.31"/>
    <x v="1"/>
    <x v="6"/>
  </r>
  <r>
    <n v="100"/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x v="3375"/>
    <b v="0"/>
    <n v="17"/>
    <b v="1"/>
    <s v="theater/plays"/>
    <n v="176.47"/>
    <x v="1"/>
    <x v="6"/>
  </r>
  <r>
    <n v="100"/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x v="3376"/>
    <b v="0"/>
    <n v="19"/>
    <b v="1"/>
    <s v="theater/plays"/>
    <n v="421.05"/>
    <x v="1"/>
    <x v="6"/>
  </r>
  <r>
    <n v="101"/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x v="3377"/>
    <b v="0"/>
    <n v="77"/>
    <b v="1"/>
    <s v="theater/plays"/>
    <n v="103.9"/>
    <x v="1"/>
    <x v="6"/>
  </r>
  <r>
    <n v="108"/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x v="3378"/>
    <b v="0"/>
    <n v="21"/>
    <b v="1"/>
    <s v="theater/plays"/>
    <n v="26.19"/>
    <x v="1"/>
    <x v="6"/>
  </r>
  <r>
    <n v="104"/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x v="3379"/>
    <b v="0"/>
    <n v="38"/>
    <b v="1"/>
    <s v="theater/plays"/>
    <n v="52.63"/>
    <x v="1"/>
    <x v="6"/>
  </r>
  <r>
    <n v="104"/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x v="3380"/>
    <b v="0"/>
    <n v="28"/>
    <b v="1"/>
    <s v="theater/plays"/>
    <n v="107.14"/>
    <x v="1"/>
    <x v="6"/>
  </r>
  <r>
    <n v="102"/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x v="3381"/>
    <b v="0"/>
    <n v="48"/>
    <b v="1"/>
    <s v="theater/plays"/>
    <n v="83.33"/>
    <x v="1"/>
    <x v="6"/>
  </r>
  <r>
    <n v="101"/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x v="3382"/>
    <b v="0"/>
    <n v="46"/>
    <b v="1"/>
    <s v="theater/plays"/>
    <n v="76.09"/>
    <x v="1"/>
    <x v="6"/>
  </r>
  <r>
    <n v="112"/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x v="3383"/>
    <b v="0"/>
    <n v="30"/>
    <b v="1"/>
    <s v="theater/plays"/>
    <n v="58.33"/>
    <x v="1"/>
    <x v="6"/>
  </r>
  <r>
    <n v="100"/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x v="3384"/>
    <b v="0"/>
    <n v="64"/>
    <b v="1"/>
    <s v="theater/plays"/>
    <n v="93.75"/>
    <x v="1"/>
    <x v="6"/>
  </r>
  <r>
    <n v="100"/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x v="3385"/>
    <b v="0"/>
    <n v="15"/>
    <b v="1"/>
    <s v="theater/plays"/>
    <n v="133.33000000000001"/>
    <x v="1"/>
    <x v="6"/>
  </r>
  <r>
    <n v="105"/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x v="3386"/>
    <b v="0"/>
    <n v="41"/>
    <b v="1"/>
    <s v="theater/plays"/>
    <n v="48.78"/>
    <x v="1"/>
    <x v="6"/>
  </r>
  <r>
    <n v="117"/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x v="3387"/>
    <b v="0"/>
    <n v="35"/>
    <b v="1"/>
    <s v="theater/plays"/>
    <n v="85.71"/>
    <x v="1"/>
    <x v="6"/>
  </r>
  <r>
    <n v="104"/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x v="3388"/>
    <b v="0"/>
    <n v="45"/>
    <b v="1"/>
    <s v="theater/plays"/>
    <n v="33.33"/>
    <x v="1"/>
    <x v="6"/>
  </r>
  <r>
    <n v="115"/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x v="3389"/>
    <b v="0"/>
    <n v="62"/>
    <b v="1"/>
    <s v="theater/plays"/>
    <n v="161.29"/>
    <x v="1"/>
    <x v="6"/>
  </r>
  <r>
    <n v="102"/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x v="3390"/>
    <b v="0"/>
    <n v="22"/>
    <b v="1"/>
    <s v="theater/plays"/>
    <n v="68.180000000000007"/>
    <x v="1"/>
    <x v="6"/>
  </r>
  <r>
    <n v="223"/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x v="3391"/>
    <b v="0"/>
    <n v="18"/>
    <b v="1"/>
    <s v="theater/plays"/>
    <n v="27.78"/>
    <x v="1"/>
    <x v="6"/>
  </r>
  <r>
    <n v="100"/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x v="3392"/>
    <b v="0"/>
    <n v="12"/>
    <b v="1"/>
    <s v="theater/plays"/>
    <n v="41.67"/>
    <x v="1"/>
    <x v="6"/>
  </r>
  <r>
    <n v="106"/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x v="3393"/>
    <b v="0"/>
    <n v="44"/>
    <b v="1"/>
    <s v="theater/plays"/>
    <n v="34.090000000000003"/>
    <x v="1"/>
    <x v="6"/>
  </r>
  <r>
    <n v="142"/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x v="3394"/>
    <b v="0"/>
    <n v="27"/>
    <b v="1"/>
    <s v="theater/plays"/>
    <n v="20.37"/>
    <x v="1"/>
    <x v="6"/>
  </r>
  <r>
    <n v="184"/>
    <n v="3395"/>
    <s v="MIRAMAR"/>
    <s v="Miramar is a a darkly funny play exploring what it is we call â€˜homeâ€™."/>
    <n v="500"/>
    <x v="1622"/>
    <x v="0"/>
    <x v="1"/>
    <s v="GBP"/>
    <n v="1433009400"/>
    <x v="3395"/>
    <b v="0"/>
    <n v="38"/>
    <b v="1"/>
    <s v="theater/plays"/>
    <n v="13.16"/>
    <x v="1"/>
    <x v="6"/>
  </r>
  <r>
    <n v="104"/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x v="3396"/>
    <b v="0"/>
    <n v="28"/>
    <b v="1"/>
    <s v="theater/plays"/>
    <n v="53.57"/>
    <x v="1"/>
    <x v="6"/>
  </r>
  <r>
    <n v="112"/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x v="3397"/>
    <b v="0"/>
    <n v="24"/>
    <b v="1"/>
    <s v="theater/plays"/>
    <n v="10.42"/>
    <x v="1"/>
    <x v="6"/>
  </r>
  <r>
    <n v="111"/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x v="3398"/>
    <b v="0"/>
    <n v="65"/>
    <b v="1"/>
    <s v="theater/plays"/>
    <n v="61.54"/>
    <x v="1"/>
    <x v="6"/>
  </r>
  <r>
    <n v="104"/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x v="3399"/>
    <b v="0"/>
    <n v="46"/>
    <b v="1"/>
    <s v="theater/plays"/>
    <n v="26.09"/>
    <x v="1"/>
    <x v="6"/>
  </r>
  <r>
    <n v="100"/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x v="3400"/>
    <b v="0"/>
    <n v="85"/>
    <b v="1"/>
    <s v="theater/plays"/>
    <n v="117.65"/>
    <x v="1"/>
    <x v="6"/>
  </r>
  <r>
    <n v="102"/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x v="3401"/>
    <b v="0"/>
    <n v="66"/>
    <b v="1"/>
    <s v="theater/plays"/>
    <n v="43.94"/>
    <x v="1"/>
    <x v="6"/>
  </r>
  <r>
    <n v="110"/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x v="3402"/>
    <b v="0"/>
    <n v="165"/>
    <b v="1"/>
    <s v="theater/plays"/>
    <n v="90.91"/>
    <x v="1"/>
    <x v="6"/>
  </r>
  <r>
    <n v="100"/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x v="3403"/>
    <b v="0"/>
    <n v="17"/>
    <b v="1"/>
    <s v="theater/plays"/>
    <n v="117.65"/>
    <x v="1"/>
    <x v="6"/>
  </r>
  <r>
    <n v="122"/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x v="3404"/>
    <b v="0"/>
    <n v="3"/>
    <b v="1"/>
    <s v="theater/plays"/>
    <n v="166.67"/>
    <x v="1"/>
    <x v="6"/>
  </r>
  <r>
    <n v="138"/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x v="3405"/>
    <b v="0"/>
    <n v="17"/>
    <b v="1"/>
    <s v="theater/plays"/>
    <n v="20.59"/>
    <x v="1"/>
    <x v="6"/>
  </r>
  <r>
    <n v="100"/>
    <n v="3406"/>
    <s v="Voices of Swords"/>
    <s v="A funny and moving new play about two families dealing with aging parents in very different ways!"/>
    <n v="10000"/>
    <x v="2255"/>
    <x v="0"/>
    <x v="0"/>
    <s v="USD"/>
    <n v="1405511376"/>
    <x v="3406"/>
    <b v="0"/>
    <n v="91"/>
    <b v="1"/>
    <s v="theater/plays"/>
    <n v="109.89"/>
    <x v="1"/>
    <x v="6"/>
  </r>
  <r>
    <n v="107"/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x v="3407"/>
    <b v="0"/>
    <n v="67"/>
    <b v="1"/>
    <s v="theater/plays"/>
    <n v="29.85"/>
    <x v="1"/>
    <x v="6"/>
  </r>
  <r>
    <n v="211"/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x v="3408"/>
    <b v="0"/>
    <n v="18"/>
    <b v="1"/>
    <s v="theater/plays"/>
    <n v="27.78"/>
    <x v="1"/>
    <x v="6"/>
  </r>
  <r>
    <n v="124"/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x v="3409"/>
    <b v="0"/>
    <n v="21"/>
    <b v="1"/>
    <s v="theater/plays"/>
    <n v="23.81"/>
    <x v="1"/>
    <x v="6"/>
  </r>
  <r>
    <n v="109"/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x v="3410"/>
    <b v="0"/>
    <n v="40"/>
    <b v="1"/>
    <s v="theater/plays"/>
    <n v="75"/>
    <x v="1"/>
    <x v="6"/>
  </r>
  <r>
    <n v="104"/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x v="3411"/>
    <b v="0"/>
    <n v="78"/>
    <b v="1"/>
    <s v="theater/plays"/>
    <n v="192.31"/>
    <x v="1"/>
    <x v="6"/>
  </r>
  <r>
    <n v="100"/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x v="3412"/>
    <b v="0"/>
    <n v="26"/>
    <b v="1"/>
    <s v="theater/plays"/>
    <n v="115.38"/>
    <x v="1"/>
    <x v="6"/>
  </r>
  <r>
    <n v="130"/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x v="3413"/>
    <b v="0"/>
    <n v="14"/>
    <b v="1"/>
    <s v="theater/plays"/>
    <n v="35.71"/>
    <x v="1"/>
    <x v="6"/>
  </r>
  <r>
    <n v="104"/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x v="3414"/>
    <b v="0"/>
    <n v="44"/>
    <b v="1"/>
    <s v="theater/plays"/>
    <n v="68.180000000000007"/>
    <x v="1"/>
    <x v="6"/>
  </r>
  <r>
    <n v="100"/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x v="3415"/>
    <b v="0"/>
    <n v="9"/>
    <b v="1"/>
    <s v="theater/plays"/>
    <n v="22.22"/>
    <x v="1"/>
    <x v="6"/>
  </r>
  <r>
    <n v="120"/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x v="3416"/>
    <b v="0"/>
    <n v="30"/>
    <b v="1"/>
    <s v="theater/plays"/>
    <n v="133.33000000000001"/>
    <x v="1"/>
    <x v="6"/>
  </r>
  <r>
    <n v="100"/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x v="3417"/>
    <b v="0"/>
    <n v="45"/>
    <b v="1"/>
    <s v="theater/plays"/>
    <n v="37.78"/>
    <x v="1"/>
    <x v="6"/>
  </r>
  <r>
    <n v="101"/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x v="3418"/>
    <b v="0"/>
    <n v="56"/>
    <b v="1"/>
    <s v="theater/plays"/>
    <n v="71.430000000000007"/>
    <x v="1"/>
    <x v="6"/>
  </r>
  <r>
    <n v="107"/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x v="3419"/>
    <b v="0"/>
    <n v="46"/>
    <b v="1"/>
    <s v="theater/plays"/>
    <n v="59.78"/>
    <x v="1"/>
    <x v="6"/>
  </r>
  <r>
    <n v="138"/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x v="3420"/>
    <b v="0"/>
    <n v="34"/>
    <b v="1"/>
    <s v="theater/plays"/>
    <n v="20.59"/>
    <x v="1"/>
    <x v="6"/>
  </r>
  <r>
    <n v="101"/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x v="3421"/>
    <b v="0"/>
    <n v="98"/>
    <b v="1"/>
    <s v="theater/plays"/>
    <n v="102.04"/>
    <x v="1"/>
    <x v="6"/>
  </r>
  <r>
    <n v="109"/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x v="3422"/>
    <b v="0"/>
    <n v="46"/>
    <b v="1"/>
    <s v="theater/plays"/>
    <n v="65.22"/>
    <x v="1"/>
    <x v="6"/>
  </r>
  <r>
    <n v="140"/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x v="3423"/>
    <b v="0"/>
    <n v="10"/>
    <b v="1"/>
    <s v="theater/plays"/>
    <n v="25"/>
    <x v="1"/>
    <x v="6"/>
  </r>
  <r>
    <n v="104"/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x v="3424"/>
    <b v="0"/>
    <n v="76"/>
    <b v="1"/>
    <s v="theater/plays"/>
    <n v="78.95"/>
    <x v="1"/>
    <x v="6"/>
  </r>
  <r>
    <n v="103"/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x v="3425"/>
    <b v="0"/>
    <n v="104"/>
    <b v="1"/>
    <s v="theater/plays"/>
    <n v="288.45999999999998"/>
    <x v="1"/>
    <x v="6"/>
  </r>
  <r>
    <n v="108"/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x v="3426"/>
    <b v="0"/>
    <n v="87"/>
    <b v="1"/>
    <s v="theater/plays"/>
    <n v="43.1"/>
    <x v="1"/>
    <x v="6"/>
  </r>
  <r>
    <n v="100"/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x v="3427"/>
    <b v="0"/>
    <n v="29"/>
    <b v="1"/>
    <s v="theater/plays"/>
    <n v="51.72"/>
    <x v="1"/>
    <x v="6"/>
  </r>
  <r>
    <n v="103"/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x v="3428"/>
    <b v="0"/>
    <n v="51"/>
    <b v="1"/>
    <s v="theater/plays"/>
    <n v="39.22"/>
    <x v="1"/>
    <x v="6"/>
  </r>
  <r>
    <n v="130"/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x v="3429"/>
    <b v="0"/>
    <n v="12"/>
    <b v="1"/>
    <s v="theater/plays"/>
    <n v="12.5"/>
    <x v="1"/>
    <x v="6"/>
  </r>
  <r>
    <n v="109"/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x v="3430"/>
    <b v="0"/>
    <n v="72"/>
    <b v="1"/>
    <s v="theater/plays"/>
    <n v="27.78"/>
    <x v="1"/>
    <x v="6"/>
  </r>
  <r>
    <n v="100"/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x v="3431"/>
    <b v="0"/>
    <n v="21"/>
    <b v="1"/>
    <s v="theater/plays"/>
    <n v="95.24"/>
    <x v="1"/>
    <x v="6"/>
  </r>
  <r>
    <n v="110"/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x v="3432"/>
    <b v="0"/>
    <n v="42"/>
    <b v="1"/>
    <s v="theater/plays"/>
    <n v="47.62"/>
    <x v="1"/>
    <x v="6"/>
  </r>
  <r>
    <n v="100"/>
    <n v="3433"/>
    <s v="The Dybbuk"/>
    <s v="death&amp;pretzels presents their first Chicago based project:_x000a_The Dybbuk by S. Ansky"/>
    <n v="9500"/>
    <x v="2272"/>
    <x v="0"/>
    <x v="0"/>
    <s v="USD"/>
    <n v="1402974000"/>
    <x v="3433"/>
    <b v="0"/>
    <n v="71"/>
    <b v="1"/>
    <s v="theater/plays"/>
    <n v="133.80000000000001"/>
    <x v="1"/>
    <x v="6"/>
  </r>
  <r>
    <n v="106"/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x v="3434"/>
    <b v="0"/>
    <n v="168"/>
    <b v="1"/>
    <s v="theater/plays"/>
    <n v="59.52"/>
    <x v="1"/>
    <x v="6"/>
  </r>
  <r>
    <n v="112"/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x v="3435"/>
    <b v="0"/>
    <n v="19"/>
    <b v="1"/>
    <s v="theater/plays"/>
    <n v="52.63"/>
    <x v="1"/>
    <x v="6"/>
  </r>
  <r>
    <n v="106"/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x v="3436"/>
    <b v="0"/>
    <n v="37"/>
    <b v="1"/>
    <s v="theater/plays"/>
    <n v="135.13999999999999"/>
    <x v="1"/>
    <x v="6"/>
  </r>
  <r>
    <n v="101"/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x v="3437"/>
    <b v="0"/>
    <n v="36"/>
    <b v="1"/>
    <s v="theater/plays"/>
    <n v="83.33"/>
    <x v="1"/>
    <x v="6"/>
  </r>
  <r>
    <n v="104"/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x v="3438"/>
    <b v="0"/>
    <n v="14"/>
    <b v="1"/>
    <s v="theater/plays"/>
    <n v="178.57"/>
    <x v="1"/>
    <x v="6"/>
  </r>
  <r>
    <n v="135"/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x v="3439"/>
    <b v="0"/>
    <n v="18"/>
    <b v="1"/>
    <s v="theater/plays"/>
    <n v="66.67"/>
    <x v="1"/>
    <x v="6"/>
  </r>
  <r>
    <n v="105"/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x v="3440"/>
    <b v="0"/>
    <n v="82"/>
    <b v="1"/>
    <s v="theater/plays"/>
    <n v="60.98"/>
    <x v="1"/>
    <x v="6"/>
  </r>
  <r>
    <n v="103"/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x v="3441"/>
    <b v="0"/>
    <n v="43"/>
    <b v="1"/>
    <s v="theater/plays"/>
    <n v="58.14"/>
    <x v="1"/>
    <x v="6"/>
  </r>
  <r>
    <n v="100"/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x v="3442"/>
    <b v="0"/>
    <n v="8"/>
    <b v="1"/>
    <s v="theater/plays"/>
    <n v="31.25"/>
    <x v="1"/>
    <x v="6"/>
  </r>
  <r>
    <n v="186"/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x v="3443"/>
    <b v="0"/>
    <n v="45"/>
    <b v="1"/>
    <s v="theater/plays"/>
    <n v="22.22"/>
    <x v="1"/>
    <x v="6"/>
  </r>
  <r>
    <n v="289"/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x v="3444"/>
    <b v="0"/>
    <n v="20"/>
    <b v="1"/>
    <s v="theater/plays"/>
    <n v="15"/>
    <x v="1"/>
    <x v="6"/>
  </r>
  <r>
    <n v="100"/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x v="3445"/>
    <b v="0"/>
    <n v="31"/>
    <b v="1"/>
    <s v="theater/plays"/>
    <n v="64.52"/>
    <x v="1"/>
    <x v="6"/>
  </r>
  <r>
    <n v="108"/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x v="3446"/>
    <b v="0"/>
    <n v="25"/>
    <b v="1"/>
    <s v="theater/plays"/>
    <n v="40"/>
    <x v="1"/>
    <x v="6"/>
  </r>
  <r>
    <n v="108"/>
    <n v="3447"/>
    <s v="The Vagabond Halfback"/>
    <s v="&quot;He was a poet, a vagrant, a philosopher, a lady's man and a hard drinker&quot;"/>
    <n v="1000"/>
    <x v="2280"/>
    <x v="0"/>
    <x v="0"/>
    <s v="USD"/>
    <n v="1458332412"/>
    <x v="3447"/>
    <b v="0"/>
    <n v="14"/>
    <b v="1"/>
    <s v="theater/plays"/>
    <n v="71.430000000000007"/>
    <x v="1"/>
    <x v="6"/>
  </r>
  <r>
    <n v="110"/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x v="3448"/>
    <b v="0"/>
    <n v="45"/>
    <b v="1"/>
    <s v="theater/plays"/>
    <n v="46.67"/>
    <x v="1"/>
    <x v="6"/>
  </r>
  <r>
    <n v="171"/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x v="3449"/>
    <b v="0"/>
    <n v="20"/>
    <b v="1"/>
    <s v="theater/plays"/>
    <n v="40"/>
    <x v="1"/>
    <x v="6"/>
  </r>
  <r>
    <n v="152"/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x v="3450"/>
    <b v="0"/>
    <n v="39"/>
    <b v="1"/>
    <s v="theater/plays"/>
    <n v="12.82"/>
    <x v="1"/>
    <x v="6"/>
  </r>
  <r>
    <n v="101"/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x v="3451"/>
    <b v="0"/>
    <n v="16"/>
    <b v="1"/>
    <s v="theater/plays"/>
    <n v="40.630000000000003"/>
    <x v="1"/>
    <x v="6"/>
  </r>
  <r>
    <n v="153"/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x v="3452"/>
    <b v="0"/>
    <n v="37"/>
    <b v="1"/>
    <s v="theater/plays"/>
    <n v="27.03"/>
    <x v="1"/>
    <x v="6"/>
  </r>
  <r>
    <n v="128"/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x v="3453"/>
    <b v="0"/>
    <n v="14"/>
    <b v="1"/>
    <s v="theater/plays"/>
    <n v="21.43"/>
    <x v="1"/>
    <x v="6"/>
  </r>
  <r>
    <n v="101"/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x v="3454"/>
    <b v="0"/>
    <n v="21"/>
    <b v="1"/>
    <s v="theater/plays"/>
    <n v="33.33"/>
    <x v="1"/>
    <x v="6"/>
  </r>
  <r>
    <n v="101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x v="3455"/>
    <b v="0"/>
    <n v="69"/>
    <b v="1"/>
    <s v="theater/plays"/>
    <n v="144.93"/>
    <x v="1"/>
    <x v="6"/>
  </r>
  <r>
    <n v="191"/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x v="3456"/>
    <b v="0"/>
    <n v="16"/>
    <b v="1"/>
    <s v="theater/plays"/>
    <n v="187.5"/>
    <x v="1"/>
    <x v="6"/>
  </r>
  <r>
    <n v="140"/>
    <n v="3457"/>
    <s v="The Impossible Adventures Of Supernova Jones"/>
    <s v="Robots, Space Battles, Mystery, and Intrigue. Nothing is Impossible..."/>
    <n v="2000"/>
    <x v="2289"/>
    <x v="0"/>
    <x v="0"/>
    <s v="USD"/>
    <n v="1423720740"/>
    <x v="3457"/>
    <b v="0"/>
    <n v="55"/>
    <b v="1"/>
    <s v="theater/plays"/>
    <n v="36.36"/>
    <x v="1"/>
    <x v="6"/>
  </r>
  <r>
    <n v="124"/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x v="3458"/>
    <b v="0"/>
    <n v="27"/>
    <b v="1"/>
    <s v="theater/plays"/>
    <n v="36.22"/>
    <x v="1"/>
    <x v="6"/>
  </r>
  <r>
    <n v="126"/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x v="3459"/>
    <b v="0"/>
    <n v="36"/>
    <b v="1"/>
    <s v="theater/plays"/>
    <n v="13.89"/>
    <x v="1"/>
    <x v="6"/>
  </r>
  <r>
    <n v="190"/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x v="3460"/>
    <b v="0"/>
    <n v="19"/>
    <b v="1"/>
    <s v="theater/plays"/>
    <n v="26.32"/>
    <x v="1"/>
    <x v="6"/>
  </r>
  <r>
    <n v="139"/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x v="3461"/>
    <b v="0"/>
    <n v="12"/>
    <b v="1"/>
    <s v="theater/plays"/>
    <n v="41.67"/>
    <x v="1"/>
    <x v="6"/>
  </r>
  <r>
    <n v="202"/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x v="3462"/>
    <b v="0"/>
    <n v="17"/>
    <b v="1"/>
    <s v="theater/plays"/>
    <n v="14.71"/>
    <x v="1"/>
    <x v="6"/>
  </r>
  <r>
    <n v="103"/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x v="3463"/>
    <b v="0"/>
    <n v="114"/>
    <b v="1"/>
    <s v="theater/plays"/>
    <n v="87.72"/>
    <x v="1"/>
    <x v="6"/>
  </r>
  <r>
    <n v="102"/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x v="3464"/>
    <b v="0"/>
    <n v="93"/>
    <b v="1"/>
    <s v="theater/plays"/>
    <n v="53.76"/>
    <x v="1"/>
    <x v="6"/>
  </r>
  <r>
    <n v="103"/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x v="3465"/>
    <b v="0"/>
    <n v="36"/>
    <b v="1"/>
    <s v="theater/plays"/>
    <n v="55.56"/>
    <x v="1"/>
    <x v="6"/>
  </r>
  <r>
    <n v="127"/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x v="3466"/>
    <b v="0"/>
    <n v="61"/>
    <b v="1"/>
    <s v="theater/plays"/>
    <n v="57.38"/>
    <x v="1"/>
    <x v="6"/>
  </r>
  <r>
    <n v="101"/>
    <n v="3467"/>
    <s v="Venus in Fur, Los Angeles."/>
    <s v="Venus in Fur, By David Ives."/>
    <n v="3000"/>
    <x v="168"/>
    <x v="0"/>
    <x v="0"/>
    <s v="USD"/>
    <n v="1426864032"/>
    <x v="3467"/>
    <b v="0"/>
    <n v="47"/>
    <b v="1"/>
    <s v="theater/plays"/>
    <n v="63.83"/>
    <x v="1"/>
    <x v="6"/>
  </r>
  <r>
    <n v="122"/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x v="3468"/>
    <b v="0"/>
    <n v="17"/>
    <b v="1"/>
    <s v="theater/plays"/>
    <n v="588.24"/>
    <x v="1"/>
    <x v="6"/>
  </r>
  <r>
    <n v="113"/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x v="3469"/>
    <b v="0"/>
    <n v="63"/>
    <b v="1"/>
    <s v="theater/plays"/>
    <n v="44.44"/>
    <x v="1"/>
    <x v="6"/>
  </r>
  <r>
    <n v="150"/>
    <n v="3470"/>
    <s v="She Kills Monsters"/>
    <s v="The New Artist's Circle is a theatre company dedicated to bringing the arts to young people."/>
    <n v="250"/>
    <x v="672"/>
    <x v="0"/>
    <x v="0"/>
    <s v="USD"/>
    <n v="1468618680"/>
    <x v="3470"/>
    <b v="0"/>
    <n v="9"/>
    <b v="1"/>
    <s v="theater/plays"/>
    <n v="27.78"/>
    <x v="1"/>
    <x v="6"/>
  </r>
  <r>
    <n v="215"/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x v="3471"/>
    <b v="0"/>
    <n v="30"/>
    <b v="1"/>
    <s v="theater/plays"/>
    <n v="16.670000000000002"/>
    <x v="1"/>
    <x v="6"/>
  </r>
  <r>
    <n v="102"/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x v="3472"/>
    <b v="0"/>
    <n v="23"/>
    <b v="1"/>
    <s v="theater/plays"/>
    <n v="86.96"/>
    <x v="1"/>
    <x v="6"/>
  </r>
  <r>
    <n v="100"/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x v="3473"/>
    <b v="0"/>
    <n v="33"/>
    <b v="1"/>
    <s v="theater/plays"/>
    <n v="148.47999999999999"/>
    <x v="1"/>
    <x v="6"/>
  </r>
  <r>
    <n v="101"/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x v="3474"/>
    <b v="0"/>
    <n v="39"/>
    <b v="1"/>
    <s v="theater/plays"/>
    <n v="51.28"/>
    <x v="1"/>
    <x v="6"/>
  </r>
  <r>
    <n v="113"/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x v="3475"/>
    <b v="0"/>
    <n v="17"/>
    <b v="1"/>
    <s v="theater/plays"/>
    <n v="17.649999999999999"/>
    <x v="1"/>
    <x v="6"/>
  </r>
  <r>
    <n v="104"/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x v="3476"/>
    <b v="0"/>
    <n v="6"/>
    <b v="1"/>
    <s v="theater/plays"/>
    <n v="50"/>
    <x v="1"/>
    <x v="6"/>
  </r>
  <r>
    <n v="115"/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x v="3477"/>
    <b v="0"/>
    <n v="39"/>
    <b v="1"/>
    <s v="theater/plays"/>
    <n v="46.15"/>
    <x v="1"/>
    <x v="6"/>
  </r>
  <r>
    <n v="113"/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x v="3478"/>
    <b v="0"/>
    <n v="57"/>
    <b v="1"/>
    <s v="theater/plays"/>
    <n v="35.090000000000003"/>
    <x v="1"/>
    <x v="6"/>
  </r>
  <r>
    <n v="128"/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x v="3479"/>
    <b v="0"/>
    <n v="56"/>
    <b v="1"/>
    <s v="theater/plays"/>
    <n v="26.79"/>
    <x v="1"/>
    <x v="6"/>
  </r>
  <r>
    <n v="143"/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x v="3480"/>
    <b v="0"/>
    <n v="13"/>
    <b v="1"/>
    <s v="theater/plays"/>
    <n v="115.38"/>
    <x v="1"/>
    <x v="6"/>
  </r>
  <r>
    <n v="119"/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x v="3481"/>
    <b v="0"/>
    <n v="95"/>
    <b v="1"/>
    <s v="theater/plays"/>
    <n v="105.26"/>
    <x v="1"/>
    <x v="6"/>
  </r>
  <r>
    <n v="138"/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x v="3482"/>
    <b v="0"/>
    <n v="80"/>
    <b v="1"/>
    <s v="theater/plays"/>
    <n v="37.5"/>
    <x v="1"/>
    <x v="6"/>
  </r>
  <r>
    <n v="160"/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x v="3483"/>
    <b v="0"/>
    <n v="133"/>
    <b v="1"/>
    <s v="theater/plays"/>
    <n v="25.19"/>
    <x v="1"/>
    <x v="6"/>
  </r>
  <r>
    <n v="114"/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x v="3484"/>
    <b v="0"/>
    <n v="44"/>
    <b v="1"/>
    <s v="theater/plays"/>
    <n v="56.82"/>
    <x v="1"/>
    <x v="6"/>
  </r>
  <r>
    <n v="101"/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x v="3485"/>
    <b v="0"/>
    <n v="30"/>
    <b v="1"/>
    <s v="theater/plays"/>
    <n v="55"/>
    <x v="1"/>
    <x v="6"/>
  </r>
  <r>
    <n v="155"/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x v="3486"/>
    <b v="0"/>
    <n v="56"/>
    <b v="1"/>
    <s v="theater/plays"/>
    <n v="53.57"/>
    <x v="1"/>
    <x v="6"/>
  </r>
  <r>
    <n v="128"/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x v="3487"/>
    <b v="0"/>
    <n v="66"/>
    <b v="1"/>
    <s v="theater/plays"/>
    <n v="30.3"/>
    <x v="1"/>
    <x v="6"/>
  </r>
  <r>
    <n v="121"/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x v="3488"/>
    <b v="0"/>
    <n v="29"/>
    <b v="1"/>
    <s v="theater/plays"/>
    <n v="103.45"/>
    <x v="1"/>
    <x v="6"/>
  </r>
  <r>
    <n v="113"/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x v="3489"/>
    <b v="0"/>
    <n v="72"/>
    <b v="1"/>
    <s v="theater/plays"/>
    <n v="69.44"/>
    <x v="1"/>
    <x v="6"/>
  </r>
  <r>
    <n v="128"/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x v="3490"/>
    <b v="0"/>
    <n v="27"/>
    <b v="1"/>
    <s v="theater/plays"/>
    <n v="37.04"/>
    <x v="1"/>
    <x v="6"/>
  </r>
  <r>
    <n v="158"/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x v="3491"/>
    <b v="0"/>
    <n v="10"/>
    <b v="1"/>
    <s v="theater/plays"/>
    <n v="50"/>
    <x v="1"/>
    <x v="6"/>
  </r>
  <r>
    <n v="105"/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x v="3492"/>
    <b v="0"/>
    <n v="35"/>
    <b v="1"/>
    <s v="theater/plays"/>
    <n v="108.57"/>
    <x v="1"/>
    <x v="6"/>
  </r>
  <r>
    <n v="100"/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x v="3493"/>
    <b v="0"/>
    <n v="29"/>
    <b v="1"/>
    <s v="theater/plays"/>
    <n v="51.72"/>
    <x v="1"/>
    <x v="6"/>
  </r>
  <r>
    <n v="100"/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x v="3494"/>
    <b v="0"/>
    <n v="13"/>
    <b v="1"/>
    <s v="theater/plays"/>
    <n v="30.77"/>
    <x v="1"/>
    <x v="6"/>
  </r>
  <r>
    <n v="107"/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x v="3495"/>
    <b v="0"/>
    <n v="72"/>
    <b v="1"/>
    <s v="theater/plays"/>
    <n v="69.44"/>
    <x v="1"/>
    <x v="6"/>
  </r>
  <r>
    <n v="124"/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x v="3496"/>
    <b v="0"/>
    <n v="78"/>
    <b v="1"/>
    <s v="theater/plays"/>
    <n v="38.46"/>
    <x v="1"/>
    <x v="6"/>
  </r>
  <r>
    <n v="109"/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x v="3497"/>
    <b v="0"/>
    <n v="49"/>
    <b v="1"/>
    <s v="theater/plays"/>
    <n v="31.65"/>
    <x v="1"/>
    <x v="6"/>
  </r>
  <r>
    <n v="102"/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x v="3498"/>
    <b v="0"/>
    <n v="42"/>
    <b v="1"/>
    <s v="theater/plays"/>
    <n v="39.29"/>
    <x v="1"/>
    <x v="6"/>
  </r>
  <r>
    <n v="106"/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x v="3499"/>
    <b v="0"/>
    <n v="35"/>
    <b v="1"/>
    <s v="theater/plays"/>
    <n v="57.14"/>
    <x v="1"/>
    <x v="6"/>
  </r>
  <r>
    <n v="106"/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x v="3500"/>
    <b v="0"/>
    <n v="42"/>
    <b v="1"/>
    <s v="theater/plays"/>
    <n v="23.81"/>
    <x v="1"/>
    <x v="6"/>
  </r>
  <r>
    <n v="101"/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x v="3501"/>
    <b v="0"/>
    <n v="42"/>
    <b v="1"/>
    <s v="theater/plays"/>
    <n v="35.71"/>
    <x v="1"/>
    <x v="6"/>
  </r>
  <r>
    <n v="105"/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x v="3502"/>
    <b v="0"/>
    <n v="31"/>
    <b v="1"/>
    <s v="theater/plays"/>
    <n v="129.03"/>
    <x v="1"/>
    <x v="6"/>
  </r>
  <r>
    <n v="108"/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x v="3503"/>
    <b v="0"/>
    <n v="38"/>
    <b v="1"/>
    <s v="theater/plays"/>
    <n v="65.790000000000006"/>
    <x v="1"/>
    <x v="6"/>
  </r>
  <r>
    <n v="100"/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x v="3504"/>
    <b v="0"/>
    <n v="8"/>
    <b v="1"/>
    <s v="theater/plays"/>
    <n v="125"/>
    <x v="1"/>
    <x v="6"/>
  </r>
  <r>
    <n v="104"/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x v="3505"/>
    <b v="0"/>
    <n v="39"/>
    <b v="1"/>
    <s v="theater/plays"/>
    <n v="64.099999999999994"/>
    <x v="1"/>
    <x v="6"/>
  </r>
  <r>
    <n v="102"/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x v="3506"/>
    <b v="0"/>
    <n v="29"/>
    <b v="1"/>
    <s v="theater/plays"/>
    <n v="103.45"/>
    <x v="1"/>
    <x v="6"/>
  </r>
  <r>
    <n v="104"/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x v="3507"/>
    <b v="0"/>
    <n v="72"/>
    <b v="1"/>
    <s v="theater/plays"/>
    <n v="138.88999999999999"/>
    <x v="1"/>
    <x v="6"/>
  </r>
  <r>
    <n v="180"/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x v="3508"/>
    <b v="0"/>
    <n v="15"/>
    <b v="1"/>
    <s v="theater/plays"/>
    <n v="6.67"/>
    <x v="1"/>
    <x v="6"/>
  </r>
  <r>
    <n v="106"/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x v="3509"/>
    <b v="0"/>
    <n v="33"/>
    <b v="1"/>
    <s v="theater/plays"/>
    <n v="90.91"/>
    <x v="1"/>
    <x v="6"/>
  </r>
  <r>
    <n v="101"/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x v="3510"/>
    <b v="0"/>
    <n v="15"/>
    <b v="1"/>
    <s v="theater/plays"/>
    <n v="60"/>
    <x v="1"/>
    <x v="6"/>
  </r>
  <r>
    <n v="101"/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x v="3511"/>
    <b v="0"/>
    <n v="19"/>
    <b v="1"/>
    <s v="theater/plays"/>
    <n v="78.95"/>
    <x v="1"/>
    <x v="6"/>
  </r>
  <r>
    <n v="100"/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x v="3512"/>
    <b v="0"/>
    <n v="17"/>
    <b v="1"/>
    <s v="theater/plays"/>
    <n v="58.82"/>
    <x v="1"/>
    <x v="6"/>
  </r>
  <r>
    <n v="118"/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x v="3513"/>
    <b v="0"/>
    <n v="44"/>
    <b v="1"/>
    <s v="theater/plays"/>
    <n v="63.64"/>
    <x v="1"/>
    <x v="6"/>
  </r>
  <r>
    <n v="110"/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x v="3514"/>
    <b v="0"/>
    <n v="10"/>
    <b v="1"/>
    <s v="theater/plays"/>
    <n v="50"/>
    <x v="1"/>
    <x v="6"/>
  </r>
  <r>
    <n v="103"/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x v="3515"/>
    <b v="0"/>
    <n v="46"/>
    <b v="1"/>
    <s v="theater/plays"/>
    <n v="65.22"/>
    <x v="1"/>
    <x v="6"/>
  </r>
  <r>
    <n v="100"/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x v="3516"/>
    <b v="0"/>
    <n v="11"/>
    <b v="1"/>
    <s v="theater/plays"/>
    <n v="227.27"/>
    <x v="1"/>
    <x v="6"/>
  </r>
  <r>
    <n v="100"/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x v="3517"/>
    <b v="0"/>
    <n v="13"/>
    <b v="1"/>
    <s v="theater/plays"/>
    <n v="307.69"/>
    <x v="1"/>
    <x v="6"/>
  </r>
  <r>
    <n v="110"/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x v="3518"/>
    <b v="0"/>
    <n v="33"/>
    <b v="1"/>
    <s v="theater/plays"/>
    <n v="45.45"/>
    <x v="1"/>
    <x v="6"/>
  </r>
  <r>
    <n v="101"/>
    <n v="3519"/>
    <s v="Bookstory"/>
    <s v="Bookstory is a tiny puppet musical with some very big ideas that tells the story of the story in the digital age"/>
    <n v="2000"/>
    <x v="40"/>
    <x v="0"/>
    <x v="1"/>
    <s v="GBP"/>
    <n v="1425478950"/>
    <x v="3519"/>
    <b v="0"/>
    <n v="28"/>
    <b v="1"/>
    <s v="theater/plays"/>
    <n v="71.430000000000007"/>
    <x v="1"/>
    <x v="6"/>
  </r>
  <r>
    <n v="101"/>
    <n v="3520"/>
    <s v="Protocols"/>
    <s v="Help us to bring &quot;Protocols&quot; at the 2015 Camden Fringe. The most controversial play of the year."/>
    <n v="2000"/>
    <x v="1132"/>
    <x v="0"/>
    <x v="1"/>
    <s v="GBP"/>
    <n v="1441547220"/>
    <x v="3520"/>
    <b v="0"/>
    <n v="21"/>
    <b v="1"/>
    <s v="theater/plays"/>
    <n v="95.24"/>
    <x v="1"/>
    <x v="6"/>
  </r>
  <r>
    <n v="169"/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x v="3521"/>
    <b v="0"/>
    <n v="13"/>
    <b v="1"/>
    <s v="theater/plays"/>
    <n v="26.92"/>
    <x v="1"/>
    <x v="6"/>
  </r>
  <r>
    <n v="100"/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x v="3522"/>
    <b v="0"/>
    <n v="34"/>
    <b v="1"/>
    <s v="theater/plays"/>
    <n v="41.03"/>
    <x v="1"/>
    <x v="6"/>
  </r>
  <r>
    <n v="114"/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x v="3523"/>
    <b v="0"/>
    <n v="80"/>
    <b v="1"/>
    <s v="theater/plays"/>
    <n v="50"/>
    <x v="1"/>
    <x v="6"/>
  </r>
  <r>
    <n v="102"/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x v="3524"/>
    <b v="0"/>
    <n v="74"/>
    <b v="1"/>
    <s v="theater/plays"/>
    <n v="135.13999999999999"/>
    <x v="1"/>
    <x v="6"/>
  </r>
  <r>
    <n v="106"/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x v="3525"/>
    <b v="0"/>
    <n v="7"/>
    <b v="1"/>
    <s v="theater/plays"/>
    <n v="71.430000000000007"/>
    <x v="1"/>
    <x v="6"/>
  </r>
  <r>
    <n v="102"/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x v="3526"/>
    <b v="0"/>
    <n v="34"/>
    <b v="1"/>
    <s v="theater/plays"/>
    <n v="97.06"/>
    <x v="1"/>
    <x v="6"/>
  </r>
  <r>
    <n v="117"/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x v="3527"/>
    <b v="0"/>
    <n v="86"/>
    <b v="1"/>
    <s v="theater/plays"/>
    <n v="69.77"/>
    <x v="1"/>
    <x v="6"/>
  </r>
  <r>
    <n v="101"/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x v="3528"/>
    <b v="0"/>
    <n v="37"/>
    <b v="1"/>
    <s v="theater/plays"/>
    <n v="44.59"/>
    <x v="1"/>
    <x v="6"/>
  </r>
  <r>
    <n v="132"/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x v="3529"/>
    <b v="0"/>
    <n v="18"/>
    <b v="1"/>
    <s v="theater/plays"/>
    <n v="27.78"/>
    <x v="1"/>
    <x v="6"/>
  </r>
  <r>
    <n v="100"/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x v="3530"/>
    <b v="0"/>
    <n v="22"/>
    <b v="1"/>
    <s v="theater/plays"/>
    <n v="125"/>
    <x v="1"/>
    <x v="6"/>
  </r>
  <r>
    <n v="128"/>
    <n v="3531"/>
    <s v="The Reinvention of Lily Johnson"/>
    <s v="A political comedy for a crazy election year"/>
    <n v="1000"/>
    <x v="1958"/>
    <x v="0"/>
    <x v="0"/>
    <s v="USD"/>
    <n v="1467301334"/>
    <x v="3531"/>
    <b v="0"/>
    <n v="26"/>
    <b v="1"/>
    <s v="theater/plays"/>
    <n v="38.46"/>
    <x v="1"/>
    <x v="6"/>
  </r>
  <r>
    <n v="119"/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x v="3532"/>
    <b v="0"/>
    <n v="27"/>
    <b v="1"/>
    <s v="theater/plays"/>
    <n v="35.56"/>
    <x v="1"/>
    <x v="6"/>
  </r>
  <r>
    <n v="126"/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x v="3533"/>
    <b v="0"/>
    <n v="8"/>
    <b v="1"/>
    <s v="theater/plays"/>
    <n v="62.5"/>
    <x v="1"/>
    <x v="6"/>
  </r>
  <r>
    <n v="156"/>
    <n v="3534"/>
    <s v="Night of Ashes"/>
    <s v="A Theatrical Prequel to Hell's Rebels, the current Pathfinder Adventure Path from Paizo Publishing"/>
    <n v="5000"/>
    <x v="2339"/>
    <x v="0"/>
    <x v="0"/>
    <s v="USD"/>
    <n v="1443711623"/>
    <x v="3534"/>
    <b v="0"/>
    <n v="204"/>
    <b v="1"/>
    <s v="theater/plays"/>
    <n v="24.51"/>
    <x v="1"/>
    <x v="6"/>
  </r>
  <r>
    <n v="103"/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x v="3535"/>
    <b v="0"/>
    <n v="46"/>
    <b v="1"/>
    <s v="theater/plays"/>
    <n v="43.48"/>
    <x v="1"/>
    <x v="6"/>
  </r>
  <r>
    <n v="153"/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x v="3536"/>
    <b v="0"/>
    <n v="17"/>
    <b v="1"/>
    <s v="theater/plays"/>
    <n v="8.82"/>
    <x v="1"/>
    <x v="6"/>
  </r>
  <r>
    <n v="180"/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x v="3537"/>
    <b v="0"/>
    <n v="28"/>
    <b v="1"/>
    <s v="theater/plays"/>
    <n v="24.11"/>
    <x v="1"/>
    <x v="6"/>
  </r>
  <r>
    <n v="128"/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x v="3538"/>
    <b v="0"/>
    <n v="83"/>
    <b v="1"/>
    <s v="theater/plays"/>
    <n v="24.1"/>
    <x v="1"/>
    <x v="6"/>
  </r>
  <r>
    <n v="120"/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x v="3539"/>
    <b v="0"/>
    <n v="13"/>
    <b v="1"/>
    <s v="theater/plays"/>
    <n v="46.15"/>
    <x v="1"/>
    <x v="6"/>
  </r>
  <r>
    <n v="123"/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x v="3540"/>
    <b v="0"/>
    <n v="8"/>
    <b v="1"/>
    <s v="theater/plays"/>
    <n v="37.5"/>
    <x v="1"/>
    <x v="6"/>
  </r>
  <r>
    <n v="105"/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x v="3541"/>
    <b v="0"/>
    <n v="32"/>
    <b v="1"/>
    <s v="theater/plays"/>
    <n v="37.5"/>
    <x v="1"/>
    <x v="6"/>
  </r>
  <r>
    <n v="102"/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x v="3542"/>
    <b v="0"/>
    <n v="85"/>
    <b v="1"/>
    <s v="theater/plays"/>
    <n v="64.709999999999994"/>
    <x v="1"/>
    <x v="6"/>
  </r>
  <r>
    <n v="105"/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x v="3543"/>
    <b v="0"/>
    <n v="29"/>
    <b v="1"/>
    <s v="theater/plays"/>
    <n v="51.72"/>
    <x v="1"/>
    <x v="6"/>
  </r>
  <r>
    <n v="100"/>
    <n v="3544"/>
    <s v="Gruoch, or Lady Macbeth"/>
    <s v="Death &amp; Pretzels presents the world premiere of Paul Pasulka's Gruoch, or Lady Macbeth"/>
    <n v="2500"/>
    <x v="911"/>
    <x v="0"/>
    <x v="0"/>
    <s v="USD"/>
    <n v="1425758257"/>
    <x v="3544"/>
    <b v="0"/>
    <n v="24"/>
    <b v="1"/>
    <s v="theater/plays"/>
    <n v="104.17"/>
    <x v="1"/>
    <x v="6"/>
  </r>
  <r>
    <n v="100"/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x v="3545"/>
    <b v="0"/>
    <n v="8"/>
    <b v="1"/>
    <s v="theater/plays"/>
    <n v="31.25"/>
    <x v="1"/>
    <x v="6"/>
  </r>
  <r>
    <n v="102"/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x v="3546"/>
    <b v="0"/>
    <n v="19"/>
    <b v="1"/>
    <s v="theater/plays"/>
    <n v="57.89"/>
    <x v="1"/>
    <x v="6"/>
  </r>
  <r>
    <n v="114"/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x v="3547"/>
    <b v="0"/>
    <n v="336"/>
    <b v="1"/>
    <s v="theater/plays"/>
    <n v="104.17"/>
    <x v="1"/>
    <x v="6"/>
  </r>
  <r>
    <n v="102"/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x v="3548"/>
    <b v="0"/>
    <n v="13"/>
    <b v="1"/>
    <s v="theater/plays"/>
    <n v="161.54"/>
    <x v="1"/>
    <x v="6"/>
  </r>
  <r>
    <n v="102"/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x v="3549"/>
    <b v="0"/>
    <n v="42"/>
    <b v="1"/>
    <s v="theater/plays"/>
    <n v="23.81"/>
    <x v="1"/>
    <x v="6"/>
  </r>
  <r>
    <n v="105"/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x v="3550"/>
    <b v="0"/>
    <n v="64"/>
    <b v="1"/>
    <s v="theater/plays"/>
    <n v="39.06"/>
    <x v="1"/>
    <x v="6"/>
  </r>
  <r>
    <n v="102"/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x v="3551"/>
    <b v="0"/>
    <n v="25"/>
    <b v="1"/>
    <s v="theater/plays"/>
    <n v="60"/>
    <x v="1"/>
    <x v="6"/>
  </r>
  <r>
    <n v="100"/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x v="3552"/>
    <b v="0"/>
    <n v="20"/>
    <b v="1"/>
    <s v="theater/plays"/>
    <n v="38.65"/>
    <x v="1"/>
    <x v="6"/>
  </r>
  <r>
    <n v="106"/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x v="3553"/>
    <b v="0"/>
    <n v="104"/>
    <b v="1"/>
    <s v="theater/plays"/>
    <n v="52.88"/>
    <x v="1"/>
    <x v="6"/>
  </r>
  <r>
    <n v="113"/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x v="3554"/>
    <b v="0"/>
    <n v="53"/>
    <b v="1"/>
    <s v="theater/plays"/>
    <n v="94.34"/>
    <x v="1"/>
    <x v="6"/>
  </r>
  <r>
    <n v="100"/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x v="3555"/>
    <b v="0"/>
    <n v="14"/>
    <b v="1"/>
    <s v="theater/plays"/>
    <n v="171.43"/>
    <x v="1"/>
    <x v="6"/>
  </r>
  <r>
    <n v="100"/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x v="3556"/>
    <b v="0"/>
    <n v="20"/>
    <b v="1"/>
    <s v="theater/plays"/>
    <n v="110"/>
    <x v="1"/>
    <x v="6"/>
  </r>
  <r>
    <n v="100"/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x v="3557"/>
    <b v="0"/>
    <n v="558"/>
    <b v="1"/>
    <s v="theater/plays"/>
    <n v="179.21"/>
    <x v="1"/>
    <x v="6"/>
  </r>
  <r>
    <n v="144"/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x v="3558"/>
    <b v="0"/>
    <n v="22"/>
    <b v="1"/>
    <s v="theater/plays"/>
    <n v="15.91"/>
    <x v="1"/>
    <x v="6"/>
  </r>
  <r>
    <n v="104"/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x v="3559"/>
    <b v="0"/>
    <n v="24"/>
    <b v="1"/>
    <s v="theater/plays"/>
    <n v="41.67"/>
    <x v="1"/>
    <x v="6"/>
  </r>
  <r>
    <n v="108"/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x v="3560"/>
    <b v="0"/>
    <n v="74"/>
    <b v="1"/>
    <s v="theater/plays"/>
    <n v="43.24"/>
    <x v="1"/>
    <x v="6"/>
  </r>
  <r>
    <n v="102"/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x v="3561"/>
    <b v="0"/>
    <n v="54"/>
    <b v="1"/>
    <s v="theater/plays"/>
    <n v="46.3"/>
    <x v="1"/>
    <x v="6"/>
  </r>
  <r>
    <n v="149"/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x v="3562"/>
    <b v="0"/>
    <n v="31"/>
    <b v="1"/>
    <s v="theater/plays"/>
    <n v="10.16"/>
    <x v="1"/>
    <x v="6"/>
  </r>
  <r>
    <n v="105"/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x v="3563"/>
    <b v="0"/>
    <n v="25"/>
    <b v="1"/>
    <s v="theater/plays"/>
    <n v="20"/>
    <x v="1"/>
    <x v="6"/>
  </r>
  <r>
    <n v="101"/>
    <n v="3564"/>
    <s v="The Pillowman Aberdeen"/>
    <s v="Multi Award-Winng play THE PILLOWMAN coming to the Arts Centre Theatre, Aberdeen"/>
    <n v="1000"/>
    <x v="2025"/>
    <x v="0"/>
    <x v="1"/>
    <s v="GBP"/>
    <n v="1444060800"/>
    <x v="3564"/>
    <b v="0"/>
    <n v="17"/>
    <b v="1"/>
    <s v="theater/plays"/>
    <n v="58.82"/>
    <x v="1"/>
    <x v="6"/>
  </r>
  <r>
    <n v="131"/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x v="3565"/>
    <b v="0"/>
    <n v="12"/>
    <b v="1"/>
    <s v="theater/plays"/>
    <n v="75"/>
    <x v="1"/>
    <x v="6"/>
  </r>
  <r>
    <n v="105"/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x v="3566"/>
    <b v="0"/>
    <n v="38"/>
    <b v="1"/>
    <s v="theater/plays"/>
    <n v="52.63"/>
    <x v="1"/>
    <x v="6"/>
  </r>
  <r>
    <n v="109"/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x v="3567"/>
    <b v="0"/>
    <n v="41"/>
    <b v="1"/>
    <s v="theater/plays"/>
    <n v="24.39"/>
    <x v="1"/>
    <x v="6"/>
  </r>
  <r>
    <n v="111"/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x v="3568"/>
    <b v="0"/>
    <n v="19"/>
    <b v="1"/>
    <s v="theater/plays"/>
    <n v="52.63"/>
    <x v="1"/>
    <x v="6"/>
  </r>
  <r>
    <n v="100"/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x v="3569"/>
    <b v="0"/>
    <n v="41"/>
    <b v="1"/>
    <s v="theater/plays"/>
    <n v="121.95"/>
    <x v="1"/>
    <x v="6"/>
  </r>
  <r>
    <n v="114"/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x v="3570"/>
    <b v="0"/>
    <n v="26"/>
    <b v="1"/>
    <s v="theater/plays"/>
    <n v="76.92"/>
    <x v="1"/>
    <x v="6"/>
  </r>
  <r>
    <n v="122"/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x v="3571"/>
    <b v="0"/>
    <n v="25"/>
    <b v="1"/>
    <s v="theater/plays"/>
    <n v="60"/>
    <x v="1"/>
    <x v="6"/>
  </r>
  <r>
    <n v="100"/>
    <n v="3572"/>
    <s v="Monster"/>
    <s v="A darkly comic one woman show by Abram Rooney as part of The Camden Fringe 2015."/>
    <n v="500"/>
    <x v="83"/>
    <x v="0"/>
    <x v="1"/>
    <s v="GBP"/>
    <n v="1434894082"/>
    <x v="3572"/>
    <b v="0"/>
    <n v="9"/>
    <b v="1"/>
    <s v="theater/plays"/>
    <n v="55.56"/>
    <x v="1"/>
    <x v="6"/>
  </r>
  <r>
    <n v="103"/>
    <n v="3573"/>
    <s v="Licensed To Ill"/>
    <s v="London based theatre makers collaborating to create a new show about the history of HipHop."/>
    <n v="3000"/>
    <x v="2363"/>
    <x v="0"/>
    <x v="1"/>
    <s v="GBP"/>
    <n v="1415440846"/>
    <x v="3573"/>
    <b v="0"/>
    <n v="78"/>
    <b v="1"/>
    <s v="theater/plays"/>
    <n v="38.46"/>
    <x v="1"/>
    <x v="6"/>
  </r>
  <r>
    <n v="106"/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x v="3574"/>
    <b v="0"/>
    <n v="45"/>
    <b v="1"/>
    <s v="theater/plays"/>
    <n v="128.88999999999999"/>
    <x v="1"/>
    <x v="6"/>
  </r>
  <r>
    <n v="101"/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x v="3575"/>
    <b v="0"/>
    <n v="102"/>
    <b v="1"/>
    <s v="theater/plays"/>
    <n v="98.04"/>
    <x v="1"/>
    <x v="6"/>
  </r>
  <r>
    <n v="100"/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x v="3576"/>
    <b v="0"/>
    <n v="5"/>
    <b v="1"/>
    <s v="theater/plays"/>
    <n v="20"/>
    <x v="1"/>
    <x v="6"/>
  </r>
  <r>
    <n v="130"/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x v="3577"/>
    <b v="0"/>
    <n v="27"/>
    <b v="1"/>
    <s v="theater/plays"/>
    <n v="22.22"/>
    <x v="1"/>
    <x v="6"/>
  </r>
  <r>
    <n v="100"/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x v="3578"/>
    <b v="0"/>
    <n v="37"/>
    <b v="1"/>
    <s v="theater/plays"/>
    <n v="40.54"/>
    <x v="1"/>
    <x v="6"/>
  </r>
  <r>
    <n v="100"/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x v="3579"/>
    <b v="0"/>
    <n v="14"/>
    <b v="1"/>
    <s v="theater/plays"/>
    <n v="35.71"/>
    <x v="1"/>
    <x v="6"/>
  </r>
  <r>
    <n v="114"/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x v="3580"/>
    <b v="0"/>
    <n v="27"/>
    <b v="1"/>
    <s v="theater/plays"/>
    <n v="33.33"/>
    <x v="1"/>
    <x v="6"/>
  </r>
  <r>
    <n v="100"/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x v="3581"/>
    <b v="0"/>
    <n v="45"/>
    <b v="1"/>
    <s v="theater/plays"/>
    <n v="33.33"/>
    <x v="1"/>
    <x v="6"/>
  </r>
  <r>
    <n v="287"/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x v="3582"/>
    <b v="0"/>
    <n v="49"/>
    <b v="1"/>
    <s v="theater/plays"/>
    <n v="20.41"/>
    <x v="1"/>
    <x v="6"/>
  </r>
  <r>
    <n v="109"/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x v="3583"/>
    <b v="0"/>
    <n v="24"/>
    <b v="1"/>
    <s v="theater/plays"/>
    <n v="125"/>
    <x v="1"/>
    <x v="6"/>
  </r>
  <r>
    <n v="116"/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x v="3584"/>
    <b v="0"/>
    <n v="112"/>
    <b v="1"/>
    <s v="theater/plays"/>
    <n v="26.79"/>
    <x v="1"/>
    <x v="6"/>
  </r>
  <r>
    <n v="119"/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x v="3585"/>
    <b v="0"/>
    <n v="23"/>
    <b v="1"/>
    <s v="theater/plays"/>
    <n v="147.83000000000001"/>
    <x v="1"/>
    <x v="6"/>
  </r>
  <r>
    <n v="109"/>
    <n v="3586"/>
    <s v="Actors &amp; Musicians who are Blind or Autistic"/>
    <s v="See Theatre In A New Light"/>
    <n v="7500"/>
    <x v="2369"/>
    <x v="0"/>
    <x v="0"/>
    <s v="USD"/>
    <n v="1474649070"/>
    <x v="3586"/>
    <b v="0"/>
    <n v="54"/>
    <b v="1"/>
    <s v="theater/plays"/>
    <n v="138.88999999999999"/>
    <x v="1"/>
    <x v="6"/>
  </r>
  <r>
    <n v="127"/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x v="3587"/>
    <b v="0"/>
    <n v="28"/>
    <b v="1"/>
    <s v="theater/plays"/>
    <n v="17.86"/>
    <x v="1"/>
    <x v="6"/>
  </r>
  <r>
    <n v="101"/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x v="3588"/>
    <b v="0"/>
    <n v="11"/>
    <b v="1"/>
    <s v="theater/plays"/>
    <n v="18.18"/>
    <x v="1"/>
    <x v="6"/>
  </r>
  <r>
    <n v="128"/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x v="3589"/>
    <b v="0"/>
    <n v="62"/>
    <b v="1"/>
    <s v="theater/plays"/>
    <n v="64.52"/>
    <x v="1"/>
    <x v="6"/>
  </r>
  <r>
    <n v="100"/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x v="3590"/>
    <b v="0"/>
    <n v="73"/>
    <b v="1"/>
    <s v="theater/plays"/>
    <n v="68.489999999999995"/>
    <x v="1"/>
    <x v="6"/>
  </r>
  <r>
    <n v="175"/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x v="3591"/>
    <b v="0"/>
    <n v="18"/>
    <b v="1"/>
    <s v="theater/plays"/>
    <n v="38.89"/>
    <x v="1"/>
    <x v="6"/>
  </r>
  <r>
    <n v="127"/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x v="3592"/>
    <b v="0"/>
    <n v="35"/>
    <b v="1"/>
    <s v="theater/plays"/>
    <n v="57.14"/>
    <x v="1"/>
    <x v="6"/>
  </r>
  <r>
    <n v="111"/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x v="3593"/>
    <b v="0"/>
    <n v="43"/>
    <b v="1"/>
    <s v="theater/plays"/>
    <n v="69.77"/>
    <x v="1"/>
    <x v="6"/>
  </r>
  <r>
    <n v="126"/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x v="3594"/>
    <b v="0"/>
    <n v="36"/>
    <b v="1"/>
    <s v="theater/plays"/>
    <n v="44.44"/>
    <x v="1"/>
    <x v="6"/>
  </r>
  <r>
    <n v="119"/>
    <n v="3595"/>
    <s v="The Flu Season"/>
    <s v="A new theatre company staging Will Eno's The Flu Season in Seattle"/>
    <n v="2600"/>
    <x v="2372"/>
    <x v="0"/>
    <x v="0"/>
    <s v="USD"/>
    <n v="1426229940"/>
    <x v="3595"/>
    <b v="0"/>
    <n v="62"/>
    <b v="1"/>
    <s v="theater/plays"/>
    <n v="41.94"/>
    <x v="1"/>
    <x v="6"/>
  </r>
  <r>
    <n v="108"/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x v="3596"/>
    <b v="0"/>
    <n v="15"/>
    <b v="1"/>
    <s v="theater/plays"/>
    <n v="73.33"/>
    <x v="1"/>
    <x v="6"/>
  </r>
  <r>
    <n v="103"/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x v="3597"/>
    <b v="0"/>
    <n v="33"/>
    <b v="1"/>
    <s v="theater/plays"/>
    <n v="75.760000000000005"/>
    <x v="1"/>
    <x v="6"/>
  </r>
  <r>
    <n v="110"/>
    <n v="3598"/>
    <s v="Cinderella"/>
    <s v="River City Theatre Company needs your support as we embark on our thirteenth production, CINDERELLA!"/>
    <n v="1000"/>
    <x v="1666"/>
    <x v="0"/>
    <x v="0"/>
    <s v="USD"/>
    <n v="1409720340"/>
    <x v="3598"/>
    <b v="0"/>
    <n v="27"/>
    <b v="1"/>
    <s v="theater/plays"/>
    <n v="37.04"/>
    <x v="1"/>
    <x v="6"/>
  </r>
  <r>
    <n v="202"/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x v="3599"/>
    <b v="0"/>
    <n v="17"/>
    <b v="1"/>
    <s v="theater/plays"/>
    <n v="29.41"/>
    <x v="1"/>
    <x v="6"/>
  </r>
  <r>
    <n v="130"/>
    <n v="3600"/>
    <s v="Pariah"/>
    <s v="The First Play From The Man Who Brought You The Black James Bond!"/>
    <n v="10"/>
    <x v="31"/>
    <x v="0"/>
    <x v="0"/>
    <s v="USD"/>
    <n v="1476390164"/>
    <x v="3600"/>
    <b v="0"/>
    <n v="4"/>
    <b v="1"/>
    <s v="theater/plays"/>
    <n v="2.5"/>
    <x v="1"/>
    <x v="6"/>
  </r>
  <r>
    <n v="104"/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x v="3601"/>
    <b v="0"/>
    <n v="53"/>
    <b v="1"/>
    <s v="theater/plays"/>
    <n v="37.74"/>
    <x v="1"/>
    <x v="6"/>
  </r>
  <r>
    <n v="100"/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x v="3602"/>
    <b v="0"/>
    <n v="49"/>
    <b v="1"/>
    <s v="theater/plays"/>
    <n v="81.63"/>
    <x v="1"/>
    <x v="6"/>
  </r>
  <r>
    <n v="171"/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x v="3603"/>
    <b v="0"/>
    <n v="57"/>
    <b v="1"/>
    <s v="theater/plays"/>
    <n v="26.32"/>
    <x v="1"/>
    <x v="6"/>
  </r>
  <r>
    <n v="113"/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x v="3604"/>
    <b v="0"/>
    <n v="69"/>
    <b v="1"/>
    <s v="theater/plays"/>
    <n v="43.48"/>
    <x v="1"/>
    <x v="6"/>
  </r>
  <r>
    <n v="184"/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x v="3605"/>
    <b v="0"/>
    <n v="15"/>
    <b v="1"/>
    <s v="theater/plays"/>
    <n v="16.670000000000002"/>
    <x v="1"/>
    <x v="6"/>
  </r>
  <r>
    <n v="130"/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x v="3606"/>
    <b v="0"/>
    <n v="64"/>
    <b v="1"/>
    <s v="theater/plays"/>
    <n v="46.88"/>
    <x v="1"/>
    <x v="6"/>
  </r>
  <r>
    <n v="105"/>
    <n v="3607"/>
    <s v="E15 at The Pleasance and CPT"/>
    <s v="'E15' is a verbatim project that looks at the story of the Focus E15 Campaign"/>
    <n v="550"/>
    <x v="2377"/>
    <x v="0"/>
    <x v="1"/>
    <s v="GBP"/>
    <n v="1450137600"/>
    <x v="3607"/>
    <b v="0"/>
    <n v="20"/>
    <b v="1"/>
    <s v="theater/plays"/>
    <n v="27.5"/>
    <x v="1"/>
    <x v="6"/>
  </r>
  <r>
    <n v="100"/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x v="3608"/>
    <b v="0"/>
    <n v="27"/>
    <b v="1"/>
    <s v="theater/plays"/>
    <n v="29.63"/>
    <x v="1"/>
    <x v="6"/>
  </r>
  <r>
    <n v="153"/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x v="3609"/>
    <b v="0"/>
    <n v="21"/>
    <b v="1"/>
    <s v="theater/plays"/>
    <n v="93.33"/>
    <x v="1"/>
    <x v="6"/>
  </r>
  <r>
    <n v="162"/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x v="3610"/>
    <b v="0"/>
    <n v="31"/>
    <b v="1"/>
    <s v="theater/plays"/>
    <n v="32.26"/>
    <x v="1"/>
    <x v="6"/>
  </r>
  <r>
    <n v="136"/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x v="3611"/>
    <b v="0"/>
    <n v="51"/>
    <b v="1"/>
    <s v="theater/plays"/>
    <n v="49.02"/>
    <x v="1"/>
    <x v="6"/>
  </r>
  <r>
    <n v="144"/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x v="3612"/>
    <b v="0"/>
    <n v="57"/>
    <b v="1"/>
    <s v="theater/plays"/>
    <n v="87.72"/>
    <x v="1"/>
    <x v="6"/>
  </r>
  <r>
    <n v="100"/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x v="3613"/>
    <b v="0"/>
    <n v="20"/>
    <b v="1"/>
    <s v="theater/plays"/>
    <n v="62.5"/>
    <x v="1"/>
    <x v="6"/>
  </r>
  <r>
    <n v="101"/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x v="3614"/>
    <b v="0"/>
    <n v="71"/>
    <b v="1"/>
    <s v="theater/plays"/>
    <n v="35.21"/>
    <x v="1"/>
    <x v="6"/>
  </r>
  <r>
    <n v="107"/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x v="3615"/>
    <b v="0"/>
    <n v="72"/>
    <b v="1"/>
    <s v="theater/plays"/>
    <n v="34.72"/>
    <x v="1"/>
    <x v="6"/>
  </r>
  <r>
    <n v="125"/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x v="3616"/>
    <b v="0"/>
    <n v="45"/>
    <b v="1"/>
    <s v="theater/plays"/>
    <n v="55.56"/>
    <x v="1"/>
    <x v="6"/>
  </r>
  <r>
    <n v="119"/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x v="3617"/>
    <b v="0"/>
    <n v="51"/>
    <b v="1"/>
    <s v="theater/plays"/>
    <n v="14.51"/>
    <x v="1"/>
    <x v="6"/>
  </r>
  <r>
    <n v="101"/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x v="3618"/>
    <b v="0"/>
    <n v="56"/>
    <b v="1"/>
    <s v="theater/plays"/>
    <n v="35.71"/>
    <x v="1"/>
    <x v="6"/>
  </r>
  <r>
    <n v="113"/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x v="3619"/>
    <b v="0"/>
    <n v="17"/>
    <b v="1"/>
    <s v="theater/plays"/>
    <n v="58.82"/>
    <x v="1"/>
    <x v="6"/>
  </r>
  <r>
    <n v="105"/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x v="3620"/>
    <b v="0"/>
    <n v="197"/>
    <b v="1"/>
    <s v="theater/plays"/>
    <n v="53.3"/>
    <x v="1"/>
    <x v="6"/>
  </r>
  <r>
    <n v="110"/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x v="3621"/>
    <b v="0"/>
    <n v="70"/>
    <b v="1"/>
    <s v="theater/plays"/>
    <n v="42.86"/>
    <x v="1"/>
    <x v="6"/>
  </r>
  <r>
    <n v="100"/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x v="3622"/>
    <b v="0"/>
    <n v="21"/>
    <b v="1"/>
    <s v="theater/plays"/>
    <n v="47.62"/>
    <x v="1"/>
    <x v="6"/>
  </r>
  <r>
    <n v="120"/>
    <n v="3623"/>
    <s v="Since I've Been Here"/>
    <s v="An original play exploring the complications of romantic relationships in all forms."/>
    <n v="2500"/>
    <x v="142"/>
    <x v="0"/>
    <x v="0"/>
    <s v="USD"/>
    <n v="1406358000"/>
    <x v="3623"/>
    <b v="0"/>
    <n v="34"/>
    <b v="1"/>
    <s v="theater/plays"/>
    <n v="73.53"/>
    <x v="1"/>
    <x v="6"/>
  </r>
  <r>
    <n v="105"/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x v="3624"/>
    <b v="0"/>
    <n v="39"/>
    <b v="1"/>
    <s v="theater/plays"/>
    <n v="76.92"/>
    <x v="1"/>
    <x v="6"/>
  </r>
  <r>
    <n v="103"/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x v="3625"/>
    <b v="0"/>
    <n v="78"/>
    <b v="1"/>
    <s v="theater/plays"/>
    <n v="38.46"/>
    <x v="1"/>
    <x v="6"/>
  </r>
  <r>
    <n v="102"/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x v="3626"/>
    <b v="0"/>
    <n v="48"/>
    <b v="1"/>
    <s v="theater/plays"/>
    <n v="83.33"/>
    <x v="1"/>
    <x v="6"/>
  </r>
  <r>
    <n v="100"/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x v="3627"/>
    <b v="0"/>
    <n v="29"/>
    <b v="1"/>
    <s v="theater/plays"/>
    <n v="68.97"/>
    <x v="1"/>
    <x v="6"/>
  </r>
  <r>
    <n v="0"/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x v="3628"/>
    <b v="0"/>
    <n v="0"/>
    <b v="0"/>
    <s v="theater/musical"/>
    <n v="0"/>
    <x v="1"/>
    <x v="40"/>
  </r>
  <r>
    <n v="0"/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x v="3629"/>
    <b v="0"/>
    <n v="2"/>
    <b v="0"/>
    <s v="theater/musical"/>
    <n v="500000"/>
    <x v="1"/>
    <x v="40"/>
  </r>
  <r>
    <n v="0"/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x v="3630"/>
    <b v="0"/>
    <n v="1"/>
    <b v="0"/>
    <s v="theater/musical"/>
    <n v="3000"/>
    <x v="1"/>
    <x v="40"/>
  </r>
  <r>
    <n v="51"/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x v="3631"/>
    <b v="0"/>
    <n v="59"/>
    <b v="0"/>
    <s v="theater/musical"/>
    <n v="289.83"/>
    <x v="1"/>
    <x v="40"/>
  </r>
  <r>
    <n v="20"/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x v="3632"/>
    <b v="0"/>
    <n v="1"/>
    <b v="0"/>
    <s v="theater/musical"/>
    <n v="500"/>
    <x v="1"/>
    <x v="40"/>
  </r>
  <r>
    <n v="35"/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x v="3633"/>
    <b v="0"/>
    <n v="31"/>
    <b v="0"/>
    <s v="theater/musical"/>
    <n v="161.29"/>
    <x v="1"/>
    <x v="40"/>
  </r>
  <r>
    <n v="4"/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x v="3634"/>
    <b v="0"/>
    <n v="18"/>
    <b v="0"/>
    <s v="theater/musical"/>
    <n v="4166.67"/>
    <x v="1"/>
    <x v="40"/>
  </r>
  <r>
    <n v="36"/>
    <n v="3635"/>
    <s v="Mary's Son"/>
    <s v="Mary's Son is a pop opera about Jesus and the hope he brings to all people."/>
    <n v="3500"/>
    <x v="2391"/>
    <x v="2"/>
    <x v="0"/>
    <s v="USD"/>
    <n v="1461186676"/>
    <x v="3635"/>
    <b v="0"/>
    <n v="10"/>
    <b v="0"/>
    <s v="theater/musical"/>
    <n v="350"/>
    <x v="1"/>
    <x v="40"/>
  </r>
  <r>
    <n v="0"/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x v="3636"/>
    <b v="0"/>
    <n v="0"/>
    <b v="0"/>
    <s v="theater/musical"/>
    <n v="0"/>
    <x v="1"/>
    <x v="40"/>
  </r>
  <r>
    <n v="31"/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x v="3637"/>
    <b v="0"/>
    <n v="14"/>
    <b v="0"/>
    <s v="theater/musical"/>
    <n v="214.29"/>
    <x v="1"/>
    <x v="40"/>
  </r>
  <r>
    <n v="7"/>
    <n v="3638"/>
    <s v="Project Hedwig and the Angry Inch"/>
    <s v="A rock and roll journey that explores love, loss, redemption, duality and ascension."/>
    <n v="3300"/>
    <x v="1168"/>
    <x v="2"/>
    <x v="5"/>
    <s v="CAD"/>
    <n v="1429456132"/>
    <x v="3638"/>
    <b v="0"/>
    <n v="2"/>
    <b v="0"/>
    <s v="theater/musical"/>
    <n v="1650"/>
    <x v="1"/>
    <x v="40"/>
  </r>
  <r>
    <n v="0"/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x v="3639"/>
    <b v="0"/>
    <n v="1"/>
    <b v="0"/>
    <s v="theater/musical"/>
    <n v="25000"/>
    <x v="1"/>
    <x v="40"/>
  </r>
  <r>
    <n v="6"/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x v="3640"/>
    <b v="0"/>
    <n v="3"/>
    <b v="0"/>
    <s v="theater/musical"/>
    <n v="333.33"/>
    <x v="1"/>
    <x v="40"/>
  </r>
  <r>
    <n v="0"/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x v="3641"/>
    <b v="0"/>
    <n v="0"/>
    <b v="0"/>
    <s v="theater/musical"/>
    <n v="0"/>
    <x v="1"/>
    <x v="40"/>
  </r>
  <r>
    <n v="2"/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x v="3642"/>
    <b v="0"/>
    <n v="2"/>
    <b v="0"/>
    <s v="theater/musical"/>
    <n v="350"/>
    <x v="1"/>
    <x v="40"/>
  </r>
  <r>
    <n v="0"/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x v="3643"/>
    <b v="0"/>
    <n v="0"/>
    <b v="0"/>
    <s v="theater/musical"/>
    <n v="0"/>
    <x v="1"/>
    <x v="40"/>
  </r>
  <r>
    <n v="16"/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x v="3644"/>
    <b v="0"/>
    <n v="12"/>
    <b v="0"/>
    <s v="theater/musical"/>
    <n v="416.67"/>
    <x v="1"/>
    <x v="40"/>
  </r>
  <r>
    <n v="0"/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x v="3645"/>
    <b v="0"/>
    <n v="1"/>
    <b v="0"/>
    <s v="theater/musical"/>
    <n v="1000"/>
    <x v="1"/>
    <x v="40"/>
  </r>
  <r>
    <n v="5"/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x v="3646"/>
    <b v="0"/>
    <n v="8"/>
    <b v="0"/>
    <s v="theater/musical"/>
    <n v="1250"/>
    <x v="1"/>
    <x v="40"/>
  </r>
  <r>
    <n v="6"/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x v="3647"/>
    <b v="0"/>
    <n v="2"/>
    <b v="0"/>
    <s v="theater/musical"/>
    <n v="250"/>
    <x v="1"/>
    <x v="40"/>
  </r>
  <r>
    <n v="100"/>
    <n v="3648"/>
    <s v="Moth Theater Lives"/>
    <s v="Help Moth Live! Support Moth and its artist collective to achieve its 2014/15 season."/>
    <n v="40000"/>
    <x v="2392"/>
    <x v="0"/>
    <x v="0"/>
    <s v="USD"/>
    <n v="1412492445"/>
    <x v="3648"/>
    <b v="0"/>
    <n v="73"/>
    <b v="1"/>
    <s v="theater/plays"/>
    <n v="547.95000000000005"/>
    <x v="1"/>
    <x v="6"/>
  </r>
  <r>
    <n v="104"/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x v="3649"/>
    <b v="0"/>
    <n v="8"/>
    <b v="1"/>
    <s v="theater/plays"/>
    <n v="93.75"/>
    <x v="1"/>
    <x v="6"/>
  </r>
  <r>
    <n v="100"/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x v="3650"/>
    <b v="0"/>
    <n v="17"/>
    <b v="1"/>
    <s v="theater/plays"/>
    <n v="29.41"/>
    <x v="1"/>
    <x v="6"/>
  </r>
  <r>
    <n v="104"/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x v="3651"/>
    <b v="0"/>
    <n v="9"/>
    <b v="1"/>
    <s v="theater/plays"/>
    <n v="55.56"/>
    <x v="1"/>
    <x v="6"/>
  </r>
  <r>
    <n v="251"/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x v="3652"/>
    <b v="0"/>
    <n v="17"/>
    <b v="1"/>
    <s v="theater/plays"/>
    <n v="17.649999999999999"/>
    <x v="1"/>
    <x v="6"/>
  </r>
  <r>
    <n v="101"/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x v="3653"/>
    <b v="0"/>
    <n v="33"/>
    <b v="1"/>
    <s v="theater/plays"/>
    <n v="60.61"/>
    <x v="1"/>
    <x v="6"/>
  </r>
  <r>
    <n v="174"/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x v="3654"/>
    <b v="0"/>
    <n v="38"/>
    <b v="1"/>
    <s v="theater/plays"/>
    <n v="39.47"/>
    <x v="1"/>
    <x v="6"/>
  </r>
  <r>
    <n v="116"/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x v="3655"/>
    <b v="0"/>
    <n v="79"/>
    <b v="1"/>
    <s v="theater/plays"/>
    <n v="63.29"/>
    <x v="1"/>
    <x v="6"/>
  </r>
  <r>
    <n v="106"/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x v="3656"/>
    <b v="0"/>
    <n v="46"/>
    <b v="1"/>
    <s v="theater/plays"/>
    <n v="108.7"/>
    <x v="1"/>
    <x v="6"/>
  </r>
  <r>
    <n v="111"/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x v="3657"/>
    <b v="0"/>
    <n v="20"/>
    <b v="1"/>
    <s v="theater/plays"/>
    <n v="100"/>
    <x v="1"/>
    <x v="6"/>
  </r>
  <r>
    <n v="101"/>
    <n v="3658"/>
    <s v="Mr. Marmalade"/>
    <s v="Life is hard when your own imaginary friend can't make time for you."/>
    <n v="1500"/>
    <x v="17"/>
    <x v="0"/>
    <x v="0"/>
    <s v="USD"/>
    <n v="1404273540"/>
    <x v="3658"/>
    <b v="0"/>
    <n v="20"/>
    <b v="1"/>
    <s v="theater/plays"/>
    <n v="75"/>
    <x v="1"/>
    <x v="6"/>
  </r>
  <r>
    <n v="102"/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x v="3659"/>
    <b v="0"/>
    <n v="13"/>
    <b v="1"/>
    <s v="theater/plays"/>
    <n v="230.77"/>
    <x v="1"/>
    <x v="6"/>
  </r>
  <r>
    <n v="100"/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x v="3660"/>
    <b v="0"/>
    <n v="22"/>
    <b v="1"/>
    <s v="theater/plays"/>
    <n v="11.36"/>
    <x v="1"/>
    <x v="6"/>
  </r>
  <r>
    <n v="11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x v="3661"/>
    <b v="0"/>
    <n v="36"/>
    <b v="1"/>
    <s v="theater/plays"/>
    <n v="83.33"/>
    <x v="1"/>
    <x v="6"/>
  </r>
  <r>
    <n v="101"/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x v="3662"/>
    <b v="0"/>
    <n v="40"/>
    <b v="1"/>
    <s v="theater/plays"/>
    <n v="200"/>
    <x v="1"/>
    <x v="6"/>
  </r>
  <r>
    <n v="104"/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x v="3663"/>
    <b v="0"/>
    <n v="9"/>
    <b v="1"/>
    <s v="theater/plays"/>
    <n v="25"/>
    <x v="1"/>
    <x v="6"/>
  </r>
  <r>
    <n v="109"/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x v="3664"/>
    <b v="0"/>
    <n v="19"/>
    <b v="1"/>
    <s v="theater/plays"/>
    <n v="42.11"/>
    <x v="1"/>
    <x v="6"/>
  </r>
  <r>
    <n v="115"/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x v="3665"/>
    <b v="0"/>
    <n v="14"/>
    <b v="1"/>
    <s v="theater/plays"/>
    <n v="44.29"/>
    <x v="1"/>
    <x v="6"/>
  </r>
  <r>
    <n v="100"/>
    <n v="3666"/>
    <s v="Israel LÃ³pez @ Ojai Playwrights Conference"/>
    <s v="Artistic Internship @ Ojai Playwrights Conference"/>
    <n v="1200"/>
    <x v="647"/>
    <x v="0"/>
    <x v="0"/>
    <s v="USD"/>
    <n v="1406185200"/>
    <x v="3666"/>
    <b v="0"/>
    <n v="38"/>
    <b v="1"/>
    <s v="theater/plays"/>
    <n v="31.58"/>
    <x v="1"/>
    <x v="6"/>
  </r>
  <r>
    <n v="103"/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x v="3667"/>
    <b v="0"/>
    <n v="58"/>
    <b v="1"/>
    <s v="theater/plays"/>
    <n v="51.72"/>
    <x v="1"/>
    <x v="6"/>
  </r>
  <r>
    <n v="104"/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x v="3668"/>
    <b v="0"/>
    <n v="28"/>
    <b v="1"/>
    <s v="theater/plays"/>
    <n v="35.71"/>
    <x v="1"/>
    <x v="6"/>
  </r>
  <r>
    <n v="138"/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x v="3669"/>
    <b v="0"/>
    <n v="17"/>
    <b v="1"/>
    <s v="theater/plays"/>
    <n v="58.82"/>
    <x v="1"/>
    <x v="6"/>
  </r>
  <r>
    <n v="110"/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x v="3670"/>
    <b v="0"/>
    <n v="12"/>
    <b v="1"/>
    <s v="theater/plays"/>
    <n v="18.329999999999998"/>
    <x v="1"/>
    <x v="6"/>
  </r>
  <r>
    <n v="101"/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x v="3671"/>
    <b v="0"/>
    <n v="40"/>
    <b v="1"/>
    <s v="theater/plays"/>
    <n v="87.5"/>
    <x v="1"/>
    <x v="6"/>
  </r>
  <r>
    <n v="102"/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x v="3672"/>
    <b v="0"/>
    <n v="57"/>
    <b v="1"/>
    <s v="theater/plays"/>
    <n v="52.63"/>
    <x v="1"/>
    <x v="6"/>
  </r>
  <r>
    <n v="114"/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x v="3673"/>
    <b v="0"/>
    <n v="114"/>
    <b v="1"/>
    <s v="theater/plays"/>
    <n v="35.090000000000003"/>
    <x v="1"/>
    <x v="6"/>
  </r>
  <r>
    <n v="100"/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x v="3674"/>
    <b v="0"/>
    <n v="31"/>
    <b v="1"/>
    <s v="theater/plays"/>
    <n v="145.16"/>
    <x v="1"/>
    <x v="6"/>
  </r>
  <r>
    <n v="140"/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x v="3675"/>
    <b v="0"/>
    <n v="3"/>
    <b v="1"/>
    <s v="theater/plays"/>
    <n v="16.670000000000002"/>
    <x v="1"/>
    <x v="6"/>
  </r>
  <r>
    <n v="129"/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x v="3676"/>
    <b v="0"/>
    <n v="16"/>
    <b v="1"/>
    <s v="theater/plays"/>
    <n v="50"/>
    <x v="1"/>
    <x v="6"/>
  </r>
  <r>
    <n v="103"/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x v="3677"/>
    <b v="0"/>
    <n v="199"/>
    <b v="1"/>
    <s v="theater/plays"/>
    <n v="60.3"/>
    <x v="1"/>
    <x v="6"/>
  </r>
  <r>
    <n v="103"/>
    <n v="3678"/>
    <s v="Some big Some bang"/>
    <s v="The Ugly Collective takes Some big Some bang to the Underbelly Venues at the Edinburgh Fringe!"/>
    <n v="2000"/>
    <x v="420"/>
    <x v="0"/>
    <x v="1"/>
    <s v="GBP"/>
    <n v="1433076298"/>
    <x v="3678"/>
    <b v="0"/>
    <n v="31"/>
    <b v="1"/>
    <s v="theater/plays"/>
    <n v="64.52"/>
    <x v="1"/>
    <x v="6"/>
  </r>
  <r>
    <n v="110"/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x v="3679"/>
    <b v="0"/>
    <n v="30"/>
    <b v="1"/>
    <s v="theater/plays"/>
    <n v="66.67"/>
    <x v="1"/>
    <x v="6"/>
  </r>
  <r>
    <n v="113"/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x v="3680"/>
    <b v="0"/>
    <n v="34"/>
    <b v="1"/>
    <s v="theater/plays"/>
    <n v="88.24"/>
    <x v="1"/>
    <x v="6"/>
  </r>
  <r>
    <n v="112"/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x v="3681"/>
    <b v="0"/>
    <n v="18"/>
    <b v="1"/>
    <s v="theater/plays"/>
    <n v="55.56"/>
    <x v="1"/>
    <x v="6"/>
  </r>
  <r>
    <n v="139"/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x v="3682"/>
    <b v="0"/>
    <n v="67"/>
    <b v="1"/>
    <s v="theater/plays"/>
    <n v="44.78"/>
    <x v="1"/>
    <x v="6"/>
  </r>
  <r>
    <n v="111"/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x v="3683"/>
    <b v="0"/>
    <n v="66"/>
    <b v="1"/>
    <s v="theater/plays"/>
    <n v="53.03"/>
    <x v="1"/>
    <x v="6"/>
  </r>
  <r>
    <n v="139"/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x v="3684"/>
    <b v="0"/>
    <n v="23"/>
    <b v="1"/>
    <s v="theater/plays"/>
    <n v="32.61"/>
    <x v="1"/>
    <x v="6"/>
  </r>
  <r>
    <n v="106"/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x v="3685"/>
    <b v="0"/>
    <n v="126"/>
    <b v="1"/>
    <s v="theater/plays"/>
    <n v="39.68"/>
    <x v="1"/>
    <x v="6"/>
  </r>
  <r>
    <n v="101"/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x v="3686"/>
    <b v="0"/>
    <n v="6"/>
    <b v="1"/>
    <s v="theater/plays"/>
    <n v="58.33"/>
    <x v="1"/>
    <x v="6"/>
  </r>
  <r>
    <n v="100"/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x v="3687"/>
    <b v="0"/>
    <n v="25"/>
    <b v="1"/>
    <s v="theater/plays"/>
    <n v="200"/>
    <x v="1"/>
    <x v="6"/>
  </r>
  <r>
    <n v="109"/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x v="3688"/>
    <b v="0"/>
    <n v="39"/>
    <b v="1"/>
    <s v="theater/plays"/>
    <n v="76.92"/>
    <x v="1"/>
    <x v="6"/>
  </r>
  <r>
    <n v="118"/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x v="3689"/>
    <b v="0"/>
    <n v="62"/>
    <b v="1"/>
    <s v="theater/plays"/>
    <n v="48.39"/>
    <x v="1"/>
    <x v="6"/>
  </r>
  <r>
    <n v="120"/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x v="3690"/>
    <b v="0"/>
    <n v="31"/>
    <b v="1"/>
    <s v="theater/plays"/>
    <n v="48.39"/>
    <x v="1"/>
    <x v="6"/>
  </r>
  <r>
    <n v="128"/>
    <n v="3691"/>
    <s v="Most Dangerous Man in America (WEB DuBois) by Amiri  Baraka"/>
    <s v="World Premiere of last play written by Amiri Baraka"/>
    <n v="40000"/>
    <x v="2417"/>
    <x v="0"/>
    <x v="0"/>
    <s v="USD"/>
    <n v="1425272340"/>
    <x v="3691"/>
    <b v="0"/>
    <n v="274"/>
    <b v="1"/>
    <s v="theater/plays"/>
    <n v="145.99"/>
    <x v="1"/>
    <x v="6"/>
  </r>
  <r>
    <n v="126"/>
    <n v="3692"/>
    <s v="An Evening With Durang"/>
    <s v="Help us independently produce two great comedies by Christopher Durang."/>
    <n v="1000"/>
    <x v="2343"/>
    <x v="0"/>
    <x v="0"/>
    <s v="USD"/>
    <n v="1411084800"/>
    <x v="3692"/>
    <b v="0"/>
    <n v="17"/>
    <b v="1"/>
    <s v="theater/plays"/>
    <n v="58.82"/>
    <x v="1"/>
    <x v="6"/>
  </r>
  <r>
    <n v="129"/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x v="3693"/>
    <b v="0"/>
    <n v="14"/>
    <b v="1"/>
    <s v="theater/plays"/>
    <n v="23.79"/>
    <x v="1"/>
    <x v="6"/>
  </r>
  <r>
    <n v="107"/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x v="3694"/>
    <b v="0"/>
    <n v="60"/>
    <b v="1"/>
    <s v="theater/plays"/>
    <n v="58.33"/>
    <x v="1"/>
    <x v="6"/>
  </r>
  <r>
    <n v="100"/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x v="3695"/>
    <b v="0"/>
    <n v="33"/>
    <b v="1"/>
    <s v="theater/plays"/>
    <n v="121.21"/>
    <x v="1"/>
    <x v="6"/>
  </r>
  <r>
    <n v="155"/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x v="3696"/>
    <b v="0"/>
    <n v="78"/>
    <b v="1"/>
    <s v="theater/plays"/>
    <n v="25.64"/>
    <x v="1"/>
    <x v="6"/>
  </r>
  <r>
    <n v="108"/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x v="3697"/>
    <b v="0"/>
    <n v="30"/>
    <b v="1"/>
    <s v="theater/plays"/>
    <n v="66.67"/>
    <x v="1"/>
    <x v="6"/>
  </r>
  <r>
    <n v="111"/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x v="3698"/>
    <b v="0"/>
    <n v="136"/>
    <b v="1"/>
    <s v="theater/plays"/>
    <n v="36.76"/>
    <x v="1"/>
    <x v="6"/>
  </r>
  <r>
    <n v="101"/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x v="3699"/>
    <b v="0"/>
    <n v="40"/>
    <b v="1"/>
    <s v="theater/plays"/>
    <n v="62.5"/>
    <x v="1"/>
    <x v="6"/>
  </r>
  <r>
    <n v="121"/>
    <n v="3700"/>
    <s v="Generations (Senior Project)"/>
    <s v="Help me produce the play I have written for my senior project!"/>
    <n v="500"/>
    <x v="2422"/>
    <x v="0"/>
    <x v="0"/>
    <s v="USD"/>
    <n v="1412092800"/>
    <x v="3700"/>
    <b v="0"/>
    <n v="18"/>
    <b v="1"/>
    <s v="theater/plays"/>
    <n v="27.78"/>
    <x v="1"/>
    <x v="6"/>
  </r>
  <r>
    <n v="100"/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x v="3701"/>
    <b v="0"/>
    <n v="39"/>
    <b v="1"/>
    <s v="theater/plays"/>
    <n v="38.46"/>
    <x v="1"/>
    <x v="6"/>
  </r>
  <r>
    <n v="109"/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x v="3702"/>
    <b v="0"/>
    <n v="21"/>
    <b v="1"/>
    <s v="theater/plays"/>
    <n v="142.86000000000001"/>
    <x v="1"/>
    <x v="6"/>
  </r>
  <r>
    <n v="123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x v="3703"/>
    <b v="0"/>
    <n v="30"/>
    <b v="1"/>
    <s v="theater/plays"/>
    <n v="35"/>
    <x v="1"/>
    <x v="6"/>
  </r>
  <r>
    <n v="136"/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x v="3704"/>
    <b v="0"/>
    <n v="27"/>
    <b v="1"/>
    <s v="theater/plays"/>
    <n v="11.11"/>
    <x v="1"/>
    <x v="6"/>
  </r>
  <r>
    <n v="103"/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x v="3705"/>
    <b v="0"/>
    <n v="35"/>
    <b v="1"/>
    <s v="theater/plays"/>
    <n v="80.77"/>
    <x v="1"/>
    <x v="6"/>
  </r>
  <r>
    <n v="121"/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x v="3706"/>
    <b v="0"/>
    <n v="13"/>
    <b v="1"/>
    <s v="theater/plays"/>
    <n v="115.38"/>
    <x v="1"/>
    <x v="6"/>
  </r>
  <r>
    <n v="186"/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x v="3707"/>
    <b v="0"/>
    <n v="23"/>
    <b v="1"/>
    <s v="theater/plays"/>
    <n v="43.48"/>
    <x v="1"/>
    <x v="6"/>
  </r>
  <r>
    <n v="300"/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x v="3708"/>
    <b v="0"/>
    <n v="39"/>
    <b v="1"/>
    <s v="theater/plays"/>
    <n v="17.95"/>
    <x v="1"/>
    <x v="6"/>
  </r>
  <r>
    <n v="108"/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x v="3709"/>
    <b v="0"/>
    <n v="35"/>
    <b v="1"/>
    <s v="theater/plays"/>
    <n v="28.57"/>
    <x v="1"/>
    <x v="6"/>
  </r>
  <r>
    <n v="141"/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x v="3710"/>
    <b v="0"/>
    <n v="27"/>
    <b v="1"/>
    <s v="theater/plays"/>
    <n v="48.15"/>
    <x v="1"/>
    <x v="6"/>
  </r>
  <r>
    <n v="114"/>
    <n v="3711"/>
    <s v="The Youth Shakespeare Project 2014"/>
    <s v="Two teachers and twenty kids bring one of Shakespeare's plays to life!"/>
    <n v="500"/>
    <x v="365"/>
    <x v="0"/>
    <x v="0"/>
    <s v="USD"/>
    <n v="1402848000"/>
    <x v="3711"/>
    <b v="0"/>
    <n v="21"/>
    <b v="1"/>
    <s v="theater/plays"/>
    <n v="23.81"/>
    <x v="1"/>
    <x v="6"/>
  </r>
  <r>
    <n v="154"/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x v="3712"/>
    <b v="0"/>
    <n v="104"/>
    <b v="1"/>
    <s v="theater/plays"/>
    <n v="72.12"/>
    <x v="1"/>
    <x v="6"/>
  </r>
  <r>
    <n v="102"/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x v="3713"/>
    <b v="0"/>
    <n v="19"/>
    <b v="1"/>
    <s v="theater/plays"/>
    <n v="105.26"/>
    <x v="1"/>
    <x v="6"/>
  </r>
  <r>
    <n v="102"/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x v="3714"/>
    <b v="0"/>
    <n v="97"/>
    <b v="1"/>
    <s v="theater/plays"/>
    <n v="103.09"/>
    <x v="1"/>
    <x v="6"/>
  </r>
  <r>
    <n v="103"/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x v="3715"/>
    <b v="0"/>
    <n v="27"/>
    <b v="1"/>
    <s v="theater/plays"/>
    <n v="129.63"/>
    <x v="1"/>
    <x v="6"/>
  </r>
  <r>
    <n v="156"/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x v="3716"/>
    <b v="0"/>
    <n v="24"/>
    <b v="1"/>
    <s v="theater/plays"/>
    <n v="33.33"/>
    <x v="1"/>
    <x v="6"/>
  </r>
  <r>
    <n v="101"/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x v="3717"/>
    <b v="0"/>
    <n v="13"/>
    <b v="1"/>
    <s v="theater/plays"/>
    <n v="307.69"/>
    <x v="1"/>
    <x v="6"/>
  </r>
  <r>
    <n v="239"/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x v="3718"/>
    <b v="0"/>
    <n v="46"/>
    <b v="1"/>
    <s v="theater/plays"/>
    <n v="10.87"/>
    <x v="1"/>
    <x v="6"/>
  </r>
  <r>
    <n v="210"/>
    <n v="3719"/>
    <s v="Corium"/>
    <s v="A new piece of physical theatre about love, regret and longing."/>
    <n v="200"/>
    <x v="2433"/>
    <x v="0"/>
    <x v="1"/>
    <s v="GBP"/>
    <n v="1434994266"/>
    <x v="3719"/>
    <b v="0"/>
    <n v="4"/>
    <b v="1"/>
    <s v="theater/plays"/>
    <n v="50"/>
    <x v="1"/>
    <x v="6"/>
  </r>
  <r>
    <n v="105"/>
    <n v="3720"/>
    <s v="Lakotas and the American Theatre"/>
    <s v="Breaking the American Indian stereotype in the American Theatre."/>
    <n v="3300"/>
    <x v="2434"/>
    <x v="0"/>
    <x v="0"/>
    <s v="USD"/>
    <n v="1435881006"/>
    <x v="3720"/>
    <b v="0"/>
    <n v="40"/>
    <b v="1"/>
    <s v="theater/plays"/>
    <n v="82.5"/>
    <x v="1"/>
    <x v="6"/>
  </r>
  <r>
    <n v="101"/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x v="3721"/>
    <b v="0"/>
    <n v="44"/>
    <b v="1"/>
    <s v="theater/plays"/>
    <n v="113.64"/>
    <x v="1"/>
    <x v="6"/>
  </r>
  <r>
    <n v="111"/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x v="3722"/>
    <b v="0"/>
    <n v="35"/>
    <b v="1"/>
    <s v="theater/plays"/>
    <n v="42.86"/>
    <x v="1"/>
    <x v="6"/>
  </r>
  <r>
    <n v="102"/>
    <n v="3723"/>
    <s v="Beauty and the Beast"/>
    <s v="Saltmine Theatre Company present Beauty and the Beast:"/>
    <n v="4500"/>
    <x v="2437"/>
    <x v="0"/>
    <x v="1"/>
    <s v="GBP"/>
    <n v="1417374262"/>
    <x v="3723"/>
    <b v="0"/>
    <n v="63"/>
    <b v="1"/>
    <s v="theater/plays"/>
    <n v="71.430000000000007"/>
    <x v="1"/>
    <x v="6"/>
  </r>
  <r>
    <n v="103"/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x v="3724"/>
    <b v="0"/>
    <n v="89"/>
    <b v="1"/>
    <s v="theater/plays"/>
    <n v="48.31"/>
    <x v="1"/>
    <x v="6"/>
  </r>
  <r>
    <n v="127"/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x v="3725"/>
    <b v="0"/>
    <n v="15"/>
    <b v="1"/>
    <s v="theater/plays"/>
    <n v="20"/>
    <x v="1"/>
    <x v="6"/>
  </r>
  <r>
    <n v="339"/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x v="3726"/>
    <b v="0"/>
    <n v="46"/>
    <b v="1"/>
    <s v="theater/plays"/>
    <n v="18.48"/>
    <x v="1"/>
    <x v="6"/>
  </r>
  <r>
    <n v="101"/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x v="3727"/>
    <b v="0"/>
    <n v="33"/>
    <b v="1"/>
    <s v="theater/plays"/>
    <n v="60.61"/>
    <x v="1"/>
    <x v="6"/>
  </r>
  <r>
    <n v="9"/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x v="3728"/>
    <b v="0"/>
    <n v="31"/>
    <b v="0"/>
    <s v="theater/plays"/>
    <n v="645.16"/>
    <x v="1"/>
    <x v="6"/>
  </r>
  <r>
    <n v="7"/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x v="3729"/>
    <b v="0"/>
    <n v="5"/>
    <b v="0"/>
    <s v="theater/plays"/>
    <n v="1000"/>
    <x v="1"/>
    <x v="6"/>
  </r>
  <r>
    <n v="10"/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x v="3730"/>
    <b v="0"/>
    <n v="1"/>
    <b v="0"/>
    <s v="theater/plays"/>
    <n v="1000"/>
    <x v="1"/>
    <x v="6"/>
  </r>
  <r>
    <n v="11"/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x v="3731"/>
    <b v="0"/>
    <n v="12"/>
    <b v="0"/>
    <s v="theater/plays"/>
    <n v="458.33"/>
    <x v="1"/>
    <x v="6"/>
  </r>
  <r>
    <n v="15"/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x v="3732"/>
    <b v="0"/>
    <n v="4"/>
    <b v="0"/>
    <s v="theater/plays"/>
    <n v="212.5"/>
    <x v="1"/>
    <x v="6"/>
  </r>
  <r>
    <n v="0"/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x v="3733"/>
    <b v="0"/>
    <n v="0"/>
    <b v="0"/>
    <s v="theater/plays"/>
    <n v="0"/>
    <x v="1"/>
    <x v="6"/>
  </r>
  <r>
    <n v="28"/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x v="3734"/>
    <b v="0"/>
    <n v="7"/>
    <b v="0"/>
    <s v="theater/plays"/>
    <n v="214.29"/>
    <x v="1"/>
    <x v="6"/>
  </r>
  <r>
    <n v="13"/>
    <n v="3735"/>
    <s v="Women Beware Women"/>
    <s v="Young Actor's taking on a Jacobean tragedy. Family, betrayal, love, lust, sex and death."/>
    <n v="150"/>
    <x v="170"/>
    <x v="2"/>
    <x v="1"/>
    <s v="GBP"/>
    <n v="1432831089"/>
    <x v="3735"/>
    <b v="0"/>
    <n v="2"/>
    <b v="0"/>
    <s v="theater/plays"/>
    <n v="75"/>
    <x v="1"/>
    <x v="6"/>
  </r>
  <r>
    <n v="1"/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x v="3736"/>
    <b v="0"/>
    <n v="1"/>
    <b v="0"/>
    <s v="theater/plays"/>
    <n v="1500"/>
    <x v="1"/>
    <x v="6"/>
  </r>
  <r>
    <n v="21"/>
    <n v="3737"/>
    <s v="Measure For Measure"/>
    <s v="The ASU Theatre and Shakespeare Club presents Measure For Measure directed by Jordyn Ochser."/>
    <n v="700"/>
    <x v="403"/>
    <x v="2"/>
    <x v="0"/>
    <s v="USD"/>
    <n v="1447311540"/>
    <x v="3737"/>
    <b v="0"/>
    <n v="4"/>
    <b v="0"/>
    <s v="theater/plays"/>
    <n v="175"/>
    <x v="1"/>
    <x v="6"/>
  </r>
  <r>
    <n v="18"/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x v="3738"/>
    <b v="0"/>
    <n v="6"/>
    <b v="0"/>
    <s v="theater/plays"/>
    <n v="250"/>
    <x v="1"/>
    <x v="6"/>
  </r>
  <r>
    <n v="20"/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x v="3739"/>
    <b v="0"/>
    <n v="8"/>
    <b v="0"/>
    <s v="theater/plays"/>
    <n v="500"/>
    <x v="1"/>
    <x v="6"/>
  </r>
  <r>
    <n v="18"/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x v="3740"/>
    <b v="0"/>
    <n v="14"/>
    <b v="0"/>
    <s v="theater/plays"/>
    <n v="142.86000000000001"/>
    <x v="1"/>
    <x v="6"/>
  </r>
  <r>
    <n v="0"/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x v="3741"/>
    <b v="0"/>
    <n v="0"/>
    <b v="0"/>
    <s v="theater/plays"/>
    <n v="0"/>
    <x v="1"/>
    <x v="6"/>
  </r>
  <r>
    <n v="2"/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x v="3742"/>
    <b v="0"/>
    <n v="4"/>
    <b v="0"/>
    <s v="theater/plays"/>
    <n v="1250"/>
    <x v="1"/>
    <x v="6"/>
  </r>
  <r>
    <n v="0"/>
    <n v="3743"/>
    <s v="Down the Mississippi"/>
    <s v="I'm taking the Adventures of Huckleberry Finn puppet show down the Mississippi River!"/>
    <n v="2200"/>
    <x v="117"/>
    <x v="2"/>
    <x v="0"/>
    <s v="USD"/>
    <n v="1404406964"/>
    <x v="3743"/>
    <b v="0"/>
    <n v="0"/>
    <b v="0"/>
    <s v="theater/plays"/>
    <n v="0"/>
    <x v="1"/>
    <x v="6"/>
  </r>
  <r>
    <n v="0"/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x v="3744"/>
    <b v="0"/>
    <n v="0"/>
    <b v="0"/>
    <s v="theater/plays"/>
    <n v="0"/>
    <x v="1"/>
    <x v="6"/>
  </r>
  <r>
    <n v="10"/>
    <n v="3745"/>
    <s v="Tyke Theatre Web Show"/>
    <s v="Tyke wants to expand her puppet theater show to weekly online web shows and is looking for backers."/>
    <n v="100"/>
    <x v="115"/>
    <x v="2"/>
    <x v="0"/>
    <s v="USD"/>
    <n v="1407689102"/>
    <x v="3745"/>
    <b v="0"/>
    <n v="1"/>
    <b v="0"/>
    <s v="theater/plays"/>
    <n v="100"/>
    <x v="1"/>
    <x v="6"/>
  </r>
  <r>
    <n v="2"/>
    <n v="3746"/>
    <s v="Stage Play Production - &quot;I Love You to Death&quot;"/>
    <s v="Generational curses CAN be broken...right?"/>
    <n v="8500"/>
    <x v="1672"/>
    <x v="2"/>
    <x v="0"/>
    <s v="USD"/>
    <n v="1475918439"/>
    <x v="3746"/>
    <b v="0"/>
    <n v="1"/>
    <b v="0"/>
    <s v="theater/plays"/>
    <n v="8500"/>
    <x v="1"/>
    <x v="6"/>
  </r>
  <r>
    <n v="1"/>
    <n v="3747"/>
    <s v="Counting Stars"/>
    <s v="The world premiere of an astonishing new play by acclaimed writer Atiha Sen Gupta."/>
    <n v="2500"/>
    <x v="379"/>
    <x v="2"/>
    <x v="1"/>
    <s v="GBP"/>
    <n v="1436137140"/>
    <x v="3747"/>
    <b v="0"/>
    <n v="1"/>
    <b v="0"/>
    <s v="theater/plays"/>
    <n v="2500"/>
    <x v="1"/>
    <x v="6"/>
  </r>
  <r>
    <n v="104"/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x v="3748"/>
    <b v="0"/>
    <n v="52"/>
    <b v="1"/>
    <s v="theater/musical"/>
    <n v="96.15"/>
    <x v="1"/>
    <x v="40"/>
  </r>
  <r>
    <n v="105"/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x v="3749"/>
    <b v="0"/>
    <n v="7"/>
    <b v="1"/>
    <s v="theater/musical"/>
    <n v="71.430000000000007"/>
    <x v="1"/>
    <x v="40"/>
  </r>
  <r>
    <n v="100"/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x v="3750"/>
    <b v="0"/>
    <n v="28"/>
    <b v="1"/>
    <s v="theater/musical"/>
    <n v="214.29"/>
    <x v="1"/>
    <x v="40"/>
  </r>
  <r>
    <n v="133"/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x v="3751"/>
    <b v="0"/>
    <n v="11"/>
    <b v="1"/>
    <s v="theater/musical"/>
    <n v="90.91"/>
    <x v="1"/>
    <x v="40"/>
  </r>
  <r>
    <n v="113"/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x v="3752"/>
    <b v="0"/>
    <n v="15"/>
    <b v="1"/>
    <s v="theater/musical"/>
    <n v="33.33"/>
    <x v="1"/>
    <x v="40"/>
  </r>
  <r>
    <n v="103"/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x v="3753"/>
    <b v="0"/>
    <n v="30"/>
    <b v="1"/>
    <s v="theater/musical"/>
    <n v="166.67"/>
    <x v="1"/>
    <x v="40"/>
  </r>
  <r>
    <n v="120"/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x v="3754"/>
    <b v="0"/>
    <n v="27"/>
    <b v="1"/>
    <s v="theater/musical"/>
    <n v="92.59"/>
    <x v="1"/>
    <x v="40"/>
  </r>
  <r>
    <n v="130"/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x v="3755"/>
    <b v="0"/>
    <n v="28"/>
    <b v="1"/>
    <s v="theater/musical"/>
    <n v="19.64"/>
    <x v="1"/>
    <x v="40"/>
  </r>
  <r>
    <n v="101"/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x v="3756"/>
    <b v="0"/>
    <n v="17"/>
    <b v="1"/>
    <s v="theater/musical"/>
    <n v="264.70999999999998"/>
    <x v="1"/>
    <x v="40"/>
  </r>
  <r>
    <n v="109"/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x v="3757"/>
    <b v="0"/>
    <n v="50"/>
    <b v="1"/>
    <s v="theater/musical"/>
    <n v="70"/>
    <x v="1"/>
    <x v="40"/>
  </r>
  <r>
    <n v="102"/>
    <n v="3758"/>
    <s v="Luigi's Ladies"/>
    <s v="LUIGI'S LADIES: an original one-woman musical comedy"/>
    <n v="1500"/>
    <x v="317"/>
    <x v="0"/>
    <x v="0"/>
    <s v="USD"/>
    <n v="1400475600"/>
    <x v="3758"/>
    <b v="0"/>
    <n v="26"/>
    <b v="1"/>
    <s v="theater/musical"/>
    <n v="57.69"/>
    <x v="1"/>
    <x v="40"/>
  </r>
  <r>
    <n v="110"/>
    <n v="3759"/>
    <s v="Pared Down Productions"/>
    <s v="A production company specializing in small-scale musicals"/>
    <n v="4000"/>
    <x v="2450"/>
    <x v="0"/>
    <x v="0"/>
    <s v="USD"/>
    <n v="1440556553"/>
    <x v="3759"/>
    <b v="0"/>
    <n v="88"/>
    <b v="1"/>
    <s v="theater/musical"/>
    <n v="45.45"/>
    <x v="1"/>
    <x v="40"/>
  </r>
  <r>
    <n v="101"/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x v="3760"/>
    <b v="0"/>
    <n v="91"/>
    <b v="1"/>
    <s v="theater/musical"/>
    <n v="54.95"/>
    <x v="1"/>
    <x v="40"/>
  </r>
  <r>
    <n v="100"/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x v="3761"/>
    <b v="0"/>
    <n v="3"/>
    <b v="1"/>
    <s v="theater/musical"/>
    <n v="166.67"/>
    <x v="1"/>
    <x v="40"/>
  </r>
  <r>
    <n v="106"/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x v="3762"/>
    <b v="0"/>
    <n v="28"/>
    <b v="1"/>
    <s v="theater/musical"/>
    <n v="44.64"/>
    <x v="1"/>
    <x v="40"/>
  </r>
  <r>
    <n v="100"/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x v="3763"/>
    <b v="0"/>
    <n v="77"/>
    <b v="1"/>
    <s v="theater/musical"/>
    <n v="64.94"/>
    <x v="1"/>
    <x v="40"/>
  </r>
  <r>
    <n v="100"/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x v="3764"/>
    <b v="0"/>
    <n v="27"/>
    <b v="1"/>
    <s v="theater/musical"/>
    <n v="55.56"/>
    <x v="1"/>
    <x v="40"/>
  </r>
  <r>
    <n v="113"/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x v="3765"/>
    <b v="0"/>
    <n v="107"/>
    <b v="1"/>
    <s v="theater/musical"/>
    <n v="65.42"/>
    <x v="1"/>
    <x v="40"/>
  </r>
  <r>
    <n v="103"/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x v="3766"/>
    <b v="0"/>
    <n v="96"/>
    <b v="1"/>
    <s v="theater/musical"/>
    <n v="104.17"/>
    <x v="1"/>
    <x v="40"/>
  </r>
  <r>
    <n v="117"/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x v="3767"/>
    <b v="0"/>
    <n v="56"/>
    <b v="1"/>
    <s v="theater/musical"/>
    <n v="35.71"/>
    <x v="1"/>
    <x v="40"/>
  </r>
  <r>
    <n v="108"/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x v="3768"/>
    <b v="0"/>
    <n v="58"/>
    <b v="1"/>
    <s v="theater/musical"/>
    <n v="68.97"/>
    <x v="1"/>
    <x v="40"/>
  </r>
  <r>
    <n v="100"/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x v="3769"/>
    <b v="0"/>
    <n v="15"/>
    <b v="1"/>
    <s v="theater/musical"/>
    <n v="73.33"/>
    <x v="1"/>
    <x v="40"/>
  </r>
  <r>
    <n v="100"/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x v="3770"/>
    <b v="0"/>
    <n v="20"/>
    <b v="1"/>
    <s v="theater/musical"/>
    <n v="100"/>
    <x v="1"/>
    <x v="40"/>
  </r>
  <r>
    <n v="146"/>
    <n v="3771"/>
    <s v="COME OUT SWINGIN'!"/>
    <s v="I would like to make a demo recording of six songs from COME OUT SWINGIN'!"/>
    <n v="1000"/>
    <x v="2457"/>
    <x v="0"/>
    <x v="0"/>
    <s v="USD"/>
    <n v="1463529600"/>
    <x v="3771"/>
    <b v="0"/>
    <n v="38"/>
    <b v="1"/>
    <s v="theater/musical"/>
    <n v="26.32"/>
    <x v="1"/>
    <x v="40"/>
  </r>
  <r>
    <n v="110"/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x v="3772"/>
    <b v="0"/>
    <n v="33"/>
    <b v="1"/>
    <s v="theater/musical"/>
    <n v="151.52000000000001"/>
    <x v="1"/>
    <x v="40"/>
  </r>
  <r>
    <n v="108"/>
    <n v="3773"/>
    <s v="Dundee: A Hip-Hopera"/>
    <s v="A dramatic hip-hopera, inspired from monologues written by the performers."/>
    <n v="5000"/>
    <x v="106"/>
    <x v="0"/>
    <x v="0"/>
    <s v="USD"/>
    <n v="1479175680"/>
    <x v="3773"/>
    <b v="0"/>
    <n v="57"/>
    <b v="1"/>
    <s v="theater/musical"/>
    <n v="87.72"/>
    <x v="1"/>
    <x v="40"/>
  </r>
  <r>
    <n v="100"/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x v="3774"/>
    <b v="0"/>
    <n v="25"/>
    <b v="1"/>
    <s v="theater/musical"/>
    <n v="100"/>
    <x v="1"/>
    <x v="40"/>
  </r>
  <r>
    <n v="100"/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x v="3775"/>
    <b v="0"/>
    <n v="14"/>
    <b v="1"/>
    <s v="theater/musical"/>
    <n v="142.86000000000001"/>
    <x v="1"/>
    <x v="40"/>
  </r>
  <r>
    <n v="107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x v="3776"/>
    <b v="0"/>
    <n v="94"/>
    <b v="1"/>
    <s v="theater/musical"/>
    <n v="85.11"/>
    <x v="1"/>
    <x v="40"/>
  </r>
  <r>
    <n v="143"/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x v="3777"/>
    <b v="0"/>
    <n v="59"/>
    <b v="1"/>
    <s v="theater/musical"/>
    <n v="33.9"/>
    <x v="1"/>
    <x v="40"/>
  </r>
  <r>
    <n v="105"/>
    <n v="3778"/>
    <s v="Give a Puppet a Hand"/>
    <s v="Sponsor an AVENUE Q puppet for The Barn Players April 2015 production."/>
    <n v="2400"/>
    <x v="570"/>
    <x v="0"/>
    <x v="0"/>
    <s v="USD"/>
    <n v="1423942780"/>
    <x v="3778"/>
    <b v="0"/>
    <n v="36"/>
    <b v="1"/>
    <s v="theater/musical"/>
    <n v="66.67"/>
    <x v="1"/>
    <x v="40"/>
  </r>
  <r>
    <n v="104"/>
    <n v="3779"/>
    <s v="&quot;The Last Adam&quot; A New Musical, NYC reading"/>
    <s v="A fresh, re-telling of the Jesus story for a new generation."/>
    <n v="15000"/>
    <x v="2460"/>
    <x v="0"/>
    <x v="0"/>
    <s v="USD"/>
    <n v="1459010340"/>
    <x v="3779"/>
    <b v="0"/>
    <n v="115"/>
    <b v="1"/>
    <s v="theater/musical"/>
    <n v="130.43"/>
    <x v="1"/>
    <x v="40"/>
  </r>
  <r>
    <n v="120"/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x v="3780"/>
    <b v="0"/>
    <n v="30"/>
    <b v="1"/>
    <s v="theater/musical"/>
    <n v="83.33"/>
    <x v="1"/>
    <x v="40"/>
  </r>
  <r>
    <n v="110"/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x v="3781"/>
    <b v="0"/>
    <n v="52"/>
    <b v="1"/>
    <s v="theater/musical"/>
    <n v="86.54"/>
    <x v="1"/>
    <x v="40"/>
  </r>
  <r>
    <n v="102"/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x v="3782"/>
    <b v="0"/>
    <n v="27"/>
    <b v="1"/>
    <s v="theater/musical"/>
    <n v="74.069999999999993"/>
    <x v="1"/>
    <x v="40"/>
  </r>
  <r>
    <n v="129"/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x v="3783"/>
    <b v="0"/>
    <n v="24"/>
    <b v="1"/>
    <s v="theater/musical"/>
    <n v="50"/>
    <x v="1"/>
    <x v="40"/>
  </r>
  <r>
    <n v="115"/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x v="3784"/>
    <b v="0"/>
    <n v="10"/>
    <b v="1"/>
    <s v="theater/musical"/>
    <n v="100"/>
    <x v="1"/>
    <x v="40"/>
  </r>
  <r>
    <n v="151"/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x v="3785"/>
    <b v="0"/>
    <n v="30"/>
    <b v="1"/>
    <s v="theater/musical"/>
    <n v="66.67"/>
    <x v="1"/>
    <x v="40"/>
  </r>
  <r>
    <n v="111"/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x v="3786"/>
    <b v="0"/>
    <n v="71"/>
    <b v="1"/>
    <s v="theater/musical"/>
    <n v="84.51"/>
    <x v="1"/>
    <x v="40"/>
  </r>
  <r>
    <n v="100"/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x v="3787"/>
    <b v="0"/>
    <n v="10"/>
    <b v="1"/>
    <s v="theater/musical"/>
    <n v="35"/>
    <x v="1"/>
    <x v="40"/>
  </r>
  <r>
    <n v="1"/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x v="3788"/>
    <b v="0"/>
    <n v="1"/>
    <b v="0"/>
    <s v="theater/musical"/>
    <n v="75000"/>
    <x v="1"/>
    <x v="40"/>
  </r>
  <r>
    <n v="3"/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x v="3789"/>
    <b v="0"/>
    <n v="4"/>
    <b v="0"/>
    <s v="theater/musical"/>
    <n v="887.5"/>
    <x v="1"/>
    <x v="40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x v="3790"/>
    <b v="0"/>
    <n v="0"/>
    <b v="0"/>
    <s v="theater/musical"/>
    <n v="0"/>
    <x v="1"/>
    <x v="40"/>
  </r>
  <r>
    <n v="0"/>
    <n v="3791"/>
    <s v="Spin! at The Cumming Playhouse"/>
    <s v="Spin! is an original musical comedy-drama presented by Blue Palm Productions."/>
    <n v="1500"/>
    <x v="117"/>
    <x v="2"/>
    <x v="0"/>
    <s v="USD"/>
    <n v="1404664592"/>
    <x v="3791"/>
    <b v="0"/>
    <n v="0"/>
    <b v="0"/>
    <s v="theater/musical"/>
    <n v="0"/>
    <x v="1"/>
    <x v="40"/>
  </r>
  <r>
    <n v="0"/>
    <n v="3792"/>
    <s v="BorikÃ©n: The Show"/>
    <s v="A cultural and historic journey through Puerto Rico's music and dance!"/>
    <n v="12500"/>
    <x v="428"/>
    <x v="2"/>
    <x v="0"/>
    <s v="USD"/>
    <n v="1436957022"/>
    <x v="3792"/>
    <b v="0"/>
    <n v="2"/>
    <b v="0"/>
    <s v="theater/musical"/>
    <n v="6250"/>
    <x v="1"/>
    <x v="40"/>
  </r>
  <r>
    <n v="60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x v="3793"/>
    <b v="0"/>
    <n v="24"/>
    <b v="0"/>
    <s v="theater/musical"/>
    <n v="291.67"/>
    <x v="1"/>
    <x v="40"/>
  </r>
  <r>
    <n v="1"/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x v="3794"/>
    <b v="0"/>
    <n v="1"/>
    <b v="0"/>
    <s v="theater/musical"/>
    <n v="5000"/>
    <x v="1"/>
    <x v="40"/>
  </r>
  <r>
    <n v="2"/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x v="3795"/>
    <b v="0"/>
    <n v="2"/>
    <b v="0"/>
    <s v="theater/musical"/>
    <n v="300"/>
    <x v="1"/>
    <x v="40"/>
  </r>
  <r>
    <n v="0"/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x v="3796"/>
    <b v="0"/>
    <n v="1"/>
    <b v="0"/>
    <s v="theater/musical"/>
    <n v="22500"/>
    <x v="1"/>
    <x v="40"/>
  </r>
  <r>
    <n v="90"/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x v="3797"/>
    <b v="0"/>
    <n v="37"/>
    <b v="0"/>
    <s v="theater/musical"/>
    <n v="162.16"/>
    <x v="1"/>
    <x v="40"/>
  </r>
  <r>
    <n v="1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x v="3798"/>
    <b v="0"/>
    <n v="5"/>
    <b v="0"/>
    <s v="theater/musical"/>
    <n v="14000"/>
    <x v="1"/>
    <x v="40"/>
  </r>
  <r>
    <n v="4"/>
    <n v="3799"/>
    <s v="A Story Once Told"/>
    <s v="An original musical on it's way to the stage in Minneapolis, MN. Feel free to ask any questions."/>
    <n v="10000"/>
    <x v="2465"/>
    <x v="2"/>
    <x v="0"/>
    <s v="USD"/>
    <n v="1457734843"/>
    <x v="3799"/>
    <b v="0"/>
    <n v="4"/>
    <b v="0"/>
    <s v="theater/musical"/>
    <n v="2500"/>
    <x v="1"/>
    <x v="40"/>
  </r>
  <r>
    <n v="4"/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x v="3800"/>
    <b v="0"/>
    <n v="16"/>
    <b v="0"/>
    <s v="theater/musical"/>
    <n v="1375"/>
    <x v="1"/>
    <x v="40"/>
  </r>
  <r>
    <n v="9"/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x v="3801"/>
    <b v="0"/>
    <n v="9"/>
    <b v="0"/>
    <s v="theater/musical"/>
    <n v="555.55999999999995"/>
    <x v="1"/>
    <x v="40"/>
  </r>
  <r>
    <n v="0"/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x v="3802"/>
    <b v="0"/>
    <n v="0"/>
    <b v="0"/>
    <s v="theater/musical"/>
    <n v="0"/>
    <x v="1"/>
    <x v="40"/>
  </r>
  <r>
    <n v="20"/>
    <n v="3803"/>
    <s v="Benjamin Button the Musical Concept Album"/>
    <s v="A fully orchestrated concept album of Benjamin Button the Musical!"/>
    <n v="12000"/>
    <x v="2466"/>
    <x v="2"/>
    <x v="0"/>
    <s v="USD"/>
    <n v="1457133568"/>
    <x v="3803"/>
    <b v="0"/>
    <n v="40"/>
    <b v="0"/>
    <s v="theater/musical"/>
    <n v="300"/>
    <x v="1"/>
    <x v="40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x v="3804"/>
    <b v="0"/>
    <n v="0"/>
    <b v="0"/>
    <s v="theater/musical"/>
    <n v="0"/>
    <x v="1"/>
    <x v="40"/>
  </r>
  <r>
    <n v="0"/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x v="3805"/>
    <b v="0"/>
    <n v="2"/>
    <b v="0"/>
    <s v="theater/musical"/>
    <n v="75000"/>
    <x v="1"/>
    <x v="40"/>
  </r>
  <r>
    <n v="0"/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x v="3806"/>
    <b v="0"/>
    <n v="1"/>
    <b v="0"/>
    <s v="theater/musical"/>
    <n v="7500"/>
    <x v="1"/>
    <x v="40"/>
  </r>
  <r>
    <n v="30"/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x v="3807"/>
    <b v="0"/>
    <n v="9"/>
    <b v="0"/>
    <s v="theater/musical"/>
    <n v="166.67"/>
    <x v="1"/>
    <x v="40"/>
  </r>
  <r>
    <n v="100"/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x v="3808"/>
    <b v="0"/>
    <n v="24"/>
    <b v="1"/>
    <s v="theater/plays"/>
    <n v="41.67"/>
    <x v="1"/>
    <x v="6"/>
  </r>
  <r>
    <n v="101"/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x v="3809"/>
    <b v="0"/>
    <n v="38"/>
    <b v="1"/>
    <s v="theater/plays"/>
    <n v="52.63"/>
    <x v="1"/>
    <x v="6"/>
  </r>
  <r>
    <n v="122"/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x v="3810"/>
    <b v="0"/>
    <n v="26"/>
    <b v="1"/>
    <s v="theater/plays"/>
    <n v="57.69"/>
    <x v="1"/>
    <x v="6"/>
  </r>
  <r>
    <n v="330"/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x v="3811"/>
    <b v="0"/>
    <n v="19"/>
    <b v="1"/>
    <s v="theater/plays"/>
    <n v="13.16"/>
    <x v="1"/>
    <x v="6"/>
  </r>
  <r>
    <n v="110"/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x v="3812"/>
    <b v="0"/>
    <n v="11"/>
    <b v="1"/>
    <s v="theater/plays"/>
    <n v="181.82"/>
    <x v="1"/>
    <x v="6"/>
  </r>
  <r>
    <n v="101"/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x v="3813"/>
    <b v="0"/>
    <n v="27"/>
    <b v="1"/>
    <s v="theater/plays"/>
    <n v="77.78"/>
    <x v="1"/>
    <x v="6"/>
  </r>
  <r>
    <n v="140"/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x v="3814"/>
    <b v="0"/>
    <n v="34"/>
    <b v="1"/>
    <s v="theater/plays"/>
    <n v="44.12"/>
    <x v="1"/>
    <x v="6"/>
  </r>
  <r>
    <n v="100"/>
    <n v="3815"/>
    <s v="The Canterbury Shakespeare Festival - first season"/>
    <s v="Come and help us make the Canterbury Shakespeare Festival a reality"/>
    <n v="1000"/>
    <x v="2471"/>
    <x v="0"/>
    <x v="1"/>
    <s v="GBP"/>
    <n v="1440111600"/>
    <x v="3815"/>
    <b v="0"/>
    <n v="20"/>
    <b v="1"/>
    <s v="theater/plays"/>
    <n v="50"/>
    <x v="1"/>
    <x v="6"/>
  </r>
  <r>
    <n v="119"/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x v="3816"/>
    <b v="0"/>
    <n v="37"/>
    <b v="1"/>
    <s v="theater/plays"/>
    <n v="40.54"/>
    <x v="1"/>
    <x v="6"/>
  </r>
  <r>
    <n v="107"/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x v="3817"/>
    <b v="0"/>
    <n v="20"/>
    <b v="1"/>
    <s v="theater/plays"/>
    <n v="100"/>
    <x v="1"/>
    <x v="6"/>
  </r>
  <r>
    <n v="228"/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x v="3818"/>
    <b v="0"/>
    <n v="10"/>
    <b v="1"/>
    <s v="theater/plays"/>
    <n v="25"/>
    <x v="1"/>
    <x v="6"/>
  </r>
  <r>
    <n v="106"/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x v="3819"/>
    <b v="0"/>
    <n v="26"/>
    <b v="1"/>
    <s v="theater/plays"/>
    <n v="38.46"/>
    <x v="1"/>
    <x v="6"/>
  </r>
  <r>
    <n v="143"/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x v="3820"/>
    <b v="0"/>
    <n v="20"/>
    <b v="1"/>
    <s v="theater/plays"/>
    <n v="15"/>
    <x v="1"/>
    <x v="6"/>
  </r>
  <r>
    <n v="105"/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x v="3821"/>
    <b v="0"/>
    <n v="46"/>
    <b v="1"/>
    <s v="theater/plays"/>
    <n v="76.09"/>
    <x v="1"/>
    <x v="6"/>
  </r>
  <r>
    <n v="110"/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x v="3822"/>
    <b v="0"/>
    <n v="76"/>
    <b v="1"/>
    <s v="theater/plays"/>
    <n v="65.790000000000006"/>
    <x v="1"/>
    <x v="6"/>
  </r>
  <r>
    <n v="106"/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x v="3823"/>
    <b v="0"/>
    <n v="41"/>
    <b v="1"/>
    <s v="theater/plays"/>
    <n v="60.98"/>
    <x v="1"/>
    <x v="6"/>
  </r>
  <r>
    <n v="108"/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x v="3824"/>
    <b v="0"/>
    <n v="7"/>
    <b v="1"/>
    <s v="theater/plays"/>
    <n v="35.71"/>
    <x v="1"/>
    <x v="6"/>
  </r>
  <r>
    <n v="105"/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x v="3825"/>
    <b v="0"/>
    <n v="49"/>
    <b v="1"/>
    <s v="theater/plays"/>
    <n v="102.04"/>
    <x v="1"/>
    <x v="6"/>
  </r>
  <r>
    <n v="119"/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x v="3826"/>
    <b v="0"/>
    <n v="26"/>
    <b v="1"/>
    <s v="theater/plays"/>
    <n v="23.08"/>
    <x v="1"/>
    <x v="6"/>
  </r>
  <r>
    <n v="153"/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x v="3827"/>
    <b v="0"/>
    <n v="65"/>
    <b v="1"/>
    <s v="theater/plays"/>
    <n v="46.15"/>
    <x v="1"/>
    <x v="6"/>
  </r>
  <r>
    <n v="100"/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x v="3828"/>
    <b v="0"/>
    <n v="28"/>
    <b v="1"/>
    <s v="theater/plays"/>
    <n v="178.57"/>
    <x v="1"/>
    <x v="6"/>
  </r>
  <r>
    <n v="100"/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x v="3829"/>
    <b v="0"/>
    <n v="8"/>
    <b v="1"/>
    <s v="theater/plays"/>
    <n v="62.5"/>
    <x v="1"/>
    <x v="6"/>
  </r>
  <r>
    <n v="225"/>
    <n v="3830"/>
    <s v="Run Away"/>
    <s v="The Aeon Theatre company is producing another original play by Parker Hale at the Manhattan Reportory Theatre"/>
    <n v="100"/>
    <x v="1175"/>
    <x v="0"/>
    <x v="0"/>
    <s v="USD"/>
    <n v="1464371211"/>
    <x v="3830"/>
    <b v="0"/>
    <n v="3"/>
    <b v="1"/>
    <s v="theater/plays"/>
    <n v="33.33"/>
    <x v="1"/>
    <x v="6"/>
  </r>
  <r>
    <n v="106"/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x v="3831"/>
    <b v="0"/>
    <n v="9"/>
    <b v="1"/>
    <s v="theater/plays"/>
    <n v="55.56"/>
    <x v="1"/>
    <x v="6"/>
  </r>
  <r>
    <n v="105"/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x v="3832"/>
    <b v="0"/>
    <n v="9"/>
    <b v="1"/>
    <s v="theater/plays"/>
    <n v="133.33000000000001"/>
    <x v="1"/>
    <x v="6"/>
  </r>
  <r>
    <n v="117"/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x v="3833"/>
    <b v="0"/>
    <n v="20"/>
    <b v="1"/>
    <s v="theater/plays"/>
    <n v="60"/>
    <x v="1"/>
    <x v="6"/>
  </r>
  <r>
    <n v="109"/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x v="3834"/>
    <b v="0"/>
    <n v="57"/>
    <b v="1"/>
    <s v="theater/plays"/>
    <n v="52.63"/>
    <x v="1"/>
    <x v="6"/>
  </r>
  <r>
    <n v="160"/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x v="3835"/>
    <b v="0"/>
    <n v="8"/>
    <b v="1"/>
    <s v="theater/plays"/>
    <n v="25"/>
    <x v="1"/>
    <x v="6"/>
  </r>
  <r>
    <n v="113"/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x v="3836"/>
    <b v="0"/>
    <n v="14"/>
    <b v="1"/>
    <s v="theater/plays"/>
    <n v="57.14"/>
    <x v="1"/>
    <x v="6"/>
  </r>
  <r>
    <n v="102"/>
    <n v="3837"/>
    <s v="Farcical Elements Presents Boeing-Boeing"/>
    <s v="A high-flying French farce with the thrust of a well-tuned jet engine"/>
    <n v="2000"/>
    <x v="2485"/>
    <x v="0"/>
    <x v="1"/>
    <s v="GBP"/>
    <n v="1435947758"/>
    <x v="3837"/>
    <b v="0"/>
    <n v="17"/>
    <b v="1"/>
    <s v="theater/plays"/>
    <n v="117.65"/>
    <x v="1"/>
    <x v="6"/>
  </r>
  <r>
    <n v="101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x v="3838"/>
    <b v="0"/>
    <n v="100"/>
    <b v="1"/>
    <s v="theater/plays"/>
    <n v="1000"/>
    <x v="1"/>
    <x v="6"/>
  </r>
  <r>
    <n v="101"/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x v="3839"/>
    <b v="0"/>
    <n v="32"/>
    <b v="1"/>
    <s v="theater/plays"/>
    <n v="62.5"/>
    <x v="1"/>
    <x v="6"/>
  </r>
  <r>
    <n v="6500"/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x v="3840"/>
    <b v="0"/>
    <n v="3"/>
    <b v="1"/>
    <s v="theater/plays"/>
    <n v="0.33"/>
    <x v="1"/>
    <x v="6"/>
  </r>
  <r>
    <n v="9"/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x v="3841"/>
    <b v="1"/>
    <n v="34"/>
    <b v="0"/>
    <s v="theater/plays"/>
    <n v="294.12"/>
    <x v="1"/>
    <x v="6"/>
  </r>
  <r>
    <n v="22"/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x v="3842"/>
    <b v="1"/>
    <n v="23"/>
    <b v="0"/>
    <s v="theater/plays"/>
    <n v="217.39"/>
    <x v="1"/>
    <x v="6"/>
  </r>
  <r>
    <n v="21"/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x v="3843"/>
    <b v="1"/>
    <n v="19"/>
    <b v="0"/>
    <s v="theater/plays"/>
    <n v="263.16000000000003"/>
    <x v="1"/>
    <x v="6"/>
  </r>
  <r>
    <n v="41"/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x v="3844"/>
    <b v="1"/>
    <n v="50"/>
    <b v="0"/>
    <s v="theater/plays"/>
    <n v="196"/>
    <x v="1"/>
    <x v="6"/>
  </r>
  <r>
    <n v="2"/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x v="3845"/>
    <b v="1"/>
    <n v="12"/>
    <b v="0"/>
    <s v="theater/plays"/>
    <n v="3333.33"/>
    <x v="1"/>
    <x v="6"/>
  </r>
  <r>
    <n v="3"/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x v="3846"/>
    <b v="1"/>
    <n v="8"/>
    <b v="0"/>
    <s v="theater/plays"/>
    <n v="875"/>
    <x v="1"/>
    <x v="6"/>
  </r>
  <r>
    <n v="16"/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x v="3847"/>
    <b v="1"/>
    <n v="9"/>
    <b v="0"/>
    <s v="theater/plays"/>
    <n v="1166.67"/>
    <x v="1"/>
    <x v="6"/>
  </r>
  <r>
    <n v="16"/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x v="3848"/>
    <b v="1"/>
    <n v="43"/>
    <b v="0"/>
    <s v="theater/plays"/>
    <n v="302.33"/>
    <x v="1"/>
    <x v="6"/>
  </r>
  <r>
    <n v="7"/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x v="3849"/>
    <b v="1"/>
    <n v="28"/>
    <b v="0"/>
    <s v="theater/plays"/>
    <n v="1071.43"/>
    <x v="1"/>
    <x v="6"/>
  </r>
  <r>
    <n v="4"/>
    <n v="3850"/>
    <s v="The Vagina Monologues 2015"/>
    <s v="V-Day is a global activist movement to end violence against women and girls."/>
    <n v="1000"/>
    <x v="2495"/>
    <x v="2"/>
    <x v="0"/>
    <s v="USD"/>
    <n v="1420081143"/>
    <x v="3850"/>
    <b v="1"/>
    <n v="4"/>
    <b v="0"/>
    <s v="theater/plays"/>
    <n v="250"/>
    <x v="1"/>
    <x v="6"/>
  </r>
  <r>
    <n v="34"/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x v="3851"/>
    <b v="1"/>
    <n v="24"/>
    <b v="0"/>
    <s v="theater/plays"/>
    <n v="104.17"/>
    <x v="1"/>
    <x v="6"/>
  </r>
  <r>
    <n v="0"/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x v="3852"/>
    <b v="0"/>
    <n v="2"/>
    <b v="0"/>
    <s v="theater/plays"/>
    <n v="5000"/>
    <x v="1"/>
    <x v="6"/>
  </r>
  <r>
    <n v="0"/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x v="3853"/>
    <b v="0"/>
    <n v="2"/>
    <b v="0"/>
    <s v="theater/plays"/>
    <n v="50000"/>
    <x v="1"/>
    <x v="6"/>
  </r>
  <r>
    <n v="16"/>
    <n v="3854"/>
    <s v="The Case Of Soghomon Tehlirian"/>
    <s v="A play dedicated to the 100th anniversary of the Armenian Genocide."/>
    <n v="11000"/>
    <x v="2496"/>
    <x v="2"/>
    <x v="0"/>
    <s v="USD"/>
    <n v="1431206058"/>
    <x v="3854"/>
    <b v="0"/>
    <n v="20"/>
    <b v="0"/>
    <s v="theater/plays"/>
    <n v="550"/>
    <x v="1"/>
    <x v="6"/>
  </r>
  <r>
    <n v="3"/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x v="3855"/>
    <b v="0"/>
    <n v="1"/>
    <b v="0"/>
    <s v="theater/plays"/>
    <n v="1000"/>
    <x v="1"/>
    <x v="6"/>
  </r>
  <r>
    <n v="0"/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x v="3856"/>
    <b v="0"/>
    <n v="1"/>
    <b v="0"/>
    <s v="theater/plays"/>
    <n v="5000"/>
    <x v="1"/>
    <x v="6"/>
  </r>
  <r>
    <n v="5"/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x v="3857"/>
    <b v="0"/>
    <n v="4"/>
    <b v="0"/>
    <s v="theater/plays"/>
    <n v="1250"/>
    <x v="1"/>
    <x v="6"/>
  </r>
  <r>
    <n v="2"/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x v="3858"/>
    <b v="0"/>
    <n v="1"/>
    <b v="0"/>
    <s v="theater/plays"/>
    <n v="500"/>
    <x v="1"/>
    <x v="6"/>
  </r>
  <r>
    <n v="0"/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x v="3859"/>
    <b v="0"/>
    <n v="1"/>
    <b v="0"/>
    <s v="theater/plays"/>
    <n v="2500"/>
    <x v="1"/>
    <x v="6"/>
  </r>
  <r>
    <n v="18"/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x v="3860"/>
    <b v="0"/>
    <n v="13"/>
    <b v="0"/>
    <s v="theater/plays"/>
    <n v="461.54"/>
    <x v="1"/>
    <x v="6"/>
  </r>
  <r>
    <n v="5"/>
    <n v="3861"/>
    <s v="READY OR NOT HERE I COME"/>
    <s v="THE COMING OF THE LORD!"/>
    <n v="2000"/>
    <x v="173"/>
    <x v="2"/>
    <x v="0"/>
    <s v="USD"/>
    <n v="1415828820"/>
    <x v="3861"/>
    <b v="0"/>
    <n v="1"/>
    <b v="0"/>
    <s v="theater/plays"/>
    <n v="2000"/>
    <x v="1"/>
    <x v="6"/>
  </r>
  <r>
    <n v="0"/>
    <n v="3862"/>
    <s v="The Container Play"/>
    <s v="The hit immersive theatre experience of England comes to Corpus Christi!"/>
    <n v="7500"/>
    <x v="116"/>
    <x v="2"/>
    <x v="0"/>
    <s v="USD"/>
    <n v="1473699540"/>
    <x v="3862"/>
    <b v="0"/>
    <n v="1"/>
    <b v="0"/>
    <s v="theater/plays"/>
    <n v="7500"/>
    <x v="1"/>
    <x v="6"/>
  </r>
  <r>
    <n v="0"/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x v="3863"/>
    <b v="0"/>
    <n v="0"/>
    <b v="0"/>
    <s v="theater/plays"/>
    <n v="0"/>
    <x v="1"/>
    <x v="6"/>
  </r>
  <r>
    <n v="1"/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x v="3864"/>
    <b v="0"/>
    <n v="3"/>
    <b v="0"/>
    <s v="theater/plays"/>
    <n v="1666.67"/>
    <x v="1"/>
    <x v="6"/>
  </r>
  <r>
    <n v="27"/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x v="3865"/>
    <b v="0"/>
    <n v="14"/>
    <b v="0"/>
    <s v="theater/plays"/>
    <n v="172.36"/>
    <x v="1"/>
    <x v="6"/>
  </r>
  <r>
    <n v="1"/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x v="3866"/>
    <b v="0"/>
    <n v="2"/>
    <b v="0"/>
    <s v="theater/plays"/>
    <n v="1000"/>
    <x v="1"/>
    <x v="6"/>
  </r>
  <r>
    <n v="13"/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x v="3867"/>
    <b v="0"/>
    <n v="5"/>
    <b v="0"/>
    <s v="theater/plays"/>
    <n v="400"/>
    <x v="1"/>
    <x v="6"/>
  </r>
  <r>
    <n v="0"/>
    <n v="3868"/>
    <s v="1000 words (Canceled)"/>
    <s v="New collection of music by Scott Evan Davis!"/>
    <n v="5000"/>
    <x v="115"/>
    <x v="1"/>
    <x v="1"/>
    <s v="GBP"/>
    <n v="1410191405"/>
    <x v="3868"/>
    <b v="0"/>
    <n v="1"/>
    <b v="0"/>
    <s v="theater/musical"/>
    <n v="5000"/>
    <x v="1"/>
    <x v="40"/>
  </r>
  <r>
    <n v="3"/>
    <n v="3869"/>
    <s v="The Masturbation Musical (Canceled)"/>
    <s v="A Musical about 3 women who pursue their Pleasure and end up finding themselves."/>
    <n v="13111"/>
    <x v="2497"/>
    <x v="1"/>
    <x v="0"/>
    <s v="USD"/>
    <n v="1426302660"/>
    <x v="3869"/>
    <b v="0"/>
    <n v="15"/>
    <b v="0"/>
    <s v="theater/musical"/>
    <n v="874.07"/>
    <x v="1"/>
    <x v="40"/>
  </r>
  <r>
    <n v="15"/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x v="3870"/>
    <b v="0"/>
    <n v="10"/>
    <b v="0"/>
    <s v="theater/musical"/>
    <n v="1000"/>
    <x v="1"/>
    <x v="40"/>
  </r>
  <r>
    <n v="3"/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x v="3871"/>
    <b v="0"/>
    <n v="3"/>
    <b v="0"/>
    <s v="theater/musical"/>
    <n v="500"/>
    <x v="1"/>
    <x v="40"/>
  </r>
  <r>
    <n v="0"/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x v="3872"/>
    <b v="0"/>
    <n v="0"/>
    <b v="0"/>
    <s v="theater/musical"/>
    <n v="0"/>
    <x v="1"/>
    <x v="40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x v="3873"/>
    <b v="0"/>
    <n v="0"/>
    <b v="0"/>
    <s v="theater/musical"/>
    <n v="0"/>
    <x v="1"/>
    <x v="40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x v="3874"/>
    <b v="0"/>
    <n v="0"/>
    <b v="0"/>
    <s v="theater/musical"/>
    <n v="0"/>
    <x v="1"/>
    <x v="4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x v="3875"/>
    <b v="0"/>
    <n v="0"/>
    <b v="0"/>
    <s v="theater/musical"/>
    <n v="0"/>
    <x v="1"/>
    <x v="40"/>
  </r>
  <r>
    <n v="53"/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x v="3876"/>
    <b v="0"/>
    <n v="46"/>
    <b v="0"/>
    <s v="theater/musical"/>
    <n v="84.78"/>
    <x v="1"/>
    <x v="40"/>
  </r>
  <r>
    <n v="5"/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x v="3877"/>
    <b v="0"/>
    <n v="14"/>
    <b v="0"/>
    <s v="theater/musical"/>
    <n v="1785.71"/>
    <x v="1"/>
    <x v="40"/>
  </r>
  <r>
    <n v="0"/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x v="3878"/>
    <b v="0"/>
    <n v="1"/>
    <b v="0"/>
    <s v="theater/musical"/>
    <n v="18000"/>
    <x v="1"/>
    <x v="40"/>
  </r>
  <r>
    <n v="0"/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x v="3879"/>
    <b v="0"/>
    <n v="0"/>
    <b v="0"/>
    <s v="theater/musical"/>
    <n v="0"/>
    <x v="1"/>
    <x v="40"/>
  </r>
  <r>
    <n v="13"/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x v="3880"/>
    <b v="0"/>
    <n v="17"/>
    <b v="0"/>
    <s v="theater/musical"/>
    <n v="441.18"/>
    <x v="1"/>
    <x v="40"/>
  </r>
  <r>
    <n v="5"/>
    <n v="3881"/>
    <s v="My Real Mother's Name is... (Canceled)"/>
    <s v="A musical journey coming to the Blue Venue at the 2017 Orlando Fringe Festival!"/>
    <n v="500"/>
    <x v="379"/>
    <x v="1"/>
    <x v="0"/>
    <s v="USD"/>
    <n v="1487550399"/>
    <x v="3881"/>
    <b v="0"/>
    <n v="1"/>
    <b v="0"/>
    <s v="theater/musical"/>
    <n v="500"/>
    <x v="1"/>
    <x v="40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x v="3882"/>
    <b v="0"/>
    <n v="0"/>
    <b v="0"/>
    <s v="theater/musical"/>
    <n v="0"/>
    <x v="1"/>
    <x v="40"/>
  </r>
  <r>
    <n v="0"/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x v="3883"/>
    <b v="0"/>
    <n v="0"/>
    <b v="0"/>
    <s v="theater/musical"/>
    <n v="0"/>
    <x v="1"/>
    <x v="40"/>
  </r>
  <r>
    <n v="0"/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x v="3884"/>
    <b v="0"/>
    <n v="0"/>
    <b v="0"/>
    <s v="theater/musical"/>
    <n v="0"/>
    <x v="1"/>
    <x v="40"/>
  </r>
  <r>
    <n v="0"/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x v="3885"/>
    <b v="0"/>
    <n v="0"/>
    <b v="0"/>
    <s v="theater/musical"/>
    <n v="0"/>
    <x v="1"/>
    <x v="40"/>
  </r>
  <r>
    <n v="0"/>
    <n v="3886"/>
    <s v="a (Canceled)"/>
    <n v="1"/>
    <n v="10000"/>
    <x v="117"/>
    <x v="1"/>
    <x v="2"/>
    <s v="AUD"/>
    <n v="1418275702"/>
    <x v="3886"/>
    <b v="0"/>
    <n v="0"/>
    <b v="0"/>
    <s v="theater/musical"/>
    <n v="0"/>
    <x v="1"/>
    <x v="40"/>
  </r>
  <r>
    <n v="2"/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x v="3887"/>
    <b v="0"/>
    <n v="2"/>
    <b v="0"/>
    <s v="theater/musical"/>
    <n v="1000"/>
    <x v="1"/>
    <x v="40"/>
  </r>
  <r>
    <n v="27"/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x v="3888"/>
    <b v="0"/>
    <n v="14"/>
    <b v="0"/>
    <s v="theater/plays"/>
    <n v="142.86000000000001"/>
    <x v="1"/>
    <x v="6"/>
  </r>
  <r>
    <n v="1"/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x v="3889"/>
    <b v="0"/>
    <n v="9"/>
    <b v="0"/>
    <s v="theater/plays"/>
    <n v="888.89"/>
    <x v="1"/>
    <x v="6"/>
  </r>
  <r>
    <n v="17"/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x v="3890"/>
    <b v="0"/>
    <n v="8"/>
    <b v="0"/>
    <s v="theater/plays"/>
    <n v="1875"/>
    <x v="1"/>
    <x v="6"/>
  </r>
  <r>
    <n v="33"/>
    <n v="3891"/>
    <s v="Out of the Box: A Mime Story"/>
    <s v="A comedy about a mime who dreams of becoming a stand up comedian."/>
    <n v="800"/>
    <x v="92"/>
    <x v="2"/>
    <x v="0"/>
    <s v="USD"/>
    <n v="1427086740"/>
    <x v="3891"/>
    <b v="0"/>
    <n v="7"/>
    <b v="0"/>
    <s v="theater/plays"/>
    <n v="114.29"/>
    <x v="1"/>
    <x v="6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x v="3892"/>
    <b v="0"/>
    <n v="0"/>
    <b v="0"/>
    <s v="theater/plays"/>
    <n v="0"/>
    <x v="1"/>
    <x v="6"/>
  </r>
  <r>
    <n v="22"/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x v="3893"/>
    <b v="0"/>
    <n v="84"/>
    <b v="0"/>
    <s v="theater/plays"/>
    <n v="595.24"/>
    <x v="1"/>
    <x v="6"/>
  </r>
  <r>
    <n v="3"/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x v="3894"/>
    <b v="0"/>
    <n v="11"/>
    <b v="0"/>
    <s v="theater/plays"/>
    <n v="1363.64"/>
    <x v="1"/>
    <x v="6"/>
  </r>
  <r>
    <n v="5"/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x v="3895"/>
    <b v="0"/>
    <n v="1"/>
    <b v="0"/>
    <s v="theater/plays"/>
    <n v="1000"/>
    <x v="1"/>
    <x v="6"/>
  </r>
  <r>
    <n v="11"/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x v="3896"/>
    <b v="0"/>
    <n v="4"/>
    <b v="0"/>
    <s v="theater/plays"/>
    <n v="400"/>
    <x v="1"/>
    <x v="6"/>
  </r>
  <r>
    <n v="18"/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x v="3897"/>
    <b v="0"/>
    <n v="10"/>
    <b v="0"/>
    <s v="theater/plays"/>
    <n v="250"/>
    <x v="1"/>
    <x v="6"/>
  </r>
  <r>
    <n v="33"/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x v="3898"/>
    <b v="0"/>
    <n v="16"/>
    <b v="0"/>
    <s v="theater/plays"/>
    <n v="156.25"/>
    <x v="1"/>
    <x v="6"/>
  </r>
  <r>
    <n v="1"/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x v="3899"/>
    <b v="0"/>
    <n v="2"/>
    <b v="0"/>
    <s v="theater/plays"/>
    <n v="5000"/>
    <x v="1"/>
    <x v="6"/>
  </r>
  <r>
    <n v="5"/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x v="3900"/>
    <b v="0"/>
    <n v="5"/>
    <b v="0"/>
    <s v="theater/plays"/>
    <n v="500"/>
    <x v="1"/>
    <x v="6"/>
  </r>
  <r>
    <n v="1"/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x v="3901"/>
    <b v="0"/>
    <n v="1"/>
    <b v="0"/>
    <s v="theater/plays"/>
    <n v="3000"/>
    <x v="1"/>
    <x v="6"/>
  </r>
  <r>
    <n v="49"/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x v="3902"/>
    <b v="0"/>
    <n v="31"/>
    <b v="0"/>
    <s v="theater/plays"/>
    <n v="96.77"/>
    <x v="1"/>
    <x v="6"/>
  </r>
  <r>
    <n v="0"/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x v="3903"/>
    <b v="0"/>
    <n v="0"/>
    <b v="0"/>
    <s v="theater/plays"/>
    <n v="0"/>
    <x v="1"/>
    <x v="6"/>
  </r>
  <r>
    <n v="0"/>
    <n v="3904"/>
    <s v="Black America from Prophets to Pimps"/>
    <s v="A play that will cover 4000 years of black history."/>
    <n v="10000"/>
    <x v="158"/>
    <x v="2"/>
    <x v="0"/>
    <s v="USD"/>
    <n v="1429074240"/>
    <x v="3904"/>
    <b v="0"/>
    <n v="2"/>
    <b v="0"/>
    <s v="theater/plays"/>
    <n v="5000"/>
    <x v="1"/>
    <x v="6"/>
  </r>
  <r>
    <n v="12"/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x v="3905"/>
    <b v="0"/>
    <n v="7"/>
    <b v="0"/>
    <s v="theater/plays"/>
    <n v="214.29"/>
    <x v="1"/>
    <x v="6"/>
  </r>
  <r>
    <n v="67"/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x v="3906"/>
    <b v="0"/>
    <n v="16"/>
    <b v="0"/>
    <s v="theater/plays"/>
    <n v="93.75"/>
    <x v="1"/>
    <x v="6"/>
  </r>
  <r>
    <n v="15"/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x v="3907"/>
    <b v="0"/>
    <n v="4"/>
    <b v="0"/>
    <s v="theater/plays"/>
    <n v="250"/>
    <x v="1"/>
    <x v="6"/>
  </r>
  <r>
    <n v="9"/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x v="3908"/>
    <b v="0"/>
    <n v="4"/>
    <b v="0"/>
    <s v="theater/plays"/>
    <n v="187.5"/>
    <x v="1"/>
    <x v="6"/>
  </r>
  <r>
    <n v="0"/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x v="3909"/>
    <b v="0"/>
    <n v="4"/>
    <b v="0"/>
    <s v="theater/plays"/>
    <n v="15000"/>
    <x v="1"/>
    <x v="6"/>
  </r>
  <r>
    <n v="3"/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x v="3910"/>
    <b v="0"/>
    <n v="3"/>
    <b v="0"/>
    <s v="theater/plays"/>
    <n v="2000"/>
    <x v="1"/>
    <x v="6"/>
  </r>
  <r>
    <n v="37"/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x v="3911"/>
    <b v="0"/>
    <n v="36"/>
    <b v="0"/>
    <s v="theater/plays"/>
    <n v="222.22"/>
    <x v="1"/>
    <x v="6"/>
  </r>
  <r>
    <n v="0"/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x v="3912"/>
    <b v="0"/>
    <n v="1"/>
    <b v="0"/>
    <s v="theater/plays"/>
    <n v="15000"/>
    <x v="1"/>
    <x v="6"/>
  </r>
  <r>
    <n v="10"/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x v="3913"/>
    <b v="0"/>
    <n v="7"/>
    <b v="0"/>
    <s v="theater/plays"/>
    <n v="1428.57"/>
    <x v="1"/>
    <x v="6"/>
  </r>
  <r>
    <n v="36"/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x v="3914"/>
    <b v="0"/>
    <n v="27"/>
    <b v="0"/>
    <s v="theater/plays"/>
    <n v="92.59"/>
    <x v="1"/>
    <x v="6"/>
  </r>
  <r>
    <n v="0"/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x v="3915"/>
    <b v="0"/>
    <n v="1"/>
    <b v="0"/>
    <s v="theater/plays"/>
    <n v="1500"/>
    <x v="1"/>
    <x v="6"/>
  </r>
  <r>
    <n v="0"/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x v="3916"/>
    <b v="0"/>
    <n v="0"/>
    <b v="0"/>
    <s v="theater/plays"/>
    <n v="0"/>
    <x v="1"/>
    <x v="6"/>
  </r>
  <r>
    <n v="0"/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x v="3917"/>
    <b v="0"/>
    <n v="1"/>
    <b v="0"/>
    <s v="theater/plays"/>
    <n v="3500"/>
    <x v="1"/>
    <x v="6"/>
  </r>
  <r>
    <n v="0"/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x v="3918"/>
    <b v="0"/>
    <n v="3"/>
    <b v="0"/>
    <s v="theater/plays"/>
    <n v="20000"/>
    <x v="1"/>
    <x v="6"/>
  </r>
  <r>
    <n v="2"/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x v="3919"/>
    <b v="0"/>
    <n v="3"/>
    <b v="0"/>
    <s v="theater/plays"/>
    <n v="1666.67"/>
    <x v="1"/>
    <x v="6"/>
  </r>
  <r>
    <n v="5"/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x v="3920"/>
    <b v="0"/>
    <n v="3"/>
    <b v="0"/>
    <s v="theater/plays"/>
    <n v="833.33"/>
    <x v="1"/>
    <x v="6"/>
  </r>
  <r>
    <n v="0"/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x v="3921"/>
    <b v="0"/>
    <n v="0"/>
    <b v="0"/>
    <s v="theater/plays"/>
    <n v="0"/>
    <x v="1"/>
    <x v="6"/>
  </r>
  <r>
    <n v="8"/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x v="3922"/>
    <b v="0"/>
    <n v="6"/>
    <b v="0"/>
    <s v="theater/plays"/>
    <n v="125"/>
    <x v="1"/>
    <x v="6"/>
  </r>
  <r>
    <n v="12"/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x v="3923"/>
    <b v="0"/>
    <n v="17"/>
    <b v="0"/>
    <s v="theater/plays"/>
    <n v="676.47"/>
    <x v="1"/>
    <x v="6"/>
  </r>
  <r>
    <n v="15"/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x v="3924"/>
    <b v="0"/>
    <n v="40"/>
    <b v="0"/>
    <s v="theater/plays"/>
    <n v="375"/>
    <x v="1"/>
    <x v="6"/>
  </r>
  <r>
    <n v="10"/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x v="3925"/>
    <b v="0"/>
    <n v="3"/>
    <b v="0"/>
    <s v="theater/plays"/>
    <n v="50"/>
    <x v="1"/>
    <x v="6"/>
  </r>
  <r>
    <n v="0"/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x v="3926"/>
    <b v="0"/>
    <n v="1"/>
    <b v="0"/>
    <s v="theater/plays"/>
    <n v="5000"/>
    <x v="1"/>
    <x v="6"/>
  </r>
  <r>
    <n v="1"/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x v="3927"/>
    <b v="0"/>
    <n v="2"/>
    <b v="0"/>
    <s v="theater/plays"/>
    <n v="1250"/>
    <x v="1"/>
    <x v="6"/>
  </r>
  <r>
    <n v="13"/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x v="3928"/>
    <b v="0"/>
    <n v="7"/>
    <b v="0"/>
    <s v="theater/plays"/>
    <n v="714.29"/>
    <x v="1"/>
    <x v="6"/>
  </r>
  <r>
    <n v="2"/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x v="3929"/>
    <b v="0"/>
    <n v="14"/>
    <b v="0"/>
    <s v="theater/plays"/>
    <n v="1428.57"/>
    <x v="1"/>
    <x v="6"/>
  </r>
  <r>
    <n v="0"/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x v="3930"/>
    <b v="0"/>
    <n v="0"/>
    <b v="0"/>
    <s v="theater/plays"/>
    <n v="0"/>
    <x v="1"/>
    <x v="6"/>
  </r>
  <r>
    <n v="0"/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x v="3931"/>
    <b v="0"/>
    <n v="0"/>
    <b v="0"/>
    <s v="theater/plays"/>
    <n v="0"/>
    <x v="1"/>
    <x v="6"/>
  </r>
  <r>
    <n v="0"/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x v="3932"/>
    <b v="0"/>
    <n v="1"/>
    <b v="0"/>
    <s v="theater/plays"/>
    <n v="12000"/>
    <x v="1"/>
    <x v="6"/>
  </r>
  <r>
    <n v="16"/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x v="3933"/>
    <b v="0"/>
    <n v="12"/>
    <b v="0"/>
    <s v="theater/plays"/>
    <n v="583.33000000000004"/>
    <x v="1"/>
    <x v="6"/>
  </r>
  <r>
    <n v="11"/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x v="3934"/>
    <b v="0"/>
    <n v="12"/>
    <b v="0"/>
    <s v="theater/plays"/>
    <n v="416.67"/>
    <x v="1"/>
    <x v="6"/>
  </r>
  <r>
    <n v="44"/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x v="3935"/>
    <b v="0"/>
    <n v="23"/>
    <b v="0"/>
    <s v="theater/plays"/>
    <n v="130.43"/>
    <x v="1"/>
    <x v="6"/>
  </r>
  <r>
    <n v="0"/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x v="3936"/>
    <b v="0"/>
    <n v="0"/>
    <b v="0"/>
    <s v="theater/plays"/>
    <n v="0"/>
    <x v="1"/>
    <x v="6"/>
  </r>
  <r>
    <n v="86"/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x v="3937"/>
    <b v="0"/>
    <n v="10"/>
    <b v="0"/>
    <s v="theater/plays"/>
    <n v="288.5"/>
    <x v="1"/>
    <x v="6"/>
  </r>
  <r>
    <n v="12"/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x v="3938"/>
    <b v="0"/>
    <n v="5"/>
    <b v="0"/>
    <s v="theater/plays"/>
    <n v="651"/>
    <x v="1"/>
    <x v="6"/>
  </r>
  <r>
    <n v="0"/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x v="3939"/>
    <b v="0"/>
    <n v="1"/>
    <b v="0"/>
    <s v="theater/plays"/>
    <n v="5000"/>
    <x v="1"/>
    <x v="6"/>
  </r>
  <r>
    <n v="0"/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x v="3940"/>
    <b v="0"/>
    <n v="2"/>
    <b v="0"/>
    <s v="theater/plays"/>
    <n v="2500"/>
    <x v="1"/>
    <x v="6"/>
  </r>
  <r>
    <n v="1"/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x v="3941"/>
    <b v="0"/>
    <n v="2"/>
    <b v="0"/>
    <s v="theater/plays"/>
    <n v="2750"/>
    <x v="1"/>
    <x v="6"/>
  </r>
  <r>
    <n v="0"/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x v="3942"/>
    <b v="0"/>
    <n v="0"/>
    <b v="0"/>
    <s v="theater/plays"/>
    <n v="0"/>
    <x v="1"/>
    <x v="6"/>
  </r>
  <r>
    <n v="36"/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x v="3943"/>
    <b v="0"/>
    <n v="13"/>
    <b v="0"/>
    <s v="theater/plays"/>
    <n v="384.62"/>
    <x v="1"/>
    <x v="6"/>
  </r>
  <r>
    <n v="0"/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x v="3944"/>
    <b v="0"/>
    <n v="0"/>
    <b v="0"/>
    <s v="theater/plays"/>
    <n v="0"/>
    <x v="1"/>
    <x v="6"/>
  </r>
  <r>
    <n v="0"/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x v="3945"/>
    <b v="0"/>
    <n v="1"/>
    <b v="0"/>
    <s v="theater/plays"/>
    <n v="2000"/>
    <x v="1"/>
    <x v="6"/>
  </r>
  <r>
    <n v="3"/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x v="3946"/>
    <b v="0"/>
    <n v="5"/>
    <b v="0"/>
    <s v="theater/plays"/>
    <n v="1200"/>
    <x v="1"/>
    <x v="6"/>
  </r>
  <r>
    <n v="3"/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x v="3947"/>
    <b v="0"/>
    <n v="2"/>
    <b v="0"/>
    <s v="theater/plays"/>
    <n v="1500"/>
    <x v="1"/>
    <x v="6"/>
  </r>
  <r>
    <n v="0"/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x v="3948"/>
    <b v="0"/>
    <n v="0"/>
    <b v="0"/>
    <s v="theater/plays"/>
    <n v="0"/>
    <x v="1"/>
    <x v="6"/>
  </r>
  <r>
    <n v="16"/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x v="3949"/>
    <b v="0"/>
    <n v="32"/>
    <b v="0"/>
    <s v="theater/plays"/>
    <n v="312.5"/>
    <x v="1"/>
    <x v="6"/>
  </r>
  <r>
    <n v="1"/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x v="3950"/>
    <b v="0"/>
    <n v="1"/>
    <b v="0"/>
    <s v="theater/plays"/>
    <n v="4000"/>
    <x v="1"/>
    <x v="6"/>
  </r>
  <r>
    <n v="0"/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x v="3951"/>
    <b v="0"/>
    <n v="1"/>
    <b v="0"/>
    <s v="theater/plays"/>
    <n v="200000"/>
    <x v="1"/>
    <x v="6"/>
  </r>
  <r>
    <n v="0"/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x v="3952"/>
    <b v="0"/>
    <n v="1"/>
    <b v="0"/>
    <s v="theater/plays"/>
    <n v="26000"/>
    <x v="1"/>
    <x v="6"/>
  </r>
  <r>
    <n v="0"/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x v="3953"/>
    <b v="0"/>
    <n v="0"/>
    <b v="0"/>
    <s v="theater/plays"/>
    <n v="0"/>
    <x v="1"/>
    <x v="6"/>
  </r>
  <r>
    <n v="0"/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x v="3954"/>
    <b v="0"/>
    <n v="0"/>
    <b v="0"/>
    <s v="theater/plays"/>
    <n v="0"/>
    <x v="1"/>
    <x v="6"/>
  </r>
  <r>
    <n v="24"/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x v="3955"/>
    <b v="0"/>
    <n v="8"/>
    <b v="0"/>
    <s v="theater/plays"/>
    <n v="218.75"/>
    <x v="1"/>
    <x v="6"/>
  </r>
  <r>
    <n v="0"/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x v="3956"/>
    <b v="0"/>
    <n v="0"/>
    <b v="0"/>
    <s v="theater/plays"/>
    <n v="0"/>
    <x v="1"/>
    <x v="6"/>
  </r>
  <r>
    <n v="0"/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x v="3957"/>
    <b v="0"/>
    <n v="1"/>
    <b v="0"/>
    <s v="theater/plays"/>
    <n v="28000"/>
    <x v="1"/>
    <x v="6"/>
  </r>
  <r>
    <n v="32"/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x v="3958"/>
    <b v="0"/>
    <n v="16"/>
    <b v="0"/>
    <s v="theater/plays"/>
    <n v="125"/>
    <x v="1"/>
    <x v="6"/>
  </r>
  <r>
    <n v="24"/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x v="3959"/>
    <b v="0"/>
    <n v="12"/>
    <b v="0"/>
    <s v="theater/plays"/>
    <n v="100"/>
    <x v="1"/>
    <x v="6"/>
  </r>
  <r>
    <n v="2"/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x v="3960"/>
    <b v="0"/>
    <n v="4"/>
    <b v="0"/>
    <s v="theater/plays"/>
    <n v="750"/>
    <x v="1"/>
    <x v="6"/>
  </r>
  <r>
    <n v="0"/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x v="3961"/>
    <b v="0"/>
    <n v="2"/>
    <b v="0"/>
    <s v="theater/plays"/>
    <n v="2500"/>
    <x v="1"/>
    <x v="6"/>
  </r>
  <r>
    <n v="3"/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x v="3962"/>
    <b v="0"/>
    <n v="3"/>
    <b v="0"/>
    <s v="theater/plays"/>
    <n v="466.67"/>
    <x v="1"/>
    <x v="6"/>
  </r>
  <r>
    <n v="0"/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x v="3963"/>
    <b v="0"/>
    <n v="0"/>
    <b v="0"/>
    <s v="theater/plays"/>
    <n v="0"/>
    <x v="1"/>
    <x v="6"/>
  </r>
  <r>
    <n v="6"/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x v="3964"/>
    <b v="0"/>
    <n v="3"/>
    <b v="0"/>
    <s v="theater/plays"/>
    <n v="666.67"/>
    <x v="1"/>
    <x v="6"/>
  </r>
  <r>
    <n v="14"/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x v="3965"/>
    <b v="0"/>
    <n v="4"/>
    <b v="0"/>
    <s v="theater/plays"/>
    <n v="500"/>
    <x v="1"/>
    <x v="6"/>
  </r>
  <r>
    <n v="1"/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x v="3966"/>
    <b v="0"/>
    <n v="2"/>
    <b v="0"/>
    <s v="theater/plays"/>
    <n v="3750"/>
    <x v="1"/>
    <x v="6"/>
  </r>
  <r>
    <n v="24"/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x v="3967"/>
    <b v="0"/>
    <n v="10"/>
    <b v="0"/>
    <s v="theater/plays"/>
    <n v="170"/>
    <x v="1"/>
    <x v="6"/>
  </r>
  <r>
    <n v="11"/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x v="3968"/>
    <b v="0"/>
    <n v="11"/>
    <b v="0"/>
    <s v="theater/plays"/>
    <n v="454.55"/>
    <x v="1"/>
    <x v="6"/>
  </r>
  <r>
    <n v="7"/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x v="3969"/>
    <b v="0"/>
    <n v="6"/>
    <b v="0"/>
    <s v="theater/plays"/>
    <n v="470.83"/>
    <x v="1"/>
    <x v="6"/>
  </r>
  <r>
    <n v="0"/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x v="3970"/>
    <b v="0"/>
    <n v="2"/>
    <b v="0"/>
    <s v="theater/plays"/>
    <n v="7500"/>
    <x v="1"/>
    <x v="6"/>
  </r>
  <r>
    <n v="1"/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x v="3971"/>
    <b v="0"/>
    <n v="6"/>
    <b v="0"/>
    <s v="theater/plays"/>
    <n v="2333.33"/>
    <x v="1"/>
    <x v="6"/>
  </r>
  <r>
    <n v="21"/>
    <n v="3972"/>
    <s v="Valkyrie Theatre Company"/>
    <s v="We're a horror based theatre company in Oklahoma City beginning our first season of shows."/>
    <n v="1000"/>
    <x v="2518"/>
    <x v="2"/>
    <x v="0"/>
    <s v="USD"/>
    <n v="1423186634"/>
    <x v="3972"/>
    <b v="0"/>
    <n v="8"/>
    <b v="0"/>
    <s v="theater/plays"/>
    <n v="125"/>
    <x v="1"/>
    <x v="6"/>
  </r>
  <r>
    <n v="78"/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x v="3973"/>
    <b v="0"/>
    <n v="37"/>
    <b v="0"/>
    <s v="theater/plays"/>
    <n v="135.13999999999999"/>
    <x v="1"/>
    <x v="6"/>
  </r>
  <r>
    <n v="32"/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x v="3974"/>
    <b v="0"/>
    <n v="11"/>
    <b v="0"/>
    <s v="theater/plays"/>
    <n v="90.91"/>
    <x v="1"/>
    <x v="6"/>
  </r>
  <r>
    <n v="0"/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x v="3975"/>
    <b v="0"/>
    <n v="0"/>
    <b v="0"/>
    <s v="theater/plays"/>
    <n v="0"/>
    <x v="1"/>
    <x v="6"/>
  </r>
  <r>
    <n v="48"/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x v="3976"/>
    <b v="0"/>
    <n v="10"/>
    <b v="0"/>
    <s v="theater/plays"/>
    <n v="130"/>
    <x v="1"/>
    <x v="6"/>
  </r>
  <r>
    <n v="1"/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x v="3977"/>
    <b v="0"/>
    <n v="6"/>
    <b v="0"/>
    <s v="theater/plays"/>
    <n v="15000"/>
    <x v="1"/>
    <x v="6"/>
  </r>
  <r>
    <n v="11"/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x v="3978"/>
    <b v="0"/>
    <n v="8"/>
    <b v="0"/>
    <s v="theater/plays"/>
    <n v="250"/>
    <x v="1"/>
    <x v="6"/>
  </r>
  <r>
    <n v="2"/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x v="3979"/>
    <b v="0"/>
    <n v="6"/>
    <b v="0"/>
    <s v="theater/plays"/>
    <n v="1000"/>
    <x v="1"/>
    <x v="6"/>
  </r>
  <r>
    <n v="18"/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x v="3980"/>
    <b v="0"/>
    <n v="7"/>
    <b v="0"/>
    <s v="theater/plays"/>
    <n v="357.14"/>
    <x v="1"/>
    <x v="6"/>
  </r>
  <r>
    <n v="4"/>
    <n v="3981"/>
    <s v="BEIRUT, LADY OF LEBANON"/>
    <s v="A Theatrical Production Celebrating the Lebanese Culture and the Human Spirit in Time of War."/>
    <n v="30000"/>
    <x v="1281"/>
    <x v="2"/>
    <x v="0"/>
    <s v="USD"/>
    <n v="1468729149"/>
    <x v="3981"/>
    <b v="0"/>
    <n v="7"/>
    <b v="0"/>
    <s v="theater/plays"/>
    <n v="4285.71"/>
    <x v="1"/>
    <x v="6"/>
  </r>
  <r>
    <n v="20"/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x v="3982"/>
    <b v="0"/>
    <n v="5"/>
    <b v="0"/>
    <s v="theater/plays"/>
    <n v="170"/>
    <x v="1"/>
    <x v="6"/>
  </r>
  <r>
    <n v="35"/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x v="3983"/>
    <b v="0"/>
    <n v="46"/>
    <b v="0"/>
    <s v="theater/plays"/>
    <n v="242.17"/>
    <x v="1"/>
    <x v="6"/>
  </r>
  <r>
    <n v="6"/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x v="3984"/>
    <b v="0"/>
    <n v="10"/>
    <b v="0"/>
    <s v="theater/plays"/>
    <n v="150"/>
    <x v="1"/>
    <x v="6"/>
  </r>
  <r>
    <n v="32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x v="3985"/>
    <b v="0"/>
    <n v="19"/>
    <b v="0"/>
    <s v="theater/plays"/>
    <n v="105.26"/>
    <x v="1"/>
    <x v="6"/>
  </r>
  <r>
    <n v="10"/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x v="3986"/>
    <b v="0"/>
    <n v="13"/>
    <b v="0"/>
    <s v="theater/plays"/>
    <n v="384.62"/>
    <x v="1"/>
    <x v="6"/>
  </r>
  <r>
    <n v="38"/>
    <n v="3987"/>
    <s v="Write Now 5"/>
    <s v="Write Now 5 is a new writing festival in south east London promoting new work from emerging playwrights."/>
    <n v="400"/>
    <x v="118"/>
    <x v="2"/>
    <x v="1"/>
    <s v="GBP"/>
    <n v="1400278290"/>
    <x v="3987"/>
    <b v="0"/>
    <n v="13"/>
    <b v="0"/>
    <s v="theater/plays"/>
    <n v="30.77"/>
    <x v="1"/>
    <x v="6"/>
  </r>
  <r>
    <n v="2"/>
    <n v="3988"/>
    <s v="Folk-Tales: What Stories Do Your Folks Tell?"/>
    <s v="An evening of of stories based both in myth and truth."/>
    <n v="1500"/>
    <x v="573"/>
    <x v="2"/>
    <x v="0"/>
    <s v="USD"/>
    <n v="1440813413"/>
    <x v="3988"/>
    <b v="0"/>
    <n v="4"/>
    <b v="0"/>
    <s v="theater/plays"/>
    <n v="375"/>
    <x v="1"/>
    <x v="6"/>
  </r>
  <r>
    <n v="0"/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x v="3989"/>
    <b v="0"/>
    <n v="0"/>
    <b v="0"/>
    <s v="theater/plays"/>
    <n v="0"/>
    <x v="1"/>
    <x v="6"/>
  </r>
  <r>
    <n v="4"/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x v="3990"/>
    <b v="0"/>
    <n v="3"/>
    <b v="0"/>
    <s v="theater/plays"/>
    <n v="550"/>
    <x v="1"/>
    <x v="6"/>
  </r>
  <r>
    <n v="20"/>
    <n v="3991"/>
    <s v="NTACTheatre - North Texas Actor's Collaborative Theatre"/>
    <s v="North Texas first actor-driven theatre company needs your help"/>
    <n v="500"/>
    <x v="173"/>
    <x v="2"/>
    <x v="0"/>
    <s v="USD"/>
    <n v="1433086082"/>
    <x v="3991"/>
    <b v="0"/>
    <n v="1"/>
    <b v="0"/>
    <s v="theater/plays"/>
    <n v="500"/>
    <x v="1"/>
    <x v="6"/>
  </r>
  <r>
    <n v="5"/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x v="3992"/>
    <b v="0"/>
    <n v="9"/>
    <b v="0"/>
    <s v="theater/plays"/>
    <n v="1111.1099999999999"/>
    <x v="1"/>
    <x v="6"/>
  </r>
  <r>
    <n v="0"/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x v="3993"/>
    <b v="0"/>
    <n v="1"/>
    <b v="0"/>
    <s v="theater/plays"/>
    <n v="50000"/>
    <x v="1"/>
    <x v="6"/>
  </r>
  <r>
    <n v="0"/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x v="3994"/>
    <b v="0"/>
    <n v="1"/>
    <b v="0"/>
    <s v="theater/plays"/>
    <n v="2000"/>
    <x v="1"/>
    <x v="6"/>
  </r>
  <r>
    <n v="35"/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x v="3995"/>
    <b v="0"/>
    <n v="4"/>
    <b v="0"/>
    <s v="theater/plays"/>
    <n v="50"/>
    <x v="1"/>
    <x v="6"/>
  </r>
  <r>
    <n v="17"/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x v="3996"/>
    <b v="0"/>
    <n v="17"/>
    <b v="0"/>
    <s v="theater/plays"/>
    <n v="176.47"/>
    <x v="1"/>
    <x v="6"/>
  </r>
  <r>
    <n v="0"/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x v="3997"/>
    <b v="0"/>
    <n v="0"/>
    <b v="0"/>
    <s v="theater/plays"/>
    <n v="0"/>
    <x v="1"/>
    <x v="6"/>
  </r>
  <r>
    <n v="57"/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x v="3998"/>
    <b v="0"/>
    <n v="12"/>
    <b v="0"/>
    <s v="theater/plays"/>
    <n v="104.17"/>
    <x v="1"/>
    <x v="6"/>
  </r>
  <r>
    <n v="17"/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x v="3999"/>
    <b v="0"/>
    <n v="14"/>
    <b v="0"/>
    <s v="theater/plays"/>
    <n v="500"/>
    <x v="1"/>
    <x v="6"/>
  </r>
  <r>
    <n v="0"/>
    <n v="4000"/>
    <s v="The Escorts"/>
    <s v="An Enticing Trip into the World of Assisted Dying"/>
    <n v="8000"/>
    <x v="115"/>
    <x v="2"/>
    <x v="0"/>
    <s v="USD"/>
    <n v="1462631358"/>
    <x v="4000"/>
    <b v="0"/>
    <n v="1"/>
    <b v="0"/>
    <s v="theater/plays"/>
    <n v="8000"/>
    <x v="1"/>
    <x v="6"/>
  </r>
  <r>
    <n v="38"/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x v="4001"/>
    <b v="0"/>
    <n v="14"/>
    <b v="0"/>
    <s v="theater/plays"/>
    <n v="85.71"/>
    <x v="1"/>
    <x v="6"/>
  </r>
  <r>
    <n v="2"/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x v="4002"/>
    <b v="0"/>
    <n v="4"/>
    <b v="0"/>
    <s v="theater/plays"/>
    <n v="312.5"/>
    <x v="1"/>
    <x v="6"/>
  </r>
  <r>
    <n v="10"/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x v="4003"/>
    <b v="0"/>
    <n v="2"/>
    <b v="0"/>
    <s v="theater/plays"/>
    <n v="1000"/>
    <x v="1"/>
    <x v="6"/>
  </r>
  <r>
    <n v="0"/>
    <n v="4004"/>
    <s v="South Florida Tours"/>
    <s v="Help Launch The Queen Into South Florida!"/>
    <n v="500"/>
    <x v="116"/>
    <x v="2"/>
    <x v="0"/>
    <s v="USD"/>
    <n v="1412740457"/>
    <x v="4004"/>
    <b v="0"/>
    <n v="1"/>
    <b v="0"/>
    <s v="theater/plays"/>
    <n v="500"/>
    <x v="1"/>
    <x v="6"/>
  </r>
  <r>
    <n v="1"/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x v="4005"/>
    <b v="0"/>
    <n v="2"/>
    <b v="0"/>
    <s v="theater/plays"/>
    <n v="1500"/>
    <x v="1"/>
    <x v="6"/>
  </r>
  <r>
    <n v="0"/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x v="4006"/>
    <b v="0"/>
    <n v="1"/>
    <b v="0"/>
    <s v="theater/plays"/>
    <n v="30000"/>
    <x v="1"/>
    <x v="6"/>
  </r>
  <r>
    <n v="0"/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x v="4007"/>
    <b v="0"/>
    <n v="1"/>
    <b v="0"/>
    <s v="theater/plays"/>
    <n v="2000"/>
    <x v="1"/>
    <x v="6"/>
  </r>
  <r>
    <n v="6"/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x v="4008"/>
    <b v="0"/>
    <n v="4"/>
    <b v="0"/>
    <s v="theater/plays"/>
    <n v="250"/>
    <x v="1"/>
    <x v="6"/>
  </r>
  <r>
    <n v="4"/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x v="4009"/>
    <b v="0"/>
    <n v="3"/>
    <b v="0"/>
    <s v="theater/plays"/>
    <n v="643.33000000000004"/>
    <x v="1"/>
    <x v="6"/>
  </r>
  <r>
    <n v="24"/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x v="4010"/>
    <b v="0"/>
    <n v="38"/>
    <b v="0"/>
    <s v="theater/plays"/>
    <n v="189.47"/>
    <x v="1"/>
    <x v="6"/>
  </r>
  <r>
    <n v="8"/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x v="4011"/>
    <b v="0"/>
    <n v="4"/>
    <b v="0"/>
    <s v="theater/plays"/>
    <n v="62.5"/>
    <x v="1"/>
    <x v="6"/>
  </r>
  <r>
    <n v="0"/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x v="4012"/>
    <b v="0"/>
    <n v="0"/>
    <b v="0"/>
    <s v="theater/plays"/>
    <n v="0"/>
    <x v="1"/>
    <x v="6"/>
  </r>
  <r>
    <n v="1"/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x v="4013"/>
    <b v="0"/>
    <n v="2"/>
    <b v="0"/>
    <s v="theater/plays"/>
    <n v="1000"/>
    <x v="1"/>
    <x v="6"/>
  </r>
  <r>
    <n v="0"/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x v="4014"/>
    <b v="0"/>
    <n v="0"/>
    <b v="0"/>
    <s v="theater/plays"/>
    <n v="0"/>
    <x v="1"/>
    <x v="6"/>
  </r>
  <r>
    <n v="0"/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x v="4015"/>
    <b v="0"/>
    <n v="1"/>
    <b v="0"/>
    <s v="theater/plays"/>
    <n v="7000"/>
    <x v="1"/>
    <x v="6"/>
  </r>
  <r>
    <n v="14"/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x v="4016"/>
    <b v="0"/>
    <n v="7"/>
    <b v="0"/>
    <s v="theater/plays"/>
    <n v="71.430000000000007"/>
    <x v="1"/>
    <x v="6"/>
  </r>
  <r>
    <n v="1"/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x v="4017"/>
    <b v="0"/>
    <n v="2"/>
    <b v="0"/>
    <s v="theater/plays"/>
    <n v="5000"/>
    <x v="1"/>
    <x v="6"/>
  </r>
  <r>
    <n v="9"/>
    <n v="4018"/>
    <s v="Time Please Fringe"/>
    <s v="Funding for a production of Time Please at the Brighton Fringe 2017... and beyond."/>
    <n v="1500"/>
    <x v="176"/>
    <x v="2"/>
    <x v="1"/>
    <s v="GBP"/>
    <n v="1475877108"/>
    <x v="4018"/>
    <b v="0"/>
    <n v="4"/>
    <b v="0"/>
    <s v="theater/plays"/>
    <n v="375"/>
    <x v="1"/>
    <x v="6"/>
  </r>
  <r>
    <n v="1"/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x v="4019"/>
    <b v="0"/>
    <n v="4"/>
    <b v="0"/>
    <s v="theater/plays"/>
    <n v="875"/>
    <x v="1"/>
    <x v="6"/>
  </r>
  <r>
    <n v="17"/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x v="4020"/>
    <b v="0"/>
    <n v="3"/>
    <b v="0"/>
    <s v="theater/plays"/>
    <n v="200"/>
    <x v="1"/>
    <x v="6"/>
  </r>
  <r>
    <n v="1"/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x v="4021"/>
    <b v="0"/>
    <n v="2"/>
    <b v="0"/>
    <s v="theater/plays"/>
    <n v="7500"/>
    <x v="1"/>
    <x v="6"/>
  </r>
  <r>
    <n v="70"/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x v="4022"/>
    <b v="0"/>
    <n v="197"/>
    <b v="0"/>
    <s v="theater/plays"/>
    <n v="91.37"/>
    <x v="1"/>
    <x v="6"/>
  </r>
  <r>
    <n v="0"/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x v="4023"/>
    <b v="0"/>
    <n v="0"/>
    <b v="0"/>
    <s v="theater/plays"/>
    <n v="0"/>
    <x v="1"/>
    <x v="6"/>
  </r>
  <r>
    <n v="1"/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x v="4024"/>
    <b v="0"/>
    <n v="1"/>
    <b v="0"/>
    <s v="theater/plays"/>
    <n v="800"/>
    <x v="1"/>
    <x v="6"/>
  </r>
  <r>
    <n v="5"/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x v="4025"/>
    <b v="0"/>
    <n v="4"/>
    <b v="0"/>
    <s v="theater/plays"/>
    <n v="1250"/>
    <x v="1"/>
    <x v="6"/>
  </r>
  <r>
    <n v="0"/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x v="4026"/>
    <b v="0"/>
    <n v="0"/>
    <b v="0"/>
    <s v="theater/plays"/>
    <n v="0"/>
    <x v="1"/>
    <x v="6"/>
  </r>
  <r>
    <n v="7"/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x v="4027"/>
    <b v="0"/>
    <n v="7"/>
    <b v="0"/>
    <s v="theater/plays"/>
    <n v="428.57"/>
    <x v="1"/>
    <x v="6"/>
  </r>
  <r>
    <n v="28"/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x v="4028"/>
    <b v="0"/>
    <n v="11"/>
    <b v="0"/>
    <s v="theater/plays"/>
    <n v="181.82"/>
    <x v="1"/>
    <x v="6"/>
  </r>
  <r>
    <n v="0"/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x v="4029"/>
    <b v="0"/>
    <n v="0"/>
    <b v="0"/>
    <s v="theater/plays"/>
    <n v="0"/>
    <x v="1"/>
    <x v="6"/>
  </r>
  <r>
    <n v="16"/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x v="4030"/>
    <b v="0"/>
    <n v="6"/>
    <b v="0"/>
    <s v="theater/plays"/>
    <n v="416.67"/>
    <x v="1"/>
    <x v="6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x v="4031"/>
    <b v="0"/>
    <n v="0"/>
    <b v="0"/>
    <s v="theater/plays"/>
    <n v="0"/>
    <x v="1"/>
    <x v="6"/>
  </r>
  <r>
    <n v="7"/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x v="4032"/>
    <b v="0"/>
    <n v="7"/>
    <b v="0"/>
    <s v="theater/plays"/>
    <n v="864"/>
    <x v="1"/>
    <x v="6"/>
  </r>
  <r>
    <n v="26"/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x v="4033"/>
    <b v="0"/>
    <n v="94"/>
    <b v="0"/>
    <s v="theater/plays"/>
    <n v="254.26"/>
    <x v="1"/>
    <x v="6"/>
  </r>
  <r>
    <n v="1"/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x v="4034"/>
    <b v="0"/>
    <n v="2"/>
    <b v="0"/>
    <s v="theater/plays"/>
    <n v="6750"/>
    <x v="1"/>
    <x v="6"/>
  </r>
  <r>
    <n v="37"/>
    <n v="4035"/>
    <s v="The Lost Boy"/>
    <s v="&quot;Stories are where you go to look for the truth of your own life.&quot; (Frank Delaney)"/>
    <n v="10000"/>
    <x v="2534"/>
    <x v="2"/>
    <x v="0"/>
    <s v="USD"/>
    <n v="1413925887"/>
    <x v="4035"/>
    <b v="0"/>
    <n v="25"/>
    <b v="0"/>
    <s v="theater/plays"/>
    <n v="400"/>
    <x v="1"/>
    <x v="6"/>
  </r>
  <r>
    <n v="47"/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x v="4036"/>
    <b v="0"/>
    <n v="17"/>
    <b v="0"/>
    <s v="theater/plays"/>
    <n v="352.94"/>
    <x v="1"/>
    <x v="6"/>
  </r>
  <r>
    <n v="11"/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x v="4037"/>
    <b v="0"/>
    <n v="2"/>
    <b v="0"/>
    <s v="theater/plays"/>
    <n v="350"/>
    <x v="1"/>
    <x v="6"/>
  </r>
  <r>
    <n v="12"/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x v="4038"/>
    <b v="0"/>
    <n v="4"/>
    <b v="0"/>
    <s v="theater/plays"/>
    <n v="625"/>
    <x v="1"/>
    <x v="6"/>
  </r>
  <r>
    <n v="60"/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x v="4039"/>
    <b v="0"/>
    <n v="5"/>
    <b v="0"/>
    <s v="theater/plays"/>
    <n v="100"/>
    <x v="1"/>
    <x v="6"/>
  </r>
  <r>
    <n v="31"/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x v="4040"/>
    <b v="0"/>
    <n v="2"/>
    <b v="0"/>
    <s v="theater/plays"/>
    <n v="4000"/>
    <x v="1"/>
    <x v="6"/>
  </r>
  <r>
    <n v="0"/>
    <n v="4041"/>
    <s v="In the Land of Gold"/>
    <s v="A bold, colouful, vibrant play centred around the last remaining monarchy of Africa."/>
    <n v="5000"/>
    <x v="577"/>
    <x v="2"/>
    <x v="1"/>
    <s v="GBP"/>
    <n v="1473160954"/>
    <x v="4041"/>
    <b v="0"/>
    <n v="2"/>
    <b v="0"/>
    <s v="theater/plays"/>
    <n v="2500"/>
    <x v="1"/>
    <x v="6"/>
  </r>
  <r>
    <n v="0"/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x v="4042"/>
    <b v="0"/>
    <n v="3"/>
    <b v="0"/>
    <s v="theater/plays"/>
    <n v="3333.33"/>
    <x v="1"/>
    <x v="6"/>
  </r>
  <r>
    <n v="0"/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x v="4043"/>
    <b v="0"/>
    <n v="0"/>
    <b v="0"/>
    <s v="theater/plays"/>
    <n v="0"/>
    <x v="1"/>
    <x v="6"/>
  </r>
  <r>
    <n v="38"/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x v="4044"/>
    <b v="0"/>
    <n v="4"/>
    <b v="0"/>
    <s v="theater/plays"/>
    <n v="150"/>
    <x v="1"/>
    <x v="6"/>
  </r>
  <r>
    <n v="0"/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x v="4045"/>
    <b v="0"/>
    <n v="1"/>
    <b v="0"/>
    <s v="theater/plays"/>
    <n v="5000"/>
    <x v="1"/>
    <x v="6"/>
  </r>
  <r>
    <n v="8"/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x v="4046"/>
    <b v="0"/>
    <n v="12"/>
    <b v="0"/>
    <s v="theater/plays"/>
    <n v="466.67"/>
    <x v="1"/>
    <x v="6"/>
  </r>
  <r>
    <n v="2"/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x v="4047"/>
    <b v="0"/>
    <n v="4"/>
    <b v="0"/>
    <s v="theater/plays"/>
    <n v="1250"/>
    <x v="1"/>
    <x v="6"/>
  </r>
  <r>
    <n v="18"/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x v="4048"/>
    <b v="0"/>
    <n v="91"/>
    <b v="0"/>
    <s v="theater/plays"/>
    <n v="186.81"/>
    <x v="1"/>
    <x v="6"/>
  </r>
  <r>
    <n v="0"/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x v="4049"/>
    <b v="0"/>
    <n v="1"/>
    <b v="0"/>
    <s v="theater/plays"/>
    <n v="20000"/>
    <x v="1"/>
    <x v="6"/>
  </r>
  <r>
    <n v="0"/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x v="4050"/>
    <b v="0"/>
    <n v="1"/>
    <b v="0"/>
    <s v="theater/plays"/>
    <n v="1500"/>
    <x v="1"/>
    <x v="6"/>
  </r>
  <r>
    <n v="0"/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x v="4051"/>
    <b v="0"/>
    <n v="0"/>
    <b v="0"/>
    <s v="theater/plays"/>
    <n v="0"/>
    <x v="1"/>
    <x v="6"/>
  </r>
  <r>
    <n v="38"/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x v="4052"/>
    <b v="0"/>
    <n v="13"/>
    <b v="0"/>
    <s v="theater/plays"/>
    <n v="230.77"/>
    <x v="1"/>
    <x v="6"/>
  </r>
  <r>
    <n v="22"/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x v="4053"/>
    <b v="0"/>
    <n v="2"/>
    <b v="0"/>
    <s v="theater/plays"/>
    <n v="250"/>
    <x v="1"/>
    <x v="6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x v="4054"/>
    <b v="0"/>
    <n v="0"/>
    <b v="0"/>
    <s v="theater/plays"/>
    <n v="0"/>
    <x v="1"/>
    <x v="6"/>
  </r>
  <r>
    <n v="18"/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x v="4055"/>
    <b v="0"/>
    <n v="21"/>
    <b v="0"/>
    <s v="theater/plays"/>
    <n v="238.1"/>
    <x v="1"/>
    <x v="6"/>
  </r>
  <r>
    <n v="53"/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x v="4056"/>
    <b v="0"/>
    <n v="9"/>
    <b v="0"/>
    <s v="theater/plays"/>
    <n v="166.67"/>
    <x v="1"/>
    <x v="6"/>
  </r>
  <r>
    <n v="22"/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x v="4057"/>
    <b v="0"/>
    <n v="6"/>
    <b v="0"/>
    <s v="theater/plays"/>
    <n v="583.33000000000004"/>
    <x v="1"/>
    <x v="6"/>
  </r>
  <r>
    <n v="3"/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x v="4058"/>
    <b v="0"/>
    <n v="4"/>
    <b v="0"/>
    <s v="theater/plays"/>
    <n v="937.5"/>
    <x v="1"/>
    <x v="6"/>
  </r>
  <r>
    <n v="3"/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x v="4059"/>
    <b v="0"/>
    <n v="7"/>
    <b v="0"/>
    <s v="theater/plays"/>
    <n v="1428.57"/>
    <x v="1"/>
    <x v="6"/>
  </r>
  <r>
    <n v="3"/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x v="4060"/>
    <b v="0"/>
    <n v="5"/>
    <b v="0"/>
    <s v="theater/plays"/>
    <n v="2000"/>
    <x v="1"/>
    <x v="6"/>
  </r>
  <r>
    <n v="0"/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x v="4061"/>
    <b v="0"/>
    <n v="0"/>
    <b v="0"/>
    <s v="theater/plays"/>
    <n v="0"/>
    <x v="1"/>
    <x v="6"/>
  </r>
  <r>
    <n v="2"/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x v="4062"/>
    <b v="0"/>
    <n v="3"/>
    <b v="0"/>
    <s v="theater/plays"/>
    <n v="6666.67"/>
    <x v="1"/>
    <x v="6"/>
  </r>
  <r>
    <n v="1"/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x v="4063"/>
    <b v="0"/>
    <n v="9"/>
    <b v="0"/>
    <s v="theater/plays"/>
    <n v="1055.56"/>
    <x v="1"/>
    <x v="6"/>
  </r>
  <r>
    <n v="19"/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x v="4064"/>
    <b v="0"/>
    <n v="6"/>
    <b v="0"/>
    <s v="theater/plays"/>
    <n v="333.33"/>
    <x v="1"/>
    <x v="6"/>
  </r>
  <r>
    <n v="1"/>
    <n v="4065"/>
    <s v="A Midsummer's Night's Dream"/>
    <s v="A classical/ fantasy version of midsummers done by professionally trained actors in Tulsa!"/>
    <n v="4000"/>
    <x v="2539"/>
    <x v="2"/>
    <x v="0"/>
    <s v="USD"/>
    <n v="1407883811"/>
    <x v="4065"/>
    <b v="0"/>
    <n v="4"/>
    <b v="0"/>
    <s v="theater/plays"/>
    <n v="1000"/>
    <x v="1"/>
    <x v="6"/>
  </r>
  <r>
    <n v="0"/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x v="4066"/>
    <b v="0"/>
    <n v="1"/>
    <b v="0"/>
    <s v="theater/plays"/>
    <n v="15000"/>
    <x v="1"/>
    <x v="6"/>
  </r>
  <r>
    <n v="61"/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x v="4067"/>
    <b v="0"/>
    <n v="17"/>
    <b v="0"/>
    <s v="theater/plays"/>
    <n v="294.12"/>
    <x v="1"/>
    <x v="6"/>
  </r>
  <r>
    <n v="1"/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x v="4068"/>
    <b v="0"/>
    <n v="1"/>
    <b v="0"/>
    <s v="theater/plays"/>
    <n v="3495"/>
    <x v="1"/>
    <x v="6"/>
  </r>
  <r>
    <n v="34"/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x v="4069"/>
    <b v="0"/>
    <n v="13"/>
    <b v="0"/>
    <s v="theater/plays"/>
    <n v="96.15"/>
    <x v="1"/>
    <x v="6"/>
  </r>
  <r>
    <n v="17"/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x v="4070"/>
    <b v="0"/>
    <n v="6"/>
    <b v="0"/>
    <s v="theater/plays"/>
    <n v="166.67"/>
    <x v="1"/>
    <x v="6"/>
  </r>
  <r>
    <n v="0"/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x v="4071"/>
    <b v="0"/>
    <n v="0"/>
    <b v="0"/>
    <s v="theater/plays"/>
    <n v="0"/>
    <x v="1"/>
    <x v="6"/>
  </r>
  <r>
    <n v="0"/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x v="4072"/>
    <b v="0"/>
    <n v="2"/>
    <b v="0"/>
    <s v="theater/plays"/>
    <n v="500"/>
    <x v="1"/>
    <x v="6"/>
  </r>
  <r>
    <n v="1"/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x v="4073"/>
    <b v="0"/>
    <n v="2"/>
    <b v="0"/>
    <s v="theater/plays"/>
    <n v="1750"/>
    <x v="1"/>
    <x v="6"/>
  </r>
  <r>
    <n v="27"/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x v="4074"/>
    <b v="0"/>
    <n v="21"/>
    <b v="0"/>
    <s v="theater/plays"/>
    <n v="130.94999999999999"/>
    <x v="1"/>
    <x v="6"/>
  </r>
  <r>
    <n v="29"/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x v="4075"/>
    <b v="0"/>
    <n v="13"/>
    <b v="0"/>
    <s v="theater/plays"/>
    <n v="153.85"/>
    <x v="1"/>
    <x v="6"/>
  </r>
  <r>
    <n v="0"/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x v="4076"/>
    <b v="0"/>
    <n v="0"/>
    <b v="0"/>
    <s v="theater/plays"/>
    <n v="0"/>
    <x v="1"/>
    <x v="6"/>
  </r>
  <r>
    <n v="9"/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x v="4077"/>
    <b v="0"/>
    <n v="6"/>
    <b v="0"/>
    <s v="theater/plays"/>
    <n v="2500"/>
    <x v="1"/>
    <x v="6"/>
  </r>
  <r>
    <n v="0"/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x v="4078"/>
    <b v="0"/>
    <n v="0"/>
    <b v="0"/>
    <s v="theater/plays"/>
    <n v="0"/>
    <x v="1"/>
    <x v="6"/>
  </r>
  <r>
    <n v="0"/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x v="4079"/>
    <b v="0"/>
    <n v="1"/>
    <b v="0"/>
    <s v="theater/plays"/>
    <n v="3000"/>
    <x v="1"/>
    <x v="6"/>
  </r>
  <r>
    <n v="0"/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x v="4080"/>
    <b v="0"/>
    <n v="0"/>
    <b v="0"/>
    <s v="theater/plays"/>
    <n v="0"/>
    <x v="1"/>
    <x v="6"/>
  </r>
  <r>
    <n v="16"/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x v="4081"/>
    <b v="0"/>
    <n v="12"/>
    <b v="0"/>
    <s v="theater/plays"/>
    <n v="185.33"/>
    <x v="1"/>
    <x v="6"/>
  </r>
  <r>
    <n v="2"/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x v="4082"/>
    <b v="0"/>
    <n v="2"/>
    <b v="0"/>
    <s v="theater/plays"/>
    <n v="75"/>
    <x v="1"/>
    <x v="6"/>
  </r>
  <r>
    <n v="22"/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x v="4083"/>
    <b v="0"/>
    <n v="6"/>
    <b v="0"/>
    <s v="theater/plays"/>
    <n v="583.33000000000004"/>
    <x v="1"/>
    <x v="6"/>
  </r>
  <r>
    <n v="0"/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x v="4084"/>
    <b v="0"/>
    <n v="1"/>
    <b v="0"/>
    <s v="theater/plays"/>
    <n v="3000"/>
    <x v="1"/>
    <x v="6"/>
  </r>
  <r>
    <n v="0"/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x v="4085"/>
    <b v="0"/>
    <n v="1"/>
    <b v="0"/>
    <s v="theater/plays"/>
    <n v="3500"/>
    <x v="1"/>
    <x v="6"/>
  </r>
  <r>
    <n v="5"/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x v="4086"/>
    <b v="0"/>
    <n v="5"/>
    <b v="0"/>
    <s v="theater/plays"/>
    <n v="200"/>
    <x v="1"/>
    <x v="6"/>
  </r>
  <r>
    <n v="0"/>
    <n v="4087"/>
    <s v="Stage Production &quot;The Nail Shop&quot;"/>
    <s v="Comedy Stage Play"/>
    <n v="9600"/>
    <x v="117"/>
    <x v="2"/>
    <x v="0"/>
    <s v="USD"/>
    <n v="1468777786"/>
    <x v="4087"/>
    <b v="0"/>
    <n v="0"/>
    <b v="0"/>
    <s v="theater/plays"/>
    <n v="0"/>
    <x v="1"/>
    <x v="6"/>
  </r>
  <r>
    <n v="11"/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x v="4088"/>
    <b v="0"/>
    <n v="3"/>
    <b v="0"/>
    <s v="theater/plays"/>
    <n v="666.67"/>
    <x v="1"/>
    <x v="6"/>
  </r>
  <r>
    <n v="5"/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x v="4089"/>
    <b v="0"/>
    <n v="8"/>
    <b v="0"/>
    <s v="theater/plays"/>
    <n v="625"/>
    <x v="1"/>
    <x v="6"/>
  </r>
  <r>
    <n v="3"/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x v="4090"/>
    <b v="0"/>
    <n v="3"/>
    <b v="0"/>
    <s v="theater/plays"/>
    <n v="333.33"/>
    <x v="1"/>
    <x v="6"/>
  </r>
  <r>
    <n v="13"/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x v="4091"/>
    <b v="0"/>
    <n v="8"/>
    <b v="0"/>
    <s v="theater/plays"/>
    <n v="200"/>
    <x v="1"/>
    <x v="6"/>
  </r>
  <r>
    <n v="0"/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x v="4092"/>
    <b v="0"/>
    <n v="1"/>
    <b v="0"/>
    <s v="theater/plays"/>
    <n v="110000"/>
    <x v="1"/>
    <x v="6"/>
  </r>
  <r>
    <n v="2"/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x v="4093"/>
    <b v="0"/>
    <n v="4"/>
    <b v="0"/>
    <s v="theater/plays"/>
    <n v="625"/>
    <x v="1"/>
    <x v="6"/>
  </r>
  <r>
    <n v="37"/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x v="4094"/>
    <b v="0"/>
    <n v="8"/>
    <b v="0"/>
    <s v="theater/plays"/>
    <n v="250"/>
    <x v="1"/>
    <x v="6"/>
  </r>
  <r>
    <n v="3"/>
    <n v="4095"/>
    <s v="LOPE ENAMORADO"/>
    <s v="Proyecto teatral dirigido por MartÃ­n Acosta que habla y reflexiona sobre el amor y su naturaleza."/>
    <n v="30000"/>
    <x v="25"/>
    <x v="2"/>
    <x v="14"/>
    <s v="MXN"/>
    <n v="1482108350"/>
    <x v="4095"/>
    <b v="0"/>
    <n v="1"/>
    <b v="0"/>
    <s v="theater/plays"/>
    <n v="30000"/>
    <x v="1"/>
    <x v="6"/>
  </r>
  <r>
    <n v="11"/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x v="4096"/>
    <b v="0"/>
    <n v="5"/>
    <b v="0"/>
    <s v="theater/plays"/>
    <n v="700"/>
    <x v="1"/>
    <x v="6"/>
  </r>
  <r>
    <n v="0"/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x v="4097"/>
    <b v="0"/>
    <n v="0"/>
    <b v="0"/>
    <s v="theater/plays"/>
    <n v="0"/>
    <x v="1"/>
    <x v="6"/>
  </r>
  <r>
    <n v="0"/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x v="4098"/>
    <b v="0"/>
    <n v="0"/>
    <b v="0"/>
    <s v="theater/plays"/>
    <n v="0"/>
    <x v="1"/>
    <x v="6"/>
  </r>
  <r>
    <n v="1"/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x v="4099"/>
    <b v="0"/>
    <n v="1"/>
    <b v="0"/>
    <s v="theater/plays"/>
    <n v="4500"/>
    <x v="1"/>
    <x v="6"/>
  </r>
  <r>
    <n v="0"/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x v="4100"/>
    <b v="0"/>
    <n v="0"/>
    <b v="0"/>
    <s v="theater/plays"/>
    <n v="0"/>
    <x v="1"/>
    <x v="6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x v="4101"/>
    <b v="0"/>
    <n v="0"/>
    <b v="0"/>
    <s v="theater/plays"/>
    <n v="0"/>
    <x v="1"/>
    <x v="6"/>
  </r>
  <r>
    <n v="27"/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x v="4102"/>
    <b v="0"/>
    <n v="6"/>
    <b v="0"/>
    <s v="theater/plays"/>
    <n v="83.33"/>
    <x v="1"/>
    <x v="6"/>
  </r>
  <r>
    <n v="10"/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x v="4103"/>
    <b v="0"/>
    <n v="6"/>
    <b v="0"/>
    <s v="theater/plays"/>
    <n v="166.67"/>
    <x v="1"/>
    <x v="6"/>
  </r>
  <r>
    <n v="21"/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x v="4104"/>
    <b v="0"/>
    <n v="14"/>
    <b v="0"/>
    <s v="theater/plays"/>
    <n v="214.29"/>
    <x v="1"/>
    <x v="6"/>
  </r>
  <r>
    <n v="7"/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x v="4105"/>
    <b v="0"/>
    <n v="6"/>
    <b v="0"/>
    <s v="theater/plays"/>
    <n v="5500"/>
    <x v="1"/>
    <x v="6"/>
  </r>
  <r>
    <n v="71"/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x v="4106"/>
    <b v="0"/>
    <n v="33"/>
    <b v="0"/>
    <s v="theater/plays"/>
    <n v="151.52000000000001"/>
    <x v="1"/>
    <x v="6"/>
  </r>
  <r>
    <n v="2"/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x v="4107"/>
    <b v="0"/>
    <n v="4"/>
    <b v="0"/>
    <s v="theater/plays"/>
    <n v="500"/>
    <x v="1"/>
    <x v="6"/>
  </r>
  <r>
    <n v="2"/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x v="4108"/>
    <b v="0"/>
    <n v="1"/>
    <b v="0"/>
    <s v="theater/plays"/>
    <n v="3000"/>
    <x v="1"/>
    <x v="6"/>
  </r>
  <r>
    <n v="0"/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x v="4109"/>
    <b v="0"/>
    <n v="0"/>
    <b v="0"/>
    <s v="theater/plays"/>
    <n v="0"/>
    <x v="1"/>
    <x v="6"/>
  </r>
  <r>
    <n v="29"/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x v="4110"/>
    <b v="0"/>
    <n v="6"/>
    <b v="0"/>
    <s v="theater/plays"/>
    <n v="50"/>
    <x v="1"/>
    <x v="6"/>
  </r>
  <r>
    <n v="3"/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x v="4111"/>
    <b v="0"/>
    <n v="6"/>
    <b v="0"/>
    <s v="theater/plays"/>
    <n v="500"/>
    <x v="1"/>
    <x v="6"/>
  </r>
  <r>
    <n v="0"/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x v="4112"/>
    <b v="0"/>
    <n v="1"/>
    <b v="0"/>
    <s v="theater/plays"/>
    <n v="2500"/>
    <x v="1"/>
    <x v="6"/>
  </r>
  <r>
    <n v="0"/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x v="4113"/>
    <b v="0"/>
    <n v="3"/>
    <b v="0"/>
    <s v="theater/plays"/>
    <n v="5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37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46.7"/>
    <x v="0"/>
    <s v="television"/>
    <x v="0"/>
    <d v="2015-07-23T03:00:00"/>
  </r>
  <r>
    <n v="143"/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30.06"/>
    <x v="0"/>
    <s v="television"/>
    <x v="1"/>
    <d v="2017-03-02T14:24:43"/>
  </r>
  <r>
    <n v="105"/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4.29"/>
    <x v="0"/>
    <s v="television"/>
    <x v="2"/>
    <d v="2016-02-15T16:51:23"/>
  </r>
  <r>
    <n v="104"/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6.67"/>
    <x v="0"/>
    <s v="television"/>
    <x v="3"/>
    <d v="2014-08-07T12:21:47"/>
  </r>
  <r>
    <n v="123"/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54.93"/>
    <x v="0"/>
    <s v="television"/>
    <x v="4"/>
    <d v="2015-12-19T20:01:19"/>
  </r>
  <r>
    <n v="110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85.09"/>
    <x v="0"/>
    <s v="television"/>
    <x v="5"/>
    <d v="2016-07-29T05:35:00"/>
  </r>
  <r>
    <n v="106"/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37.93"/>
    <x v="0"/>
    <s v="television"/>
    <x v="6"/>
    <d v="2014-06-14T01:44:10"/>
  </r>
  <r>
    <n v="10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7.88999999999999"/>
    <x v="0"/>
    <s v="television"/>
    <x v="7"/>
    <d v="2016-07-05T01:07:47"/>
  </r>
  <r>
    <n v="100"/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67"/>
    <x v="0"/>
    <s v="television"/>
    <x v="8"/>
    <d v="2016-04-15T21:00:00"/>
  </r>
  <r>
    <n v="126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25"/>
    <x v="0"/>
    <s v="television"/>
    <x v="9"/>
    <d v="2016-04-17T02:29:04"/>
  </r>
  <r>
    <n v="101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7.88999999999999"/>
    <x v="0"/>
    <s v="television"/>
    <x v="10"/>
    <d v="2014-06-25T01:37:59"/>
  </r>
  <r>
    <n v="121"/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66.67"/>
    <x v="0"/>
    <s v="television"/>
    <x v="11"/>
    <d v="2016-08-22T03:00:00"/>
  </r>
  <r>
    <n v="165"/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36.28"/>
    <x v="0"/>
    <s v="television"/>
    <x v="12"/>
    <d v="2014-07-16T03:00:00"/>
  </r>
  <r>
    <n v="160"/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68.63"/>
    <x v="0"/>
    <s v="television"/>
    <x v="13"/>
    <d v="2016-06-23T20:27:00"/>
  </r>
  <r>
    <n v="101"/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6.34"/>
    <x v="0"/>
    <s v="television"/>
    <x v="14"/>
    <d v="2014-07-13T13:59:00"/>
  </r>
  <r>
    <n v="107"/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0.41"/>
    <x v="0"/>
    <s v="television"/>
    <x v="15"/>
    <d v="2015-09-27T20:14:00"/>
  </r>
  <r>
    <n v="100"/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43"/>
    <x v="0"/>
    <s v="television"/>
    <x v="16"/>
    <d v="2014-06-16T05:30:00"/>
  </r>
  <r>
    <n v="101"/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67"/>
    <x v="0"/>
    <s v="television"/>
    <x v="17"/>
    <d v="2014-11-04T18:33:42"/>
  </r>
  <r>
    <n v="106"/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87.72"/>
    <x v="0"/>
    <s v="television"/>
    <x v="18"/>
    <d v="2014-09-17T13:00:56"/>
  </r>
  <r>
    <n v="145"/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8.64"/>
    <x v="0"/>
    <s v="television"/>
    <x v="19"/>
    <d v="2015-07-20T19:35:34"/>
  </r>
  <r>
    <n v="100"/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"/>
    <x v="0"/>
    <s v="television"/>
    <x v="20"/>
    <d v="2015-09-13T18:11:52"/>
  </r>
  <r>
    <n v="109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83.17"/>
    <x v="0"/>
    <s v="television"/>
    <x v="21"/>
    <d v="2014-09-26T15:03:09"/>
  </r>
  <r>
    <n v="117"/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43.75"/>
    <x v="0"/>
    <s v="television"/>
    <x v="22"/>
    <d v="2015-01-01T07:59:00"/>
  </r>
  <r>
    <n v="119"/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86.96"/>
    <x v="0"/>
    <s v="television"/>
    <x v="23"/>
    <d v="2015-04-30T15:20:00"/>
  </r>
  <r>
    <n v="109"/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0.98"/>
    <x v="0"/>
    <s v="television"/>
    <x v="24"/>
    <d v="2015-09-15T19:39:00"/>
  </r>
  <r>
    <n v="1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42.86"/>
    <x v="0"/>
    <s v="television"/>
    <x v="25"/>
    <d v="2016-01-09T00:36:01"/>
  </r>
  <r>
    <n v="155"/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5.790000000000006"/>
    <x v="0"/>
    <s v="television"/>
    <x v="26"/>
    <d v="2014-08-17T12:22:24"/>
  </r>
  <r>
    <n v="112"/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33.33000000000001"/>
    <x v="0"/>
    <s v="television"/>
    <x v="27"/>
    <d v="2014-11-16T04:57:13"/>
  </r>
  <r>
    <n v="100"/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01"/>
    <x v="0"/>
    <s v="television"/>
    <x v="28"/>
    <d v="2015-12-16T23:08:04"/>
  </r>
  <r>
    <n v="123"/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25.64"/>
    <x v="0"/>
    <s v="television"/>
    <x v="29"/>
    <d v="2014-07-22T16:09:28"/>
  </r>
  <r>
    <n v="101"/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5.47"/>
    <x v="0"/>
    <s v="television"/>
    <x v="30"/>
    <d v="2014-08-21T07:01:55"/>
  </r>
  <r>
    <n v="100"/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0"/>
    <s v="television"/>
    <x v="31"/>
    <d v="2016-01-25T19:00:34"/>
  </r>
  <r>
    <n v="100"/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19.66000000000003"/>
    <x v="0"/>
    <s v="television"/>
    <x v="32"/>
    <d v="2016-05-13T03:59:00"/>
  </r>
  <r>
    <n v="102"/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2.03"/>
    <x v="0"/>
    <s v="television"/>
    <x v="33"/>
    <d v="2015-11-08T16:51:41"/>
  </r>
  <r>
    <n v="130"/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38.24"/>
    <x v="0"/>
    <s v="television"/>
    <x v="34"/>
    <d v="2014-08-05T07:43:21"/>
  </r>
  <r>
    <n v="167"/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35.71"/>
    <x v="0"/>
    <s v="television"/>
    <x v="35"/>
    <d v="2015-04-28T00:00:00"/>
  </r>
  <r>
    <n v="142"/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36.36000000000001"/>
    <x v="0"/>
    <s v="television"/>
    <x v="36"/>
    <d v="2015-04-04T06:22:05"/>
  </r>
  <r>
    <n v="183"/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86.96"/>
    <x v="0"/>
    <s v="television"/>
    <x v="37"/>
    <d v="2015-02-27T16:37:59"/>
  </r>
  <r>
    <n v="110"/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37.880000000000003"/>
    <x v="0"/>
    <s v="television"/>
    <x v="38"/>
    <d v="2013-05-11T01:22:24"/>
  </r>
  <r>
    <n v="131"/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15.21"/>
    <x v="0"/>
    <s v="television"/>
    <x v="39"/>
    <d v="2014-05-25T22:59:00"/>
  </r>
  <r>
    <n v="101"/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5"/>
    <x v="0"/>
    <s v="television"/>
    <x v="40"/>
    <d v="2014-06-19T04:00:00"/>
  </r>
  <r>
    <n v="100"/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"/>
    <x v="0"/>
    <s v="television"/>
    <x v="41"/>
    <d v="2014-10-05T13:39:14"/>
  </r>
  <r>
    <n v="142"/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82.84"/>
    <x v="0"/>
    <s v="television"/>
    <x v="42"/>
    <d v="2014-12-28T15:20:26"/>
  </r>
  <r>
    <n v="309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8.020000000000003"/>
    <x v="0"/>
    <s v="television"/>
    <x v="43"/>
    <d v="2014-07-13T00:00:00"/>
  </r>
  <r>
    <n v="100"/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000000000001"/>
    <x v="0"/>
    <s v="television"/>
    <x v="44"/>
    <d v="2014-10-07T02:22:17"/>
  </r>
  <r>
    <n v="120"/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81.97"/>
    <x v="0"/>
    <s v="television"/>
    <x v="45"/>
    <d v="2016-04-27T14:58:27"/>
  </r>
  <r>
    <n v="104"/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86.67"/>
    <x v="0"/>
    <s v="television"/>
    <x v="46"/>
    <d v="2015-12-15T23:09:34"/>
  </r>
  <r>
    <n v="108"/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1.430000000000007"/>
    <x v="0"/>
    <s v="television"/>
    <x v="47"/>
    <d v="2014-12-19T20:40:07"/>
  </r>
  <r>
    <n v="108"/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2.63"/>
    <x v="0"/>
    <s v="television"/>
    <x v="48"/>
    <d v="2015-03-01T12:00:00"/>
  </r>
  <r>
    <n v="100"/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"/>
    <x v="0"/>
    <s v="television"/>
    <x v="49"/>
    <d v="2015-10-24T04:14:05"/>
  </r>
  <r>
    <n v="100"/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"/>
    <x v="0"/>
    <s v="television"/>
    <x v="50"/>
    <d v="2015-01-30T17:00:00"/>
  </r>
  <r>
    <n v="128"/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92.44"/>
    <x v="0"/>
    <s v="television"/>
    <x v="51"/>
    <d v="2015-08-10T22:17:17"/>
  </r>
  <r>
    <n v="116"/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92.31"/>
    <x v="0"/>
    <s v="television"/>
    <x v="52"/>
    <d v="2014-07-17T16:50:46"/>
  </r>
  <r>
    <n v="110"/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5.64"/>
    <x v="0"/>
    <s v="television"/>
    <x v="53"/>
    <d v="2014-04-04T22:00:00"/>
  </r>
  <r>
    <n v="1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2.31"/>
    <x v="0"/>
    <s v="television"/>
    <x v="54"/>
    <d v="2015-12-25T17:07:01"/>
  </r>
  <r>
    <n v="129"/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00"/>
    <x v="0"/>
    <s v="television"/>
    <x v="55"/>
    <d v="2016-05-27T23:15:16"/>
  </r>
  <r>
    <n v="107"/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5.98"/>
    <x v="0"/>
    <s v="television"/>
    <x v="56"/>
    <d v="2015-06-08T16:00:00"/>
  </r>
  <r>
    <n v="102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17.39"/>
    <x v="0"/>
    <s v="television"/>
    <x v="57"/>
    <d v="2015-04-25T19:59:22"/>
  </r>
  <r>
    <n v="103"/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3.33000000000001"/>
    <x v="0"/>
    <s v="television"/>
    <x v="58"/>
    <d v="2014-11-19T18:52:52"/>
  </r>
  <r>
    <n v="100"/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05999999999995"/>
    <x v="0"/>
    <s v="television"/>
    <x v="59"/>
    <d v="2015-09-14T21:00:00"/>
  </r>
  <r>
    <n v="103"/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1.67"/>
    <x v="0"/>
    <s v="shorts"/>
    <x v="60"/>
    <d v="2014-03-23T00:00:00"/>
  </r>
  <r>
    <n v="148"/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17.39"/>
    <x v="0"/>
    <s v="shorts"/>
    <x v="61"/>
    <d v="2013-06-06T19:32:37"/>
  </r>
  <r>
    <n v="155"/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62.5"/>
    <x v="0"/>
    <s v="shorts"/>
    <x v="62"/>
    <d v="2013-03-03T19:11:18"/>
  </r>
  <r>
    <n v="114"/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1.25"/>
    <x v="0"/>
    <s v="shorts"/>
    <x v="63"/>
    <d v="2013-12-28T04:59:00"/>
  </r>
  <r>
    <n v="173"/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50"/>
    <x v="0"/>
    <s v="shorts"/>
    <x v="64"/>
    <d v="2013-07-08T00:26:21"/>
  </r>
  <r>
    <n v="108"/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22.81"/>
    <x v="0"/>
    <s v="shorts"/>
    <x v="65"/>
    <d v="2014-08-11T05:59:00"/>
  </r>
  <r>
    <n v="119"/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76.92"/>
    <x v="0"/>
    <s v="shorts"/>
    <x v="66"/>
    <d v="2016-07-18T20:23:40"/>
  </r>
  <r>
    <n v="116"/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00"/>
    <x v="0"/>
    <s v="shorts"/>
    <x v="67"/>
    <d v="2012-07-15T14:00:04"/>
  </r>
  <r>
    <n v="127"/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6.670000000000002"/>
    <x v="0"/>
    <s v="shorts"/>
    <x v="68"/>
    <d v="2014-02-23T13:39:51"/>
  </r>
  <r>
    <n v="111"/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56.18"/>
    <x v="0"/>
    <s v="shorts"/>
    <x v="69"/>
    <d v="2011-10-02T06:59:00"/>
  </r>
  <r>
    <n v="127"/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29.41"/>
    <x v="0"/>
    <s v="shorts"/>
    <x v="70"/>
    <d v="2011-09-04T21:30:45"/>
  </r>
  <r>
    <n v="124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56.25"/>
    <x v="0"/>
    <s v="shorts"/>
    <x v="71"/>
    <d v="2012-05-28T06:30:57"/>
  </r>
  <r>
    <n v="108"/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3.66"/>
    <x v="0"/>
    <s v="shorts"/>
    <x v="72"/>
    <d v="2012-11-15T00:00:00"/>
  </r>
  <r>
    <n v="100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0"/>
    <s v="shorts"/>
    <x v="73"/>
    <d v="2011-05-03T03:59:00"/>
  </r>
  <r>
    <n v="113"/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7.239999999999998"/>
    <x v="0"/>
    <s v="shorts"/>
    <x v="74"/>
    <d v="2016-01-21T11:41:35"/>
  </r>
  <r>
    <n v="115"/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74.47"/>
    <x v="0"/>
    <s v="shorts"/>
    <x v="75"/>
    <d v="2013-04-23T05:01:12"/>
  </r>
  <r>
    <n v="153"/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20"/>
    <x v="0"/>
    <s v="shorts"/>
    <x v="76"/>
    <d v="2011-12-27T17:35:58"/>
  </r>
  <r>
    <n v="393"/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5.38"/>
    <x v="0"/>
    <s v="shorts"/>
    <x v="77"/>
    <d v="2012-05-21T02:59:00"/>
  </r>
  <r>
    <n v="27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.43"/>
    <x v="0"/>
    <s v="shorts"/>
    <x v="78"/>
    <d v="2016-09-01T17:32:01"/>
  </r>
  <r>
    <n v="127"/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1.71"/>
    <x v="0"/>
    <s v="shorts"/>
    <x v="79"/>
    <d v="2014-04-25T18:38:13"/>
  </r>
  <r>
    <n v="107"/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55.32"/>
    <x v="0"/>
    <s v="shorts"/>
    <x v="80"/>
    <d v="2013-12-10T02:00:56"/>
  </r>
  <r>
    <n v="198"/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26.79"/>
    <x v="0"/>
    <s v="shorts"/>
    <x v="81"/>
    <d v="2012-07-14T03:02:00"/>
  </r>
  <r>
    <n v="100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"/>
    <x v="0"/>
    <s v="shorts"/>
    <x v="82"/>
    <d v="2011-10-09T19:41:01"/>
  </r>
  <r>
    <n v="103"/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38"/>
    <x v="0"/>
    <s v="shorts"/>
    <x v="83"/>
    <d v="2015-02-22T11:30:00"/>
  </r>
  <r>
    <n v="100"/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30000000000007"/>
    <x v="0"/>
    <s v="shorts"/>
    <x v="84"/>
    <d v="2011-05-15T18:11:26"/>
  </r>
  <r>
    <n v="126"/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57.14"/>
    <x v="0"/>
    <s v="shorts"/>
    <x v="85"/>
    <d v="2011-09-23T03:00:37"/>
  </r>
  <r>
    <n v="106"/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52.94"/>
    <x v="0"/>
    <s v="shorts"/>
    <x v="86"/>
    <d v="2015-12-27T14:20:45"/>
  </r>
  <r>
    <n v="105"/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0"/>
    <x v="0"/>
    <s v="shorts"/>
    <x v="87"/>
    <d v="2010-06-03T01:41:00"/>
  </r>
  <r>
    <n v="103"/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58.33"/>
    <x v="0"/>
    <s v="shorts"/>
    <x v="88"/>
    <d v="2014-06-22T15:48:51"/>
  </r>
  <r>
    <n v="115"/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07.14"/>
    <x v="0"/>
    <s v="shorts"/>
    <x v="89"/>
    <d v="2013-06-02T18:03:12"/>
  </r>
  <r>
    <n v="100"/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25"/>
    <x v="0"/>
    <s v="shorts"/>
    <x v="90"/>
    <d v="2011-07-12T07:08:19"/>
  </r>
  <r>
    <n v="120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5.22"/>
    <x v="0"/>
    <s v="shorts"/>
    <x v="91"/>
    <d v="2011-05-17T09:39:24"/>
  </r>
  <r>
    <n v="105"/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16.28"/>
    <x v="0"/>
    <s v="shorts"/>
    <x v="92"/>
    <d v="2017-02-01T08:00:00"/>
  </r>
  <r>
    <n v="111"/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66.67"/>
    <x v="0"/>
    <s v="shorts"/>
    <x v="93"/>
    <d v="2012-07-03T21:00:00"/>
  </r>
  <r>
    <n v="1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0.83"/>
    <x v="0"/>
    <s v="shorts"/>
    <x v="94"/>
    <d v="2014-04-07T17:13:42"/>
  </r>
  <r>
    <n v="131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6.670000000000002"/>
    <x v="0"/>
    <s v="shorts"/>
    <x v="95"/>
    <d v="2012-02-26T00:07:21"/>
  </r>
  <r>
    <n v="115"/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44.12"/>
    <x v="0"/>
    <s v="shorts"/>
    <x v="96"/>
    <d v="2010-08-01T03:00:00"/>
  </r>
  <r>
    <n v="106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0"/>
    <x v="0"/>
    <s v="shorts"/>
    <x v="97"/>
    <d v="2011-07-12T03:14:42"/>
  </r>
  <r>
    <n v="106"/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3.33"/>
    <x v="0"/>
    <s v="shorts"/>
    <x v="98"/>
    <d v="2012-12-07T23:30:00"/>
  </r>
  <r>
    <n v="106"/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38.46"/>
    <x v="0"/>
    <s v="shorts"/>
    <x v="99"/>
    <d v="2014-01-22T21:39:59"/>
  </r>
  <r>
    <n v="100"/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1"/>
    <x v="0"/>
    <s v="shorts"/>
    <x v="100"/>
    <d v="2012-11-04T19:04:46"/>
  </r>
  <r>
    <n v="100"/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s v="shorts"/>
    <x v="101"/>
    <d v="2013-01-24T18:38:30"/>
  </r>
  <r>
    <n v="128"/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92.31"/>
    <x v="0"/>
    <s v="shorts"/>
    <x v="102"/>
    <d v="2010-12-23T03:08:53"/>
  </r>
  <r>
    <n v="105"/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6.53"/>
    <x v="0"/>
    <s v="shorts"/>
    <x v="103"/>
    <d v="2014-03-07T19:20:30"/>
  </r>
  <r>
    <n v="120"/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50"/>
    <x v="0"/>
    <s v="shorts"/>
    <x v="104"/>
    <d v="2011-04-03T01:00:00"/>
  </r>
  <r>
    <n v="107"/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6.67"/>
    <x v="0"/>
    <s v="shorts"/>
    <x v="105"/>
    <d v="2016-05-14T00:00:00"/>
  </r>
  <r>
    <n v="101"/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5.19"/>
    <x v="0"/>
    <s v="shorts"/>
    <x v="106"/>
    <d v="2012-04-02T18:38:21"/>
  </r>
  <r>
    <n v="102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8.7"/>
    <x v="0"/>
    <s v="shorts"/>
    <x v="107"/>
    <d v="2011-04-24T23:34:47"/>
  </r>
  <r>
    <n v="247"/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31.91"/>
    <x v="0"/>
    <s v="shorts"/>
    <x v="108"/>
    <d v="2013-05-31T14:42:50"/>
  </r>
  <r>
    <n v="220"/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.28"/>
    <x v="0"/>
    <s v="shorts"/>
    <x v="109"/>
    <d v="2011-02-26T00:37:10"/>
  </r>
  <r>
    <n v="131"/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50"/>
    <x v="0"/>
    <s v="shorts"/>
    <x v="110"/>
    <d v="2013-11-14T05:59:00"/>
  </r>
  <r>
    <n v="155"/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66.040000000000006"/>
    <x v="0"/>
    <s v="shorts"/>
    <x v="111"/>
    <d v="2015-05-31T07:59:47"/>
  </r>
  <r>
    <n v="104"/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1.73"/>
    <x v="0"/>
    <s v="shorts"/>
    <x v="112"/>
    <d v="2014-04-13T02:00:00"/>
  </r>
  <r>
    <n v="141"/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64.099999999999994"/>
    <x v="0"/>
    <s v="shorts"/>
    <x v="113"/>
    <d v="2011-08-06T15:00:00"/>
  </r>
  <r>
    <n v="103"/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5.71"/>
    <x v="0"/>
    <s v="shorts"/>
    <x v="114"/>
    <d v="2012-01-13T06:34:48"/>
  </r>
  <r>
    <n v="140"/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0.45"/>
    <x v="0"/>
    <s v="shorts"/>
    <x v="115"/>
    <d v="2012-02-04T17:44:04"/>
  </r>
  <r>
    <n v="114"/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1.4"/>
    <x v="0"/>
    <s v="shorts"/>
    <x v="116"/>
    <d v="2011-04-08T10:55:55"/>
  </r>
  <r>
    <n v="100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6.67"/>
    <x v="0"/>
    <s v="shorts"/>
    <x v="117"/>
    <d v="2010-06-09T19:00:00"/>
  </r>
  <r>
    <n v="113"/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28.21"/>
    <x v="0"/>
    <s v="shorts"/>
    <x v="118"/>
    <d v="2011-07-29T01:17:16"/>
  </r>
  <r>
    <n v="105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87.84"/>
    <x v="0"/>
    <s v="shorts"/>
    <x v="119"/>
    <d v="2011-08-13T23:00:00"/>
  </r>
  <r>
    <n v="0"/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0"/>
    <x v="0"/>
    <s v="science fiction"/>
    <x v="120"/>
    <d v="2016-10-03T01:11:47"/>
  </r>
  <r>
    <n v="0"/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x v="0"/>
    <s v="science fiction"/>
    <x v="121"/>
    <d v="2015-04-18T10:16:00"/>
  </r>
  <r>
    <n v="0"/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0"/>
    <s v="science fiction"/>
    <x v="122"/>
    <d v="2016-10-10T10:21:47"/>
  </r>
  <r>
    <n v="0"/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9166.67"/>
    <x v="0"/>
    <s v="science fiction"/>
    <x v="123"/>
    <d v="2014-10-28T22:00:00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0"/>
    <s v="science fiction"/>
    <x v="124"/>
    <d v="2015-05-15T22:17:22"/>
  </r>
  <r>
    <n v="14"/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83.33"/>
    <x v="0"/>
    <s v="science fiction"/>
    <x v="125"/>
    <d v="2017-02-03T23:51:20"/>
  </r>
  <r>
    <n v="6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923.08"/>
    <x v="0"/>
    <s v="science fiction"/>
    <x v="126"/>
    <d v="2015-06-11T02:00:00"/>
  </r>
  <r>
    <n v="2"/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000"/>
    <x v="0"/>
    <s v="science fiction"/>
    <x v="127"/>
    <d v="2015-04-03T13:59:01"/>
  </r>
  <r>
    <n v="2"/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6666.669999999998"/>
    <x v="0"/>
    <s v="science fiction"/>
    <x v="128"/>
    <d v="2016-10-20T05:28:13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0"/>
    <s v="science fiction"/>
    <x v="129"/>
    <d v="2014-10-30T22:29:43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0"/>
    <s v="science fiction"/>
    <x v="130"/>
    <d v="2014-06-16T20:16:00"/>
  </r>
  <r>
    <n v="0"/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0"/>
    <s v="science fiction"/>
    <x v="131"/>
    <d v="2016-07-06T00:00:00"/>
  </r>
  <r>
    <n v="10"/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87.65"/>
    <x v="0"/>
    <s v="science fiction"/>
    <x v="132"/>
    <d v="2014-11-07T20:30:07"/>
  </r>
  <r>
    <n v="0"/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0"/>
    <s v="science fiction"/>
    <x v="133"/>
    <d v="2016-05-31T17:31:00"/>
  </r>
  <r>
    <n v="0"/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0"/>
    <s v="science fiction"/>
    <x v="134"/>
    <d v="2015-09-04T17:00:00"/>
  </r>
  <r>
    <n v="1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600"/>
    <x v="0"/>
    <s v="science fiction"/>
    <x v="135"/>
    <d v="2014-07-01T19:00:00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0"/>
    <s v="science fiction"/>
    <x v="136"/>
    <d v="2015-05-16T10:16:00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0"/>
    <s v="science fiction"/>
    <x v="137"/>
    <d v="2015-10-12T13:46:33"/>
  </r>
  <r>
    <n v="3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2586.21"/>
    <x v="0"/>
    <s v="science fiction"/>
    <x v="138"/>
    <d v="2015-08-01T04:59:00"/>
  </r>
  <r>
    <n v="100"/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0"/>
    <s v="science fiction"/>
    <x v="139"/>
    <d v="2015-07-12T22:06:12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0"/>
    <s v="science fiction"/>
    <x v="140"/>
    <d v="2015-03-20T03:45:32"/>
  </r>
  <r>
    <n v="11"/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28.57"/>
    <x v="0"/>
    <s v="science fiction"/>
    <x v="141"/>
    <d v="2015-05-31T03:40:23"/>
  </r>
  <r>
    <n v="0"/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0"/>
    <x v="0"/>
    <s v="science fiction"/>
    <x v="142"/>
    <d v="2014-11-16T22:26:18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0"/>
    <s v="science fiction"/>
    <x v="143"/>
    <d v="2016-09-03T05:55:00"/>
  </r>
  <r>
    <n v="28"/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02.7"/>
    <x v="0"/>
    <s v="science fiction"/>
    <x v="144"/>
    <d v="2015-04-13T17:17:52"/>
  </r>
  <r>
    <n v="8"/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500"/>
    <x v="0"/>
    <s v="science fiction"/>
    <x v="145"/>
    <d v="2015-08-11T13:00:52"/>
  </r>
  <r>
    <n v="1"/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6666.67"/>
    <x v="0"/>
    <s v="science fiction"/>
    <x v="146"/>
    <d v="2017-01-18T00:23:18"/>
  </r>
  <r>
    <n v="0"/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0"/>
    <s v="science fiction"/>
    <x v="147"/>
    <d v="2015-01-08T18:18:00"/>
  </r>
  <r>
    <n v="0"/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5000"/>
    <x v="0"/>
    <s v="science fiction"/>
    <x v="148"/>
    <d v="2016-02-27T06:45:36"/>
  </r>
  <r>
    <n v="1"/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666.67"/>
    <x v="0"/>
    <s v="science fiction"/>
    <x v="149"/>
    <d v="2014-12-25T08:00:00"/>
  </r>
  <r>
    <n v="23"/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1940.3"/>
    <x v="0"/>
    <s v="science fiction"/>
    <x v="150"/>
    <d v="2015-05-26T03:53:02"/>
  </r>
  <r>
    <n v="0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0000"/>
    <x v="0"/>
    <s v="science fiction"/>
    <x v="151"/>
    <d v="2015-06-18T13:13:11"/>
  </r>
  <r>
    <n v="0"/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90000"/>
    <x v="0"/>
    <s v="science fiction"/>
    <x v="152"/>
    <d v="2014-09-23T01:51:40"/>
  </r>
  <r>
    <n v="1"/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5000"/>
    <x v="0"/>
    <s v="science fiction"/>
    <x v="153"/>
    <d v="2014-12-02T15:04:04"/>
  </r>
  <r>
    <n v="3"/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500"/>
    <x v="0"/>
    <s v="science fiction"/>
    <x v="154"/>
    <d v="2015-06-03T13:08:15"/>
  </r>
  <r>
    <n v="0"/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337500"/>
    <x v="0"/>
    <s v="science fiction"/>
    <x v="155"/>
    <d v="2015-07-23T13:25:35"/>
  </r>
  <r>
    <n v="5"/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2333.33"/>
    <x v="0"/>
    <s v="science fiction"/>
    <x v="156"/>
    <d v="2014-08-03T02:59:56"/>
  </r>
  <r>
    <n v="0"/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497.5"/>
    <x v="0"/>
    <s v="science fiction"/>
    <x v="157"/>
    <d v="2016-02-26T21:52:5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0"/>
    <s v="science fiction"/>
    <x v="158"/>
    <d v="2014-10-22T01:50:28"/>
  </r>
  <r>
    <n v="0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0"/>
    <x v="0"/>
    <s v="science fiction"/>
    <x v="159"/>
    <d v="2016-07-03T10:25:45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0"/>
    <s v="drama"/>
    <x v="160"/>
    <d v="2015-08-15T21:54:51"/>
  </r>
  <r>
    <n v="0"/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0000"/>
    <x v="0"/>
    <s v="drama"/>
    <x v="161"/>
    <d v="2014-07-02T16:29:55"/>
  </r>
  <r>
    <n v="16"/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280"/>
    <x v="0"/>
    <s v="drama"/>
    <x v="162"/>
    <d v="2014-08-16T23:42:00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0"/>
    <s v="drama"/>
    <x v="163"/>
    <d v="2015-10-01T00:00:00"/>
  </r>
  <r>
    <n v="1"/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7142.86"/>
    <x v="0"/>
    <s v="drama"/>
    <x v="164"/>
    <d v="2014-09-19T18:18:21"/>
  </r>
  <r>
    <n v="0"/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0"/>
    <s v="drama"/>
    <x v="165"/>
    <d v="2016-01-12T15:48:44"/>
  </r>
  <r>
    <n v="60"/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5000"/>
    <x v="0"/>
    <s v="drama"/>
    <x v="166"/>
    <d v="2017-01-16T01:49:22"/>
  </r>
  <r>
    <n v="0"/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5000"/>
    <x v="0"/>
    <s v="drama"/>
    <x v="167"/>
    <d v="2015-08-04T22:15:35"/>
  </r>
  <r>
    <n v="4"/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666.67"/>
    <x v="0"/>
    <s v="drama"/>
    <x v="168"/>
    <d v="2015-03-19T19:02:50"/>
  </r>
  <r>
    <n v="22"/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50"/>
    <x v="0"/>
    <s v="drama"/>
    <x v="169"/>
    <d v="2014-10-18T12:07:39"/>
  </r>
  <r>
    <n v="3"/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1000"/>
    <x v="0"/>
    <s v="drama"/>
    <x v="170"/>
    <d v="2015-08-30T05:28:00"/>
  </r>
  <r>
    <n v="0"/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x v="0"/>
    <s v="drama"/>
    <x v="171"/>
    <d v="2016-08-12T04:20:14"/>
  </r>
  <r>
    <n v="0"/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0"/>
    <s v="drama"/>
    <x v="172"/>
    <d v="2015-03-19T08:28:43"/>
  </r>
  <r>
    <n v="0"/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0"/>
    <s v="drama"/>
    <x v="173"/>
    <d v="2015-02-28T13:45:08"/>
  </r>
  <r>
    <n v="0"/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0"/>
    <s v="drama"/>
    <x v="174"/>
    <d v="2015-05-08T18:12:56"/>
  </r>
  <r>
    <n v="6"/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69.23"/>
    <x v="0"/>
    <s v="drama"/>
    <x v="175"/>
    <d v="2014-08-29T18:40:11"/>
  </r>
  <r>
    <n v="0"/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0"/>
    <s v="drama"/>
    <x v="176"/>
    <d v="2015-08-05T19:46:39"/>
  </r>
  <r>
    <n v="40"/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64.290000000000006"/>
    <x v="0"/>
    <s v="drama"/>
    <x v="177"/>
    <d v="2015-03-24T00:08:46"/>
  </r>
  <r>
    <n v="0"/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0"/>
    <s v="drama"/>
    <x v="178"/>
    <d v="2015-11-26T23:55:45"/>
  </r>
  <r>
    <n v="20"/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00"/>
    <x v="0"/>
    <s v="drama"/>
    <x v="179"/>
    <d v="2016-03-04T01:55:55"/>
  </r>
  <r>
    <n v="33"/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92.31"/>
    <x v="0"/>
    <s v="drama"/>
    <x v="180"/>
    <d v="2015-04-13T19:00:00"/>
  </r>
  <r>
    <n v="21"/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855.75"/>
    <x v="0"/>
    <s v="drama"/>
    <x v="181"/>
    <d v="2015-06-22T17:48:15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0"/>
    <s v="drama"/>
    <x v="182"/>
    <d v="2017-01-07T00:17:12"/>
  </r>
  <r>
    <n v="36"/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1041.67"/>
    <x v="0"/>
    <s v="drama"/>
    <x v="183"/>
    <d v="2014-11-26T20:26:50"/>
  </r>
  <r>
    <n v="3"/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750"/>
    <x v="0"/>
    <s v="drama"/>
    <x v="184"/>
    <d v="2014-09-01T03:59:00"/>
  </r>
  <r>
    <n v="6"/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4000"/>
    <x v="0"/>
    <s v="drama"/>
    <x v="185"/>
    <d v="2016-08-18T21:52:19"/>
  </r>
  <r>
    <n v="0"/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0"/>
    <s v="drama"/>
    <x v="186"/>
    <d v="2017-03-03T20:00:00"/>
  </r>
  <r>
    <n v="16"/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000"/>
    <x v="0"/>
    <s v="drama"/>
    <x v="187"/>
    <d v="2015-07-21T06:59:00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0"/>
    <s v="drama"/>
    <x v="188"/>
    <d v="2014-09-05T04:23:35"/>
  </r>
  <r>
    <n v="0"/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00000"/>
    <x v="0"/>
    <s v="drama"/>
    <x v="189"/>
    <d v="2016-09-03T16:34:37"/>
  </r>
  <r>
    <n v="0"/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2000"/>
    <x v="0"/>
    <s v="drama"/>
    <x v="190"/>
    <d v="2016-06-16T15:37:26"/>
  </r>
  <r>
    <n v="5"/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1666.67"/>
    <x v="0"/>
    <s v="drama"/>
    <x v="191"/>
    <d v="2015-10-02T10:35:38"/>
  </r>
  <r>
    <n v="0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333333.33"/>
    <x v="0"/>
    <s v="drama"/>
    <x v="192"/>
    <d v="2014-10-17T19:00:32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0"/>
    <s v="drama"/>
    <x v="193"/>
    <d v="2014-11-28T23:26:06"/>
  </r>
  <r>
    <n v="0"/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"/>
    <x v="0"/>
    <s v="drama"/>
    <x v="194"/>
    <d v="2016-03-06T23:55:31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0"/>
    <s v="drama"/>
    <x v="195"/>
    <d v="2015-07-10T16:05:32"/>
  </r>
  <r>
    <n v="42"/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184.21"/>
    <x v="0"/>
    <s v="drama"/>
    <x v="196"/>
    <d v="2015-10-10T21:00:00"/>
  </r>
  <r>
    <n v="10"/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12.5"/>
    <x v="0"/>
    <s v="drama"/>
    <x v="197"/>
    <d v="2017-02-17T21:00:00"/>
  </r>
  <r>
    <n v="1"/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166.67"/>
    <x v="0"/>
    <s v="drama"/>
    <x v="198"/>
    <d v="2014-10-05T09:12:02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0"/>
    <s v="drama"/>
    <x v="199"/>
    <d v="2016-09-01T02:58:22"/>
  </r>
  <r>
    <n v="26"/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33.33"/>
    <x v="0"/>
    <s v="drama"/>
    <x v="200"/>
    <d v="2014-09-15T02:00:03"/>
  </r>
  <r>
    <n v="58"/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92.86"/>
    <x v="0"/>
    <s v="drama"/>
    <x v="201"/>
    <d v="2015-02-08T19:38:49"/>
  </r>
  <r>
    <n v="0"/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0"/>
    <s v="drama"/>
    <x v="202"/>
    <d v="2015-10-08T20:59:00"/>
  </r>
  <r>
    <n v="30"/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12.5"/>
    <x v="0"/>
    <s v="drama"/>
    <x v="203"/>
    <d v="2015-01-29T20:21:04"/>
  </r>
  <r>
    <n v="51"/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232.02"/>
    <x v="0"/>
    <s v="drama"/>
    <x v="204"/>
    <d v="2016-08-04T14:00:03"/>
  </r>
  <r>
    <n v="16"/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470.59"/>
    <x v="0"/>
    <s v="drama"/>
    <x v="205"/>
    <d v="2015-10-06T15:10:22"/>
  </r>
  <r>
    <n v="0"/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0"/>
    <s v="drama"/>
    <x v="206"/>
    <d v="2016-08-06T00:06:23"/>
  </r>
  <r>
    <n v="15"/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076.92"/>
    <x v="0"/>
    <s v="drama"/>
    <x v="207"/>
    <d v="2015-01-04T04:43:58"/>
  </r>
  <r>
    <n v="0"/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0"/>
    <s v="drama"/>
    <x v="208"/>
    <d v="2014-12-16T08:52:47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0"/>
    <s v="drama"/>
    <x v="209"/>
    <d v="2015-07-10T22:08:55"/>
  </r>
  <r>
    <n v="25"/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63.64"/>
    <x v="0"/>
    <s v="drama"/>
    <x v="210"/>
    <d v="2015-10-01T05:00:00"/>
  </r>
  <r>
    <n v="45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16.67"/>
    <x v="0"/>
    <s v="drama"/>
    <x v="211"/>
    <d v="2015-09-19T03:50:17"/>
  </r>
  <r>
    <n v="0"/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x v="0"/>
    <s v="drama"/>
    <x v="212"/>
    <d v="2016-04-16T20:08:40"/>
  </r>
  <r>
    <n v="0"/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50000"/>
    <x v="0"/>
    <s v="drama"/>
    <x v="213"/>
    <d v="2015-08-16T14:06:41"/>
  </r>
  <r>
    <n v="0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x v="0"/>
    <s v="drama"/>
    <x v="214"/>
    <d v="2015-03-06T15:22:29"/>
  </r>
  <r>
    <n v="0"/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0"/>
    <x v="0"/>
    <s v="drama"/>
    <x v="215"/>
    <d v="2016-02-17T23:59:00"/>
  </r>
  <r>
    <n v="56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95.24"/>
    <x v="0"/>
    <s v="drama"/>
    <x v="216"/>
    <d v="2015-04-22T22:00:37"/>
  </r>
  <r>
    <n v="12"/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2631.58"/>
    <x v="0"/>
    <s v="drama"/>
    <x v="217"/>
    <d v="2014-12-28T15:22:29"/>
  </r>
  <r>
    <n v="2"/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00"/>
    <x v="0"/>
    <s v="drama"/>
    <x v="218"/>
    <d v="2015-05-15T15:04:49"/>
  </r>
  <r>
    <n v="18"/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657.89"/>
    <x v="0"/>
    <s v="drama"/>
    <x v="219"/>
    <d v="2016-04-01T06:59:00"/>
  </r>
  <r>
    <n v="1"/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6666.669999999998"/>
    <x v="0"/>
    <s v="drama"/>
    <x v="220"/>
    <d v="2015-08-20T20:06:00"/>
  </r>
  <r>
    <n v="0"/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0"/>
    <s v="drama"/>
    <x v="221"/>
    <d v="2015-03-28T19:06:04"/>
  </r>
  <r>
    <n v="13"/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500"/>
    <x v="0"/>
    <s v="drama"/>
    <x v="222"/>
    <d v="2015-03-27T02:39:00"/>
  </r>
  <r>
    <n v="0"/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0"/>
    <s v="drama"/>
    <x v="223"/>
    <d v="2016-05-22T01:05:00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0"/>
    <s v="drama"/>
    <x v="224"/>
    <d v="2015-07-10T05:38:46"/>
  </r>
  <r>
    <n v="0"/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0"/>
    <s v="drama"/>
    <x v="225"/>
    <d v="2016-04-08T22:04:14"/>
  </r>
  <r>
    <n v="1"/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4500"/>
    <x v="0"/>
    <s v="drama"/>
    <x v="226"/>
    <d v="2015-05-31T09:29:00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0"/>
    <s v="drama"/>
    <x v="227"/>
    <d v="2015-07-09T21:27:21"/>
  </r>
  <r>
    <n v="0"/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0"/>
    <s v="drama"/>
    <x v="228"/>
    <d v="2015-06-01T16:28:25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0"/>
    <s v="drama"/>
    <x v="229"/>
    <d v="2016-02-13T22:24:57"/>
  </r>
  <r>
    <n v="0"/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7500"/>
    <x v="0"/>
    <s v="drama"/>
    <x v="230"/>
    <d v="2015-06-04T18:39:11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0"/>
    <s v="drama"/>
    <x v="231"/>
    <d v="2016-01-02T23:00:51"/>
  </r>
  <r>
    <n v="3"/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571.42999999999995"/>
    <x v="0"/>
    <s v="drama"/>
    <x v="232"/>
    <d v="2015-02-27T19:49:06"/>
  </r>
  <r>
    <n v="0"/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0"/>
    <s v="drama"/>
    <x v="233"/>
    <d v="2016-09-29T21:52:52"/>
  </r>
  <r>
    <n v="40"/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00"/>
    <x v="0"/>
    <s v="drama"/>
    <x v="234"/>
    <d v="2015-06-21T00:50:59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0"/>
    <s v="drama"/>
    <x v="235"/>
    <d v="2015-07-09T21:48:17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0"/>
    <s v="drama"/>
    <x v="236"/>
    <d v="2016-01-05T00:00:00"/>
  </r>
  <r>
    <n v="0"/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5000"/>
    <x v="0"/>
    <s v="drama"/>
    <x v="237"/>
    <d v="2016-03-08T13:51:09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0"/>
    <s v="drama"/>
    <x v="238"/>
    <d v="2016-12-30T09:00:00"/>
  </r>
  <r>
    <n v="25"/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00"/>
    <x v="0"/>
    <s v="drama"/>
    <x v="239"/>
    <d v="2015-11-08T12:00:00"/>
  </r>
  <r>
    <n v="108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9.49"/>
    <x v="0"/>
    <s v="documentary"/>
    <x v="240"/>
    <d v="2013-05-05T17:00:11"/>
  </r>
  <r>
    <n v="113"/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96.81"/>
    <x v="0"/>
    <s v="documentary"/>
    <x v="241"/>
    <d v="2014-12-21T16:45:04"/>
  </r>
  <r>
    <n v="113"/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64.36"/>
    <x v="0"/>
    <s v="documentary"/>
    <x v="242"/>
    <d v="2011-12-20T11:49:50"/>
  </r>
  <r>
    <n v="103"/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6.22"/>
    <x v="0"/>
    <s v="documentary"/>
    <x v="243"/>
    <d v="2014-02-22T01:08:24"/>
  </r>
  <r>
    <n v="114"/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1.67"/>
    <x v="0"/>
    <s v="documentary"/>
    <x v="244"/>
    <d v="2010-03-16T07:06:00"/>
  </r>
  <r>
    <n v="104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2.08"/>
    <x v="0"/>
    <s v="documentary"/>
    <x v="245"/>
    <d v="2012-08-16T01:16:25"/>
  </r>
  <r>
    <n v="305"/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22.42"/>
    <x v="0"/>
    <s v="documentary"/>
    <x v="246"/>
    <d v="2010-12-18T09:43:25"/>
  </r>
  <r>
    <n v="134"/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80.650000000000006"/>
    <x v="0"/>
    <s v="documentary"/>
    <x v="247"/>
    <d v="2010-10-16T03:39:00"/>
  </r>
  <r>
    <n v="101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2.19000000000005"/>
    <x v="0"/>
    <s v="documentary"/>
    <x v="248"/>
    <d v="2012-01-07T18:35:09"/>
  </r>
  <r>
    <n v="113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2.55"/>
    <x v="0"/>
    <s v="documentary"/>
    <x v="249"/>
    <d v="2010-08-22T17:40:00"/>
  </r>
  <r>
    <n v="106"/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68.650000000000006"/>
    <x v="0"/>
    <s v="documentary"/>
    <x v="250"/>
    <d v="2013-06-06T13:34:51"/>
  </r>
  <r>
    <n v="126"/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45.45"/>
    <x v="0"/>
    <s v="documentary"/>
    <x v="251"/>
    <d v="2012-05-16T19:00:00"/>
  </r>
  <r>
    <n v="185"/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6.3"/>
    <x v="0"/>
    <s v="documentary"/>
    <x v="252"/>
    <d v="2010-06-01T03:59:00"/>
  </r>
  <r>
    <n v="101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4.29"/>
    <x v="0"/>
    <s v="documentary"/>
    <x v="253"/>
    <d v="2012-02-15T15:37:15"/>
  </r>
  <r>
    <n v="117"/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76.430000000000007"/>
    <x v="0"/>
    <s v="documentary"/>
    <x v="254"/>
    <d v="2015-10-17T02:00:00"/>
  </r>
  <r>
    <n v="107"/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2.55"/>
    <x v="0"/>
    <s v="documentary"/>
    <x v="255"/>
    <d v="2011-03-16T11:38:02"/>
  </r>
  <r>
    <n v="139"/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47.27"/>
    <x v="0"/>
    <s v="documentary"/>
    <x v="256"/>
    <d v="2013-03-16T18:27:47"/>
  </r>
  <r>
    <n v="107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2.5"/>
    <x v="0"/>
    <s v="documentary"/>
    <x v="257"/>
    <d v="2016-05-19T15:02:42"/>
  </r>
  <r>
    <n v="191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43.6"/>
    <x v="0"/>
    <s v="documentary"/>
    <x v="258"/>
    <d v="2011-06-18T01:14:26"/>
  </r>
  <r>
    <n v="132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79.62"/>
    <x v="0"/>
    <s v="documentary"/>
    <x v="259"/>
    <d v="2015-04-08T17:42:49"/>
  </r>
  <r>
    <n v="106"/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13.64"/>
    <x v="0"/>
    <s v="documentary"/>
    <x v="260"/>
    <d v="2010-07-17T09:59:00"/>
  </r>
  <r>
    <n v="107"/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0.91"/>
    <x v="0"/>
    <s v="documentary"/>
    <x v="261"/>
    <d v="2012-06-07T14:55:00"/>
  </r>
  <r>
    <n v="240"/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7.239999999999998"/>
    <x v="0"/>
    <s v="documentary"/>
    <x v="262"/>
    <d v="2011-02-26T05:57:08"/>
  </r>
  <r>
    <n v="118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25.96"/>
    <x v="0"/>
    <s v="documentary"/>
    <x v="263"/>
    <d v="2012-09-27T22:54:54"/>
  </r>
  <r>
    <n v="118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54.95"/>
    <x v="0"/>
    <s v="documentary"/>
    <x v="264"/>
    <d v="2012-05-11T14:53:15"/>
  </r>
  <r>
    <n v="111"/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86.21"/>
    <x v="0"/>
    <s v="documentary"/>
    <x v="265"/>
    <d v="2010-05-10T20:16:00"/>
  </r>
  <r>
    <n v="146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27.78"/>
    <x v="0"/>
    <s v="documentary"/>
    <x v="266"/>
    <d v="2010-04-23T03:51:00"/>
  </r>
  <r>
    <n v="132"/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59.7"/>
    <x v="0"/>
    <s v="documentary"/>
    <x v="267"/>
    <d v="2014-06-25T10:51:39"/>
  </r>
  <r>
    <n v="111"/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45.05"/>
    <x v="0"/>
    <s v="documentary"/>
    <x v="268"/>
    <d v="2011-11-07T04:39:38"/>
  </r>
  <r>
    <n v="14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62.66"/>
    <x v="0"/>
    <s v="documentary"/>
    <x v="269"/>
    <d v="2017-02-22T04:43:42"/>
  </r>
  <r>
    <n v="153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37.700000000000003"/>
    <x v="0"/>
    <s v="documentary"/>
    <x v="270"/>
    <d v="2011-05-25T04:00:00"/>
  </r>
  <r>
    <n v="105"/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53"/>
    <x v="0"/>
    <s v="documentary"/>
    <x v="271"/>
    <d v="2014-01-02T08:00:00"/>
  </r>
  <r>
    <n v="17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46.15"/>
    <x v="0"/>
    <s v="documentary"/>
    <x v="272"/>
    <d v="2010-04-28T18:49:00"/>
  </r>
  <r>
    <n v="10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2.37"/>
    <x v="0"/>
    <s v="documentary"/>
    <x v="273"/>
    <d v="2011-07-03T11:57:46"/>
  </r>
  <r>
    <n v="156"/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35.4"/>
    <x v="0"/>
    <s v="documentary"/>
    <x v="274"/>
    <d v="2012-04-05T06:59:00"/>
  </r>
  <r>
    <n v="108"/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0.24"/>
    <x v="0"/>
    <s v="documentary"/>
    <x v="275"/>
    <d v="2012-11-10T01:46:06"/>
  </r>
  <r>
    <n v="148"/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64.52"/>
    <x v="0"/>
    <s v="documentary"/>
    <x v="276"/>
    <d v="2012-04-28T00:57:54"/>
  </r>
  <r>
    <n v="110"/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8.349999999999994"/>
    <x v="0"/>
    <s v="documentary"/>
    <x v="277"/>
    <d v="2015-05-23T21:23:39"/>
  </r>
  <r>
    <n v="150"/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65.06"/>
    <x v="0"/>
    <s v="documentary"/>
    <x v="278"/>
    <d v="2012-10-12T00:58:59"/>
  </r>
  <r>
    <n v="157"/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55.74"/>
    <x v="0"/>
    <s v="documentary"/>
    <x v="279"/>
    <d v="2017-02-27T02:01:00"/>
  </r>
  <r>
    <n v="156"/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35.06"/>
    <x v="0"/>
    <s v="documentary"/>
    <x v="280"/>
    <d v="2014-05-30T14:10:35"/>
  </r>
  <r>
    <n v="121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69.62"/>
    <x v="0"/>
    <s v="documentary"/>
    <x v="281"/>
    <d v="2009-08-10T19:26:00"/>
  </r>
  <r>
    <n v="101"/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1.4"/>
    <x v="0"/>
    <s v="documentary"/>
    <x v="282"/>
    <d v="2010-02-22T22:00:00"/>
  </r>
  <r>
    <n v="114"/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89.11"/>
    <x v="0"/>
    <s v="documentary"/>
    <x v="283"/>
    <d v="2011-06-01T04:59:00"/>
  </r>
  <r>
    <n v="105"/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2.63"/>
    <x v="0"/>
    <s v="documentary"/>
    <x v="284"/>
    <d v="2012-01-21T17:43:00"/>
  </r>
  <r>
    <n v="229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4.87"/>
    <x v="0"/>
    <s v="documentary"/>
    <x v="285"/>
    <d v="2013-09-19T18:08:48"/>
  </r>
  <r>
    <n v="109"/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1.11"/>
    <x v="0"/>
    <s v="documentary"/>
    <x v="286"/>
    <d v="2013-03-25T18:35:24"/>
  </r>
  <r>
    <n v="176"/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51.72"/>
    <x v="0"/>
    <s v="documentary"/>
    <x v="287"/>
    <d v="2012-11-02T04:00:00"/>
  </r>
  <r>
    <n v="103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1.86"/>
    <x v="0"/>
    <s v="documentary"/>
    <x v="288"/>
    <d v="2012-06-26T04:03:13"/>
  </r>
  <r>
    <n v="105"/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4.66"/>
    <x v="0"/>
    <s v="documentary"/>
    <x v="289"/>
    <d v="2013-11-02T10:57:14"/>
  </r>
  <r>
    <n v="107"/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6.79"/>
    <x v="0"/>
    <s v="documentary"/>
    <x v="290"/>
    <d v="2011-02-02T07:59:00"/>
  </r>
  <r>
    <n v="120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39.06"/>
    <x v="0"/>
    <s v="documentary"/>
    <x v="291"/>
    <d v="2013-05-01T00:01:00"/>
  </r>
  <r>
    <n v="102"/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2.13"/>
    <x v="0"/>
    <s v="documentary"/>
    <x v="292"/>
    <d v="2011-10-29T03:59:00"/>
  </r>
  <r>
    <n v="101"/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98.47"/>
    <x v="0"/>
    <s v="documentary"/>
    <x v="293"/>
    <d v="2014-04-20T16:01:54"/>
  </r>
  <r>
    <n v="100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s v="documentary"/>
    <x v="294"/>
    <d v="2010-07-19T16:00:00"/>
  </r>
  <r>
    <n v="133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75.19"/>
    <x v="0"/>
    <s v="documentary"/>
    <x v="295"/>
    <d v="2013-11-01T00:00:00"/>
  </r>
  <r>
    <n v="119"/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93.8"/>
    <x v="0"/>
    <s v="documentary"/>
    <x v="296"/>
    <d v="2012-09-07T11:24:43"/>
  </r>
  <r>
    <n v="101"/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0.85"/>
    <x v="0"/>
    <s v="documentary"/>
    <x v="297"/>
    <d v="2015-05-01T03:59:00"/>
  </r>
  <r>
    <n v="109"/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1.72"/>
    <x v="0"/>
    <s v="documentary"/>
    <x v="298"/>
    <d v="2014-05-09T21:00:00"/>
  </r>
  <r>
    <n v="179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40.98"/>
    <x v="0"/>
    <s v="documentary"/>
    <x v="299"/>
    <d v="2010-11-17T06:24:20"/>
  </r>
  <r>
    <n v="102"/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3.89"/>
    <x v="0"/>
    <s v="documentary"/>
    <x v="300"/>
    <d v="2011-04-24T23:02:18"/>
  </r>
  <r>
    <n v="119"/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51.79"/>
    <x v="0"/>
    <s v="documentary"/>
    <x v="301"/>
    <d v="2013-03-19T16:42:15"/>
  </r>
  <r>
    <n v="100"/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2.59"/>
    <x v="0"/>
    <s v="documentary"/>
    <x v="302"/>
    <d v="2012-02-24T20:33:58"/>
  </r>
  <r>
    <n v="137"/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36.590000000000003"/>
    <x v="0"/>
    <s v="documentary"/>
    <x v="303"/>
    <d v="2012-06-02T01:42:26"/>
  </r>
  <r>
    <n v="232"/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5.95"/>
    <x v="0"/>
    <s v="documentary"/>
    <x v="304"/>
    <d v="2012-09-01T02:00:00"/>
  </r>
  <r>
    <n v="130"/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39.68"/>
    <x v="0"/>
    <s v="documentary"/>
    <x v="305"/>
    <d v="2012-03-10T15:07:29"/>
  </r>
  <r>
    <n v="293"/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2.5"/>
    <x v="0"/>
    <s v="documentary"/>
    <x v="306"/>
    <d v="2013-03-20T19:05:33"/>
  </r>
  <r>
    <n v="111"/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38.19"/>
    <x v="0"/>
    <s v="documentary"/>
    <x v="307"/>
    <d v="2013-02-07T22:40:01"/>
  </r>
  <r>
    <n v="106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59.41"/>
    <x v="0"/>
    <s v="documentary"/>
    <x v="308"/>
    <d v="2011-03-10T16:40:10"/>
  </r>
  <r>
    <n v="119"/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75.63"/>
    <x v="0"/>
    <s v="documentary"/>
    <x v="309"/>
    <d v="2012-09-03T18:02:14"/>
  </r>
  <r>
    <n v="104"/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7.78"/>
    <x v="0"/>
    <s v="documentary"/>
    <x v="310"/>
    <d v="2011-10-20T02:00:00"/>
  </r>
  <r>
    <n v="104"/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3.33000000000001"/>
    <x v="0"/>
    <s v="documentary"/>
    <x v="311"/>
    <d v="2012-01-01T07:59:00"/>
  </r>
  <r>
    <n v="112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54.79"/>
    <x v="0"/>
    <s v="documentary"/>
    <x v="312"/>
    <d v="2013-04-14T21:03:52"/>
  </r>
  <r>
    <n v="105"/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76.58"/>
    <x v="0"/>
    <s v="documentary"/>
    <x v="313"/>
    <d v="2010-08-11T15:59:00"/>
  </r>
  <r>
    <n v="385"/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8.33"/>
    <x v="0"/>
    <s v="documentary"/>
    <x v="314"/>
    <d v="2013-03-01T19:59:48"/>
  </r>
  <r>
    <n v="101"/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98.41"/>
    <x v="0"/>
    <s v="documentary"/>
    <x v="315"/>
    <d v="2012-08-22T18:32:14"/>
  </r>
  <r>
    <n v="114"/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94.94"/>
    <x v="0"/>
    <s v="documentary"/>
    <x v="316"/>
    <d v="2014-12-11T04:59:00"/>
  </r>
  <r>
    <n v="101"/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4.94"/>
    <x v="0"/>
    <s v="documentary"/>
    <x v="317"/>
    <d v="2013-12-11T16:14:43"/>
  </r>
  <r>
    <n v="283"/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7.61"/>
    <x v="0"/>
    <s v="documentary"/>
    <x v="318"/>
    <d v="2013-03-26T23:55:51"/>
  </r>
  <r>
    <n v="113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98.04"/>
    <x v="0"/>
    <s v="documentary"/>
    <x v="319"/>
    <d v="2010-02-02T07:59:00"/>
  </r>
  <r>
    <n v="107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26.58"/>
    <x v="0"/>
    <s v="documentary"/>
    <x v="320"/>
    <d v="2015-12-22T23:00:00"/>
  </r>
  <r>
    <n v="103"/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.86"/>
    <x v="0"/>
    <s v="documentary"/>
    <x v="321"/>
    <d v="2016-11-08T11:43:06"/>
  </r>
  <r>
    <n v="108"/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34.41"/>
    <x v="0"/>
    <s v="documentary"/>
    <x v="322"/>
    <d v="2016-05-13T13:40:48"/>
  </r>
  <r>
    <n v="123"/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93.1"/>
    <x v="0"/>
    <s v="documentary"/>
    <x v="323"/>
    <d v="2016-12-21T07:59:00"/>
  </r>
  <r>
    <n v="102"/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3.66"/>
    <x v="0"/>
    <s v="documentary"/>
    <x v="324"/>
    <d v="2015-08-01T15:01:48"/>
  </r>
  <r>
    <n v="104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67.930000000000007"/>
    <x v="0"/>
    <s v="documentary"/>
    <x v="325"/>
    <d v="2016-12-20T04:30:33"/>
  </r>
  <r>
    <n v="113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30.32"/>
    <x v="0"/>
    <s v="documentary"/>
    <x v="326"/>
    <d v="2017-03-14T22:57:00"/>
  </r>
  <r>
    <n v="136"/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17.65"/>
    <x v="0"/>
    <s v="documentary"/>
    <x v="327"/>
    <d v="2015-03-22T08:00:00"/>
  </r>
  <r>
    <n v="104"/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0.6"/>
    <x v="0"/>
    <s v="documentary"/>
    <x v="328"/>
    <d v="2015-11-01T04:00:00"/>
  </r>
  <r>
    <n v="106"/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9.88"/>
    <x v="0"/>
    <s v="documentary"/>
    <x v="329"/>
    <d v="2015-11-07T04:00:00"/>
  </r>
  <r>
    <n v="102"/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.94"/>
    <x v="0"/>
    <s v="documentary"/>
    <x v="330"/>
    <d v="2013-05-17T03:59:00"/>
  </r>
  <r>
    <n v="107"/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1.32"/>
    <x v="0"/>
    <s v="documentary"/>
    <x v="331"/>
    <d v="2016-06-17T13:57:14"/>
  </r>
  <r>
    <n v="113"/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80.18"/>
    <x v="0"/>
    <s v="documentary"/>
    <x v="332"/>
    <d v="2015-10-28T08:00:00"/>
  </r>
  <r>
    <n v="125"/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50.38"/>
    <x v="0"/>
    <s v="documentary"/>
    <x v="333"/>
    <d v="2016-04-07T14:16:31"/>
  </r>
  <r>
    <n v="101"/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4.93"/>
    <x v="0"/>
    <s v="documentary"/>
    <x v="334"/>
    <d v="2015-05-15T19:00:00"/>
  </r>
  <r>
    <n v="103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6.25"/>
    <x v="0"/>
    <s v="documentary"/>
    <x v="335"/>
    <d v="2015-05-08T22:00:00"/>
  </r>
  <r>
    <n v="117"/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0.71"/>
    <x v="0"/>
    <s v="documentary"/>
    <x v="336"/>
    <d v="2015-11-13T15:18:38"/>
  </r>
  <r>
    <n v="101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6.77"/>
    <x v="0"/>
    <s v="documentary"/>
    <x v="337"/>
    <d v="2015-03-14T02:05:08"/>
  </r>
  <r>
    <n v="110"/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63.56"/>
    <x v="0"/>
    <s v="documentary"/>
    <x v="338"/>
    <d v="2016-09-03T01:00:00"/>
  </r>
  <r>
    <n v="108"/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67.42"/>
    <x v="0"/>
    <s v="documentary"/>
    <x v="339"/>
    <d v="2015-04-29T18:14:28"/>
  </r>
  <r>
    <n v="125"/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17.06"/>
    <x v="0"/>
    <s v="documentary"/>
    <x v="340"/>
    <d v="2017-03-08T21:00:00"/>
  </r>
  <r>
    <n v="107"/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3.64"/>
    <x v="0"/>
    <s v="documentary"/>
    <x v="341"/>
    <d v="2014-10-01T03:59:00"/>
  </r>
  <r>
    <n v="100"/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23"/>
    <x v="0"/>
    <s v="documentary"/>
    <x v="342"/>
    <d v="2016-04-29T18:44:25"/>
  </r>
  <r>
    <n v="102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7.25"/>
    <x v="0"/>
    <s v="documentary"/>
    <x v="343"/>
    <d v="2014-11-14T03:00:00"/>
  </r>
  <r>
    <n v="102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7.54"/>
    <x v="0"/>
    <s v="documentary"/>
    <x v="344"/>
    <d v="2015-06-01T02:20:00"/>
  </r>
  <r>
    <n v="123"/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81.010000000000005"/>
    <x v="0"/>
    <s v="documentary"/>
    <x v="345"/>
    <d v="2015-05-20T22:39:50"/>
  </r>
  <r>
    <n v="170"/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53.19"/>
    <x v="0"/>
    <s v="documentary"/>
    <x v="346"/>
    <d v="2015-10-14T12:00:21"/>
  </r>
  <r>
    <n v="112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05.54"/>
    <x v="0"/>
    <s v="documentary"/>
    <x v="347"/>
    <d v="2015-11-14T12:53:29"/>
  </r>
  <r>
    <n v="1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4.03"/>
    <x v="0"/>
    <s v="documentary"/>
    <x v="348"/>
    <d v="2015-08-21T14:05:16"/>
  </r>
  <r>
    <n v="107"/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67.430000000000007"/>
    <x v="0"/>
    <s v="documentary"/>
    <x v="349"/>
    <d v="2017-02-24T11:58:28"/>
  </r>
  <r>
    <n v="115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3.12"/>
    <x v="0"/>
    <s v="documentary"/>
    <x v="350"/>
    <d v="2016-09-11T03:59:00"/>
  </r>
  <r>
    <n v="127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35.270000000000003"/>
    <x v="0"/>
    <s v="documentary"/>
    <x v="351"/>
    <d v="2016-04-07T22:09:14"/>
  </r>
  <r>
    <n v="117"/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34.97"/>
    <x v="0"/>
    <s v="documentary"/>
    <x v="352"/>
    <d v="2014-10-08T04:01:08"/>
  </r>
  <r>
    <n v="109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95.31"/>
    <x v="0"/>
    <s v="documentary"/>
    <x v="353"/>
    <d v="2015-11-19T20:00:19"/>
  </r>
  <r>
    <n v="10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0.69"/>
    <x v="0"/>
    <s v="documentary"/>
    <x v="354"/>
    <d v="2016-04-08T18:52:01"/>
  </r>
  <r>
    <n v="116"/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12.12"/>
    <x v="0"/>
    <s v="documentary"/>
    <x v="355"/>
    <d v="2014-12-01T08:03:14"/>
  </r>
  <r>
    <n v="103"/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7.319999999999993"/>
    <x v="0"/>
    <s v="documentary"/>
    <x v="356"/>
    <d v="2016-03-16T18:16:33"/>
  </r>
  <r>
    <n v="1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49.5"/>
    <x v="0"/>
    <s v="documentary"/>
    <x v="357"/>
    <d v="2015-04-24T05:19:57"/>
  </r>
  <r>
    <n v="103"/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87.27"/>
    <x v="0"/>
    <s v="documentary"/>
    <x v="358"/>
    <d v="2016-06-15T15:00:00"/>
  </r>
  <r>
    <n v="105"/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0.13"/>
    <x v="0"/>
    <s v="documentary"/>
    <x v="359"/>
    <d v="2014-11-14T05:12:00"/>
  </r>
  <r>
    <n v="101"/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7.93"/>
    <x v="0"/>
    <s v="documentary"/>
    <x v="360"/>
    <d v="2015-07-23T03:11:00"/>
  </r>
  <r>
    <n v="111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98.87"/>
    <x v="0"/>
    <s v="documentary"/>
    <x v="361"/>
    <d v="2014-11-23T01:01:46"/>
  </r>
  <r>
    <n v="124"/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12.38"/>
    <x v="0"/>
    <s v="documentary"/>
    <x v="362"/>
    <d v="2014-08-08T00:00:00"/>
  </r>
  <r>
    <n v="101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3.27"/>
    <x v="0"/>
    <s v="documentary"/>
    <x v="363"/>
    <d v="2010-05-02T19:22:00"/>
  </r>
  <r>
    <n v="110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1.95"/>
    <x v="0"/>
    <s v="documentary"/>
    <x v="364"/>
    <d v="2014-06-21T03:59:00"/>
  </r>
  <r>
    <n v="104"/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0.77"/>
    <x v="0"/>
    <s v="documentary"/>
    <x v="365"/>
    <d v="2014-02-28T14:33:19"/>
  </r>
  <r>
    <n v="101"/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3.58"/>
    <x v="0"/>
    <s v="documentary"/>
    <x v="366"/>
    <d v="2012-05-20T19:01:58"/>
  </r>
  <r>
    <n v="103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4.03"/>
    <x v="0"/>
    <s v="documentary"/>
    <x v="367"/>
    <d v="2013-05-01T04:59:00"/>
  </r>
  <r>
    <n v="104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78.62"/>
    <x v="0"/>
    <s v="documentary"/>
    <x v="368"/>
    <d v="2015-03-15T13:32:02"/>
  </r>
  <r>
    <n v="110"/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38.92"/>
    <x v="0"/>
    <s v="documentary"/>
    <x v="369"/>
    <d v="2012-01-15T13:14:29"/>
  </r>
  <r>
    <n v="12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81.4"/>
    <x v="0"/>
    <s v="documentary"/>
    <x v="370"/>
    <d v="2017-01-06T19:05:00"/>
  </r>
  <r>
    <n v="114"/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41.24"/>
    <x v="0"/>
    <s v="documentary"/>
    <x v="371"/>
    <d v="2013-02-01T18:25:39"/>
  </r>
  <r>
    <n v="125"/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33.33"/>
    <x v="0"/>
    <s v="documentary"/>
    <x v="372"/>
    <d v="2016-04-05T16:00:00"/>
  </r>
  <r>
    <n v="107"/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4.27"/>
    <x v="0"/>
    <s v="documentary"/>
    <x v="373"/>
    <d v="2012-07-18T21:53:18"/>
  </r>
  <r>
    <n v="131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34.479999999999997"/>
    <x v="0"/>
    <s v="documentary"/>
    <x v="374"/>
    <d v="2011-09-16T21:20:31"/>
  </r>
  <r>
    <n v="120"/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35.71"/>
    <x v="0"/>
    <s v="documentary"/>
    <x v="375"/>
    <d v="2014-03-01T17:18:00"/>
  </r>
  <r>
    <n v="106"/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1.04"/>
    <x v="0"/>
    <s v="documentary"/>
    <x v="376"/>
    <d v="2016-08-25T10:51:56"/>
  </r>
  <r>
    <n v="114"/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90.23"/>
    <x v="0"/>
    <s v="documentary"/>
    <x v="377"/>
    <d v="2015-11-14T07:01:00"/>
  </r>
  <r>
    <n v="112"/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6.14"/>
    <x v="0"/>
    <s v="documentary"/>
    <x v="378"/>
    <d v="2016-01-25T23:52:00"/>
  </r>
  <r>
    <n v="116"/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00.67"/>
    <x v="0"/>
    <s v="documentary"/>
    <x v="379"/>
    <d v="2012-05-03T16:31:12"/>
  </r>
  <r>
    <n v="142"/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81.63"/>
    <x v="0"/>
    <s v="documentary"/>
    <x v="380"/>
    <d v="2016-01-23T17:16:32"/>
  </r>
  <r>
    <n v="105"/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99.6"/>
    <x v="0"/>
    <s v="documentary"/>
    <x v="381"/>
    <d v="2012-07-30T05:00:00"/>
  </r>
  <r>
    <n v="256"/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7.27"/>
    <x v="0"/>
    <s v="documentary"/>
    <x v="382"/>
    <d v="2012-09-06T17:01:40"/>
  </r>
  <r>
    <n v="207"/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.81"/>
    <x v="0"/>
    <s v="documentary"/>
    <x v="383"/>
    <d v="2014-05-19T02:49:19"/>
  </r>
  <r>
    <n v="112"/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2.22"/>
    <x v="0"/>
    <s v="documentary"/>
    <x v="384"/>
    <d v="2015-01-06T18:45:47"/>
  </r>
  <r>
    <n v="106"/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49"/>
    <x v="0"/>
    <s v="documentary"/>
    <x v="385"/>
    <d v="2014-11-21T15:01:41"/>
  </r>
  <r>
    <n v="100"/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15"/>
    <x v="0"/>
    <s v="documentary"/>
    <x v="386"/>
    <d v="2015-08-10T22:49:51"/>
  </r>
  <r>
    <n v="214"/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67.62"/>
    <x v="0"/>
    <s v="documentary"/>
    <x v="387"/>
    <d v="2015-08-15T06:00:00"/>
  </r>
  <r>
    <n v="126"/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70.42"/>
    <x v="0"/>
    <s v="documentary"/>
    <x v="388"/>
    <d v="2016-07-28T01:49:40"/>
  </r>
  <r>
    <n v="182"/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45.03"/>
    <x v="0"/>
    <s v="documentary"/>
    <x v="389"/>
    <d v="2014-03-07T22:59:00"/>
  </r>
  <r>
    <n v="100"/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30000000000007"/>
    <x v="0"/>
    <s v="documentary"/>
    <x v="390"/>
    <d v="2015-05-08T00:52:52"/>
  </r>
  <r>
    <n v="101"/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3.63"/>
    <x v="0"/>
    <s v="documentary"/>
    <x v="391"/>
    <d v="2011-12-18T00:59:00"/>
  </r>
  <r>
    <n v="101"/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89.81"/>
    <x v="0"/>
    <s v="documentary"/>
    <x v="392"/>
    <d v="2011-09-08T03:00:00"/>
  </r>
  <r>
    <n v="110"/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42.44999999999999"/>
    <x v="0"/>
    <s v="documentary"/>
    <x v="393"/>
    <d v="2013-10-10T17:00:52"/>
  </r>
  <r>
    <n v="112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94"/>
    <x v="0"/>
    <s v="documentary"/>
    <x v="394"/>
    <d v="2016-04-17T18:38:02"/>
  </r>
  <r>
    <n v="108"/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4.35"/>
    <x v="0"/>
    <s v="documentary"/>
    <x v="395"/>
    <d v="2012-04-27T21:32:00"/>
  </r>
  <r>
    <n v="107"/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76.53"/>
    <x v="0"/>
    <s v="documentary"/>
    <x v="396"/>
    <d v="2012-07-07T13:33:26"/>
  </r>
  <r>
    <n v="104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4.34"/>
    <x v="0"/>
    <s v="documentary"/>
    <x v="397"/>
    <d v="2010-09-01T03:44:00"/>
  </r>
  <r>
    <n v="125"/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11.94"/>
    <x v="0"/>
    <s v="documentary"/>
    <x v="398"/>
    <d v="2015-04-29T19:02:06"/>
  </r>
  <r>
    <n v="107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10.53"/>
    <x v="0"/>
    <s v="documentary"/>
    <x v="399"/>
    <d v="2016-12-14T12:00:00"/>
  </r>
  <r>
    <n v="112"/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61.29"/>
    <x v="0"/>
    <s v="documentary"/>
    <x v="400"/>
    <d v="2014-05-17T03:30:00"/>
  </r>
  <r>
    <n v="104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684.93"/>
    <x v="0"/>
    <s v="documentary"/>
    <x v="401"/>
    <d v="2011-08-07T20:12:50"/>
  </r>
  <r>
    <n v="142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46.51"/>
    <x v="0"/>
    <s v="documentary"/>
    <x v="402"/>
    <d v="2015-11-05T13:56:57"/>
  </r>
  <r>
    <n v="105"/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1.430000000000007"/>
    <x v="0"/>
    <s v="documentary"/>
    <x v="403"/>
    <d v="2011-08-10T07:08:00"/>
  </r>
  <r>
    <n v="103"/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29.15"/>
    <x v="0"/>
    <s v="documentary"/>
    <x v="404"/>
    <d v="2014-02-05T23:04:00"/>
  </r>
  <r>
    <n v="108"/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1.27"/>
    <x v="0"/>
    <s v="documentary"/>
    <x v="405"/>
    <d v="2014-03-06T02:02:19"/>
  </r>
  <r>
    <n v="108"/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0"/>
    <x v="0"/>
    <s v="documentary"/>
    <x v="406"/>
    <d v="2011-05-09T05:59:00"/>
  </r>
  <r>
    <n v="102"/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0.91"/>
    <x v="0"/>
    <s v="documentary"/>
    <x v="407"/>
    <d v="2011-11-19T21:54:10"/>
  </r>
  <r>
    <n v="101"/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57.88999999999999"/>
    <x v="0"/>
    <s v="documentary"/>
    <x v="408"/>
    <d v="2013-11-05T18:39:50"/>
  </r>
  <r>
    <n v="137"/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33.33"/>
    <x v="0"/>
    <s v="documentary"/>
    <x v="409"/>
    <d v="2016-07-22T20:42:24"/>
  </r>
  <r>
    <n v="128"/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42.86000000000001"/>
    <x v="0"/>
    <s v="documentary"/>
    <x v="410"/>
    <d v="2015-06-18T23:33:17"/>
  </r>
  <r>
    <n v="101"/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4.48"/>
    <x v="0"/>
    <s v="documentary"/>
    <x v="411"/>
    <d v="2013-12-22T05:00:00"/>
  </r>
  <r>
    <n v="127"/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45.45"/>
    <x v="0"/>
    <s v="documentary"/>
    <x v="412"/>
    <d v="2012-07-25T17:49:38"/>
  </r>
  <r>
    <n v="105"/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4.849999999999994"/>
    <x v="0"/>
    <s v="documentary"/>
    <x v="413"/>
    <d v="2012-07-19T21:03:31"/>
  </r>
  <r>
    <n v="103"/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88.94"/>
    <x v="0"/>
    <s v="documentary"/>
    <x v="414"/>
    <d v="2013-10-12T01:31:05"/>
  </r>
  <r>
    <n v="102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6.67"/>
    <x v="0"/>
    <s v="documentary"/>
    <x v="415"/>
    <d v="2014-10-17T12:00:00"/>
  </r>
  <r>
    <n v="120"/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0"/>
    <x v="0"/>
    <s v="documentary"/>
    <x v="416"/>
    <d v="2014-02-08T09:30:31"/>
  </r>
  <r>
    <n v="100"/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1.92"/>
    <x v="0"/>
    <s v="documentary"/>
    <x v="417"/>
    <d v="2013-04-08T04:33:00"/>
  </r>
  <r>
    <n v="101"/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5.38"/>
    <x v="0"/>
    <s v="documentary"/>
    <x v="418"/>
    <d v="2015-07-23T06:46:37"/>
  </r>
  <r>
    <n v="100"/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9.59"/>
    <x v="0"/>
    <s v="documentary"/>
    <x v="419"/>
    <d v="2013-06-29T20:13:07"/>
  </r>
  <r>
    <n v="0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100"/>
    <x v="0"/>
    <s v="animation"/>
    <x v="420"/>
    <d v="2014-03-14T04:40:31"/>
  </r>
  <r>
    <n v="2"/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500"/>
    <x v="0"/>
    <s v="animation"/>
    <x v="421"/>
    <d v="2015-08-21T11:47:36"/>
  </r>
  <r>
    <n v="1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333.33"/>
    <x v="0"/>
    <s v="animation"/>
    <x v="422"/>
    <d v="2014-09-11T06:14:57"/>
  </r>
  <r>
    <n v="1"/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538.46"/>
    <x v="0"/>
    <s v="animation"/>
    <x v="423"/>
    <d v="2013-06-05T22:13:50"/>
  </r>
  <r>
    <n v="7"/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00"/>
    <x v="0"/>
    <s v="animation"/>
    <x v="424"/>
    <d v="2012-03-26T08:01:39"/>
  </r>
  <r>
    <n v="0"/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25000"/>
    <x v="0"/>
    <s v="animation"/>
    <x v="425"/>
    <d v="2015-11-27T21:40:04"/>
  </r>
  <r>
    <n v="1"/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250"/>
    <x v="0"/>
    <s v="animation"/>
    <x v="426"/>
    <d v="2016-03-01T17:05:14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0"/>
    <s v="animation"/>
    <x v="427"/>
    <d v="2015-10-22T18:59:00"/>
  </r>
  <r>
    <n v="6"/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923.08"/>
    <x v="0"/>
    <s v="animation"/>
    <x v="428"/>
    <d v="2014-06-16T22:00:00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0"/>
    <s v="animation"/>
    <x v="429"/>
    <d v="2009-11-27T04:59:00"/>
  </r>
  <r>
    <n v="2"/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00"/>
    <x v="0"/>
    <s v="animation"/>
    <x v="430"/>
    <d v="2013-09-11T02:34:27"/>
  </r>
  <r>
    <n v="14"/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375"/>
    <x v="0"/>
    <s v="animation"/>
    <x v="431"/>
    <d v="2016-07-05T20:54:43"/>
  </r>
  <r>
    <n v="10"/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50"/>
    <x v="0"/>
    <s v="animation"/>
    <x v="432"/>
    <d v="2015-10-21T17:26:21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0"/>
    <s v="animation"/>
    <x v="433"/>
    <d v="2015-10-11T15:07:02"/>
  </r>
  <r>
    <n v="5"/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1250"/>
    <x v="0"/>
    <s v="animation"/>
    <x v="434"/>
    <d v="2013-12-01T21:01:42"/>
  </r>
  <r>
    <n v="0"/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7"/>
    <x v="0"/>
    <s v="animation"/>
    <x v="435"/>
    <d v="2013-09-13T17:56:20"/>
  </r>
  <r>
    <n v="0"/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0"/>
    <s v="animation"/>
    <x v="436"/>
    <d v="2013-07-31T08:41:53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0"/>
    <s v="animation"/>
    <x v="437"/>
    <d v="2016-10-08T07:38:46"/>
  </r>
  <r>
    <n v="9"/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818.18"/>
    <x v="0"/>
    <s v="animation"/>
    <x v="438"/>
    <d v="2015-11-18T07:15:58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0"/>
    <s v="animation"/>
    <x v="439"/>
    <d v="2014-10-17T18:16:58"/>
  </r>
  <r>
    <n v="0"/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000"/>
    <x v="0"/>
    <s v="animation"/>
    <x v="440"/>
    <d v="2016-03-24T22:39:13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0"/>
    <s v="animation"/>
    <x v="441"/>
    <d v="2013-11-02T19:03:16"/>
  </r>
  <r>
    <n v="39"/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1000"/>
    <x v="0"/>
    <s v="animation"/>
    <x v="442"/>
    <d v="2015-02-19T21:19:43"/>
  </r>
  <r>
    <n v="0"/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000"/>
    <x v="0"/>
    <s v="animation"/>
    <x v="443"/>
    <d v="2014-02-10T00:21:41"/>
  </r>
  <r>
    <n v="5"/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1000"/>
    <x v="0"/>
    <s v="animation"/>
    <x v="444"/>
    <d v="2012-02-15T21:46:01"/>
  </r>
  <r>
    <n v="0"/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x v="0"/>
    <s v="animation"/>
    <x v="445"/>
    <d v="2015-05-21T08:02:55"/>
  </r>
  <r>
    <n v="7"/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656.25"/>
    <x v="0"/>
    <s v="animation"/>
    <x v="446"/>
    <d v="2015-03-04T02:00:20"/>
  </r>
  <r>
    <n v="0"/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30000"/>
    <x v="0"/>
    <s v="animation"/>
    <x v="447"/>
    <d v="2013-03-23T12:19:23"/>
  </r>
  <r>
    <n v="3"/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625"/>
    <x v="0"/>
    <s v="animation"/>
    <x v="448"/>
    <d v="2014-05-14T18:11:35"/>
  </r>
  <r>
    <n v="2"/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00"/>
    <x v="0"/>
    <s v="animation"/>
    <x v="449"/>
    <d v="2013-10-17T13:38:05"/>
  </r>
  <r>
    <n v="1"/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142.86"/>
    <x v="0"/>
    <s v="animation"/>
    <x v="450"/>
    <d v="2014-02-14T22:43:20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0"/>
    <s v="animation"/>
    <x v="451"/>
    <d v="2014-01-25T17:09:51"/>
  </r>
  <r>
    <n v="64"/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2.5"/>
    <x v="0"/>
    <s v="animation"/>
    <x v="452"/>
    <d v="2015-05-13T16:53:35"/>
  </r>
  <r>
    <n v="0"/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47437.5"/>
    <x v="0"/>
    <s v="animation"/>
    <x v="453"/>
    <d v="2015-02-19T19:47:59"/>
  </r>
  <r>
    <n v="1"/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2000"/>
    <x v="0"/>
    <s v="animation"/>
    <x v="454"/>
    <d v="2014-11-26T13:14:00"/>
  </r>
  <r>
    <n v="0"/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32500"/>
    <x v="0"/>
    <s v="animation"/>
    <x v="455"/>
    <d v="2012-04-17T00:31:00"/>
  </r>
  <r>
    <n v="1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962.67"/>
    <x v="0"/>
    <s v="animation"/>
    <x v="456"/>
    <d v="2013-10-22T03:59:00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0"/>
    <s v="animation"/>
    <x v="457"/>
    <d v="2014-08-16T18:25:12"/>
  </r>
  <r>
    <n v="8"/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204.08"/>
    <x v="0"/>
    <s v="animation"/>
    <x v="458"/>
    <d v="2013-05-14T16:47:40"/>
  </r>
  <r>
    <n v="0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39000"/>
    <x v="0"/>
    <s v="animation"/>
    <x v="459"/>
    <d v="2011-11-13T16:22:07"/>
  </r>
  <r>
    <n v="0"/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4250"/>
    <x v="0"/>
    <s v="animation"/>
    <x v="460"/>
    <d v="2014-06-01T04:00:00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0"/>
    <s v="animation"/>
    <x v="461"/>
    <d v="2013-06-02T20:19:27"/>
  </r>
  <r>
    <n v="0"/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0"/>
    <s v="animation"/>
    <x v="462"/>
    <d v="2011-08-10T03:02:21"/>
  </r>
  <r>
    <n v="2"/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5000"/>
    <x v="0"/>
    <s v="animation"/>
    <x v="463"/>
    <d v="2011-09-24T17:02:33"/>
  </r>
  <r>
    <n v="0"/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x v="0"/>
    <s v="animation"/>
    <x v="464"/>
    <d v="2016-05-18T20:22:15"/>
  </r>
  <r>
    <n v="27"/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64"/>
    <x v="0"/>
    <s v="animation"/>
    <x v="465"/>
    <d v="2014-06-27T02:52:54"/>
  </r>
  <r>
    <n v="1"/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2000"/>
    <x v="0"/>
    <s v="animation"/>
    <x v="466"/>
    <d v="2012-09-07T22:37:44"/>
  </r>
  <r>
    <n v="22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512.82000000000005"/>
    <x v="0"/>
    <s v="animation"/>
    <x v="467"/>
    <d v="2012-09-28T16:18:54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0"/>
    <s v="animation"/>
    <x v="468"/>
    <d v="2012-07-11T03:51:05"/>
  </r>
  <r>
    <n v="0"/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0"/>
    <s v="animation"/>
    <x v="469"/>
    <d v="2014-09-05T23:45:24"/>
  </r>
  <r>
    <n v="1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00"/>
    <x v="0"/>
    <s v="animation"/>
    <x v="470"/>
    <d v="2014-01-16T04:00:00"/>
  </r>
  <r>
    <n v="12"/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23.52999999999997"/>
    <x v="0"/>
    <s v="animation"/>
    <x v="471"/>
    <d v="2014-04-19T16:19:39"/>
  </r>
  <r>
    <n v="18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60"/>
    <x v="0"/>
    <s v="animation"/>
    <x v="472"/>
    <d v="2014-08-23T22:08:38"/>
  </r>
  <r>
    <n v="3"/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142.86"/>
    <x v="0"/>
    <s v="animation"/>
    <x v="473"/>
    <d v="2014-09-17T16:45:19"/>
  </r>
  <r>
    <n v="0"/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x v="0"/>
    <s v="animation"/>
    <x v="474"/>
    <d v="2017-02-17T07:53:49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0"/>
    <s v="animation"/>
    <x v="475"/>
    <d v="2015-05-06T02:04:03"/>
  </r>
  <r>
    <n v="2"/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1774.19"/>
    <x v="0"/>
    <s v="animation"/>
    <x v="476"/>
    <d v="2014-06-03T03:59:00"/>
  </r>
  <r>
    <n v="0"/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0"/>
    <s v="animation"/>
    <x v="477"/>
    <d v="2012-05-18T20:02:14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0"/>
    <s v="animation"/>
    <x v="478"/>
    <d v="2015-04-01T20:51:49"/>
  </r>
  <r>
    <n v="33"/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272.73"/>
    <x v="0"/>
    <s v="animation"/>
    <x v="479"/>
    <d v="2014-11-21T10:47:15"/>
  </r>
  <r>
    <n v="19"/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85.70999999999998"/>
    <x v="0"/>
    <s v="animation"/>
    <x v="480"/>
    <d v="2013-08-09T12:00:15"/>
  </r>
  <r>
    <n v="6"/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428.57"/>
    <x v="0"/>
    <s v="animation"/>
    <x v="481"/>
    <d v="2012-10-10T16:08:09"/>
  </r>
  <r>
    <n v="0"/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0"/>
    <x v="0"/>
    <s v="animation"/>
    <x v="482"/>
    <d v="2016-04-14T14:34:00"/>
  </r>
  <r>
    <n v="50"/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02.04"/>
    <x v="0"/>
    <s v="animation"/>
    <x v="483"/>
    <d v="2013-01-29T04:44:32"/>
  </r>
  <r>
    <n v="0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7272.73"/>
    <x v="0"/>
    <s v="animation"/>
    <x v="484"/>
    <d v="2015-11-05T23:32:52"/>
  </r>
  <r>
    <n v="22"/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303.64999999999998"/>
    <x v="0"/>
    <s v="animation"/>
    <x v="485"/>
    <d v="2013-05-17T12:08:19"/>
  </r>
  <r>
    <n v="0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50000"/>
    <x v="0"/>
    <s v="animation"/>
    <x v="486"/>
    <d v="2014-06-01T22:37:19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0"/>
    <s v="animation"/>
    <x v="487"/>
    <d v="2016-12-25T15:16:34"/>
  </r>
  <r>
    <n v="0"/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0"/>
    <s v="animation"/>
    <x v="488"/>
    <d v="2017-01-09T01:18:20"/>
  </r>
  <r>
    <n v="0"/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4999"/>
    <x v="0"/>
    <s v="animation"/>
    <x v="489"/>
    <d v="2012-01-05T11:33:00"/>
  </r>
  <r>
    <n v="0"/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0"/>
    <s v="animation"/>
    <x v="490"/>
    <d v="2012-08-22T23:14:45"/>
  </r>
  <r>
    <n v="0"/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0"/>
    <s v="animation"/>
    <x v="491"/>
    <d v="2016-01-27T23:34:59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0"/>
    <s v="animation"/>
    <x v="492"/>
    <d v="2016-10-13T00:50:30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0"/>
    <s v="animation"/>
    <x v="493"/>
    <d v="2015-05-20T17:25:38"/>
  </r>
  <r>
    <n v="0"/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666.67"/>
    <x v="0"/>
    <s v="animation"/>
    <x v="494"/>
    <d v="2014-07-03T03:00:00"/>
  </r>
  <r>
    <n v="0"/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0"/>
    <s v="animation"/>
    <x v="495"/>
    <d v="2015-07-16T19:51:45"/>
  </r>
  <r>
    <n v="0"/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x v="0"/>
    <s v="animation"/>
    <x v="496"/>
    <d v="2014-02-10T22:21:14"/>
  </r>
  <r>
    <n v="1"/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3.33"/>
    <x v="0"/>
    <s v="animation"/>
    <x v="497"/>
    <d v="2014-12-25T05:00:00"/>
  </r>
  <r>
    <n v="5"/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959.45"/>
    <x v="0"/>
    <s v="animation"/>
    <x v="498"/>
    <d v="2011-12-23T18:17:29"/>
  </r>
  <r>
    <n v="10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69.23"/>
    <x v="0"/>
    <s v="animation"/>
    <x v="499"/>
    <d v="2009-10-12T20:59:00"/>
  </r>
  <r>
    <n v="3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1625"/>
    <x v="0"/>
    <s v="animation"/>
    <x v="500"/>
    <d v="2010-05-08T22:16:00"/>
  </r>
  <r>
    <n v="0"/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0"/>
    <s v="animation"/>
    <x v="501"/>
    <d v="2011-07-09T05:37:31"/>
  </r>
  <r>
    <n v="1"/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000"/>
    <x v="0"/>
    <s v="animation"/>
    <x v="502"/>
    <d v="2012-03-18T12:17:05"/>
  </r>
  <r>
    <n v="2"/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722.22"/>
    <x v="0"/>
    <s v="animation"/>
    <x v="503"/>
    <d v="2015-01-17T12:38:23"/>
  </r>
  <r>
    <n v="1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4900"/>
    <x v="0"/>
    <s v="animation"/>
    <x v="504"/>
    <d v="2012-04-10T22:36:27"/>
  </r>
  <r>
    <n v="0"/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857.14"/>
    <x v="0"/>
    <s v="animation"/>
    <x v="505"/>
    <d v="2015-12-25T02:21:26"/>
  </r>
  <r>
    <n v="0"/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00000"/>
    <x v="0"/>
    <s v="animation"/>
    <x v="506"/>
    <d v="2013-08-10T13:15:20"/>
  </r>
  <r>
    <n v="3"/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2000"/>
    <x v="0"/>
    <s v="animation"/>
    <x v="507"/>
    <d v="2012-10-19T23:00:57"/>
  </r>
  <r>
    <n v="1"/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6666.669999999998"/>
    <x v="0"/>
    <s v="animation"/>
    <x v="508"/>
    <d v="2012-05-25T14:14:00"/>
  </r>
  <r>
    <n v="0"/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0"/>
    <x v="0"/>
    <s v="animation"/>
    <x v="509"/>
    <d v="2015-06-28T15:09:30"/>
  </r>
  <r>
    <n v="0"/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0"/>
    <s v="animation"/>
    <x v="510"/>
    <d v="2016-03-01T04:13:59"/>
  </r>
  <r>
    <n v="3"/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1000"/>
    <x v="0"/>
    <s v="animation"/>
    <x v="511"/>
    <d v="2013-04-06T06:16:22"/>
  </r>
  <r>
    <n v="0"/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4000"/>
    <x v="0"/>
    <s v="animation"/>
    <x v="512"/>
    <d v="2016-11-20T18:48:47"/>
  </r>
  <r>
    <n v="14"/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35.29"/>
    <x v="0"/>
    <s v="animation"/>
    <x v="513"/>
    <d v="2016-08-15T07:00:00"/>
  </r>
  <r>
    <n v="3"/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500"/>
    <x v="0"/>
    <s v="animation"/>
    <x v="514"/>
    <d v="2014-08-09T14:44:07"/>
  </r>
  <r>
    <n v="25"/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852.94"/>
    <x v="0"/>
    <s v="animation"/>
    <x v="515"/>
    <d v="2015-12-29T11:46:41"/>
  </r>
  <r>
    <n v="0"/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0"/>
    <s v="animation"/>
    <x v="516"/>
    <d v="2015-05-27T18:41:20"/>
  </r>
  <r>
    <n v="1"/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5000"/>
    <x v="0"/>
    <s v="animation"/>
    <x v="517"/>
    <d v="2017-02-02T14:46:01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0"/>
    <s v="animation"/>
    <x v="518"/>
    <d v="2015-09-06T14:46:00"/>
  </r>
  <r>
    <n v="23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171.44"/>
    <x v="0"/>
    <s v="animation"/>
    <x v="519"/>
    <d v="2012-12-05T09:23:41"/>
  </r>
  <r>
    <n v="102"/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47.06"/>
    <x v="1"/>
    <s v="plays"/>
    <x v="520"/>
    <d v="2015-12-10T16:51:01"/>
  </r>
  <r>
    <n v="105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89.29"/>
    <x v="1"/>
    <s v="plays"/>
    <x v="521"/>
    <d v="2016-11-01T04:59:00"/>
  </r>
  <r>
    <n v="115"/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96.77"/>
    <x v="1"/>
    <s v="plays"/>
    <x v="522"/>
    <d v="2016-03-20T23:58:45"/>
  </r>
  <r>
    <n v="121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59.52"/>
    <x v="1"/>
    <s v="plays"/>
    <x v="523"/>
    <d v="2015-09-21T03:11:16"/>
  </r>
  <r>
    <n v="109"/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6.92"/>
    <x v="1"/>
    <s v="plays"/>
    <x v="524"/>
    <d v="2016-06-01T17:12:49"/>
  </r>
  <r>
    <n v="100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1"/>
    <s v="plays"/>
    <x v="525"/>
    <d v="2014-09-13T09:37:21"/>
  </r>
  <r>
    <n v="114"/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65.22"/>
    <x v="1"/>
    <s v="plays"/>
    <x v="526"/>
    <d v="2015-08-07T17:00:00"/>
  </r>
  <r>
    <n v="101"/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29"/>
    <x v="1"/>
    <s v="plays"/>
    <x v="527"/>
    <d v="2017-02-17T16:05:00"/>
  </r>
  <r>
    <n v="116"/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38.33"/>
    <x v="1"/>
    <s v="plays"/>
    <x v="528"/>
    <d v="2015-06-21T21:20:00"/>
  </r>
  <r>
    <n v="130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66.67"/>
    <x v="1"/>
    <s v="plays"/>
    <x v="529"/>
    <d v="2017-01-11T05:00:00"/>
  </r>
  <r>
    <n v="108"/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17.41"/>
    <x v="1"/>
    <s v="plays"/>
    <x v="530"/>
    <d v="2015-06-24T02:00:00"/>
  </r>
  <r>
    <n v="100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"/>
    <x v="1"/>
    <s v="plays"/>
    <x v="531"/>
    <d v="2016-12-17T06:59:00"/>
  </r>
  <r>
    <n v="123"/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57.8"/>
    <x v="1"/>
    <s v="plays"/>
    <x v="532"/>
    <d v="2016-05-13T00:10:08"/>
  </r>
  <r>
    <n v="100"/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65"/>
    <x v="1"/>
    <s v="plays"/>
    <x v="533"/>
    <d v="2016-05-16T10:26:05"/>
  </r>
  <r>
    <n v="105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12.5"/>
    <x v="1"/>
    <s v="plays"/>
    <x v="534"/>
    <d v="2015-11-01T23:00:00"/>
  </r>
  <r>
    <n v="103"/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3.9"/>
    <x v="1"/>
    <s v="plays"/>
    <x v="535"/>
    <d v="2017-01-06T13:05:05"/>
  </r>
  <r>
    <n v="118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84.62"/>
    <x v="1"/>
    <s v="plays"/>
    <x v="536"/>
    <d v="2015-08-03T18:00:00"/>
  </r>
  <r>
    <n v="12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33.9"/>
    <x v="1"/>
    <s v="plays"/>
    <x v="537"/>
    <d v="2015-11-04T19:26:31"/>
  </r>
  <r>
    <n v="30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83.33"/>
    <x v="1"/>
    <s v="plays"/>
    <x v="538"/>
    <d v="2016-05-13T19:04:23"/>
  </r>
  <r>
    <n v="101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"/>
    <x v="1"/>
    <s v="plays"/>
    <x v="539"/>
    <d v="2016-07-05T01:11:47"/>
  </r>
  <r>
    <n v="0"/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x v="2"/>
    <s v="web"/>
    <x v="540"/>
    <d v="2015-02-04T19:36:46"/>
  </r>
  <r>
    <n v="1"/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4500"/>
    <x v="2"/>
    <s v="web"/>
    <x v="541"/>
    <d v="2015-10-29T01:07:14"/>
  </r>
  <r>
    <n v="0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x v="2"/>
    <s v="web"/>
    <x v="542"/>
    <d v="2016-05-03T16:41:56"/>
  </r>
  <r>
    <n v="0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1000"/>
    <x v="2"/>
    <s v="web"/>
    <x v="543"/>
    <d v="2014-11-01T02:12:42"/>
  </r>
  <r>
    <n v="1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50"/>
    <x v="2"/>
    <s v="web"/>
    <x v="544"/>
    <d v="2016-07-04T15:46:00"/>
  </r>
  <r>
    <n v="2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1470.59"/>
    <x v="2"/>
    <s v="web"/>
    <x v="545"/>
    <d v="2015-11-15T15:13:09"/>
  </r>
  <r>
    <n v="0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30000"/>
    <x v="2"/>
    <s v="web"/>
    <x v="546"/>
    <d v="2015-10-17T16:01:55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"/>
    <s v="web"/>
    <x v="547"/>
    <d v="2016-02-10T16:42:44"/>
  </r>
  <r>
    <n v="0"/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0000"/>
    <x v="2"/>
    <s v="web"/>
    <x v="548"/>
    <d v="2015-10-29T21:40:48"/>
  </r>
  <r>
    <n v="3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12.5"/>
    <x v="2"/>
    <s v="web"/>
    <x v="549"/>
    <d v="2015-07-08T15:17:02"/>
  </r>
  <r>
    <n v="1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250"/>
    <x v="2"/>
    <s v="web"/>
    <x v="550"/>
    <d v="2017-01-31T05:00:00"/>
  </r>
  <r>
    <n v="5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2678.57"/>
    <x v="2"/>
    <s v="web"/>
    <x v="551"/>
    <d v="2015-08-01T17:53:00"/>
  </r>
  <r>
    <n v="0"/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"/>
    <s v="web"/>
    <x v="552"/>
    <d v="2016-01-09T14:48:16"/>
  </r>
  <r>
    <n v="0"/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166.67"/>
    <x v="2"/>
    <s v="web"/>
    <x v="553"/>
    <d v="2014-11-14T18:16:31"/>
  </r>
  <r>
    <n v="37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175.91"/>
    <x v="2"/>
    <s v="web"/>
    <x v="554"/>
    <d v="2014-10-19T16:26:12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"/>
    <s v="web"/>
    <x v="555"/>
    <d v="2016-06-12T08:29:03"/>
  </r>
  <r>
    <n v="3"/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8000"/>
    <x v="2"/>
    <s v="web"/>
    <x v="556"/>
    <d v="2016-01-06T20:38:37"/>
  </r>
  <r>
    <n v="1"/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7500"/>
    <x v="2"/>
    <s v="web"/>
    <x v="557"/>
    <d v="2016-12-02T23:36:43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"/>
    <s v="web"/>
    <x v="558"/>
    <d v="2015-03-24T20:11:45"/>
  </r>
  <r>
    <n v="0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40000"/>
    <x v="2"/>
    <s v="web"/>
    <x v="559"/>
    <d v="2015-12-13T06:47:40"/>
  </r>
  <r>
    <n v="0"/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33333.33"/>
    <x v="2"/>
    <s v="web"/>
    <x v="560"/>
    <d v="2014-12-17T18:30:45"/>
  </r>
  <r>
    <n v="0"/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7500"/>
    <x v="2"/>
    <s v="web"/>
    <x v="561"/>
    <d v="2015-10-26T15:48:33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"/>
    <s v="web"/>
    <x v="562"/>
    <d v="2016-12-18T09:20:15"/>
  </r>
  <r>
    <n v="0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7500"/>
    <x v="2"/>
    <s v="web"/>
    <x v="563"/>
    <d v="2015-02-17T01:40:47"/>
  </r>
  <r>
    <n v="0"/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x v="2"/>
    <s v="web"/>
    <x v="564"/>
    <d v="2016-03-12T22:37:55"/>
  </r>
  <r>
    <n v="0"/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"/>
    <s v="web"/>
    <x v="565"/>
    <d v="2015-07-10T18:50:49"/>
  </r>
  <r>
    <n v="0"/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x v="2"/>
    <s v="web"/>
    <x v="566"/>
    <d v="2016-07-14T16:25:33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"/>
    <s v="web"/>
    <x v="567"/>
    <d v="2015-01-01T20:13:14"/>
  </r>
  <r>
    <n v="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00"/>
    <x v="2"/>
    <s v="web"/>
    <x v="568"/>
    <d v="2016-01-16T11:00:00"/>
  </r>
  <r>
    <n v="1"/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500"/>
    <x v="2"/>
    <s v="web"/>
    <x v="569"/>
    <d v="2016-01-01T20:20:12"/>
  </r>
  <r>
    <n v="0"/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85000"/>
    <x v="2"/>
    <s v="web"/>
    <x v="570"/>
    <d v="2016-02-18T19:09:29"/>
  </r>
  <r>
    <n v="0"/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2500"/>
    <x v="2"/>
    <s v="web"/>
    <x v="571"/>
    <d v="2015-07-27T03:59:00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"/>
    <s v="web"/>
    <x v="572"/>
    <d v="2015-11-04T18:11:28"/>
  </r>
  <r>
    <n v="0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9876.44"/>
    <x v="2"/>
    <s v="web"/>
    <x v="573"/>
    <d v="2015-01-18T01:12:00"/>
  </r>
  <r>
    <n v="1"/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795"/>
    <x v="2"/>
    <s v="web"/>
    <x v="574"/>
    <d v="2016-10-19T10:38:27"/>
  </r>
  <r>
    <n v="0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5000"/>
    <x v="2"/>
    <s v="web"/>
    <x v="575"/>
    <d v="2015-06-13T16:37:23"/>
  </r>
  <r>
    <n v="0"/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x v="2"/>
    <s v="web"/>
    <x v="576"/>
    <d v="2015-03-28T10:19:12"/>
  </r>
  <r>
    <n v="0"/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0"/>
    <x v="2"/>
    <s v="web"/>
    <x v="577"/>
    <d v="2016-05-20T14:08:22"/>
  </r>
  <r>
    <n v="0"/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7857.14"/>
    <x v="2"/>
    <s v="web"/>
    <x v="578"/>
    <d v="2015-09-07T13:53:13"/>
  </r>
  <r>
    <n v="1"/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400"/>
    <x v="2"/>
    <s v="web"/>
    <x v="579"/>
    <d v="2014-12-25T20:27:03"/>
  </r>
  <r>
    <n v="0"/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x v="2"/>
    <s v="web"/>
    <x v="580"/>
    <d v="2016-09-22T21:47:47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"/>
    <s v="web"/>
    <x v="581"/>
    <d v="2015-08-02T00:18:24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"/>
    <s v="web"/>
    <x v="582"/>
    <d v="2015-03-15T18:00:00"/>
  </r>
  <r>
    <n v="0"/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x v="2"/>
    <s v="web"/>
    <x v="583"/>
    <d v="2015-03-19T21:31:27"/>
  </r>
  <r>
    <n v="1"/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00"/>
    <x v="2"/>
    <s v="web"/>
    <x v="584"/>
    <d v="2015-03-16T16:11:56"/>
  </r>
  <r>
    <n v="0"/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"/>
    <s v="web"/>
    <x v="585"/>
    <d v="2015-12-01T00:00:00"/>
  </r>
  <r>
    <n v="1"/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2500"/>
    <x v="2"/>
    <s v="web"/>
    <x v="586"/>
    <d v="2015-02-15T20:30:07"/>
  </r>
  <r>
    <n v="9"/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4285.71"/>
    <x v="2"/>
    <s v="web"/>
    <x v="587"/>
    <d v="2015-04-16T18:10:33"/>
  </r>
  <r>
    <n v="3"/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500"/>
    <x v="2"/>
    <s v="web"/>
    <x v="588"/>
    <d v="2016-11-17T19:28:06"/>
  </r>
  <r>
    <n v="0"/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x v="2"/>
    <s v="web"/>
    <x v="589"/>
    <d v="2015-07-08T14:44:59"/>
  </r>
  <r>
    <n v="4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55.55999999999995"/>
    <x v="2"/>
    <s v="web"/>
    <x v="590"/>
    <d v="2016-02-08T13:01:00"/>
  </r>
  <r>
    <n v="0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50000"/>
    <x v="2"/>
    <s v="web"/>
    <x v="591"/>
    <d v="2015-07-22T13:02:10"/>
  </r>
  <r>
    <n v="3"/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7500"/>
    <x v="2"/>
    <s v="web"/>
    <x v="592"/>
    <d v="2014-12-03T05:34:20"/>
  </r>
  <r>
    <n v="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71.430000000000007"/>
    <x v="2"/>
    <s v="web"/>
    <x v="593"/>
    <d v="2015-04-06T15:15:45"/>
  </r>
  <r>
    <n v="0"/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2500"/>
    <x v="2"/>
    <s v="web"/>
    <x v="594"/>
    <d v="2016-04-16T18:43:26"/>
  </r>
  <r>
    <n v="0"/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2500"/>
    <x v="2"/>
    <s v="web"/>
    <x v="595"/>
    <d v="2015-05-04T01:40:38"/>
  </r>
  <r>
    <n v="0"/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0000"/>
    <x v="2"/>
    <s v="web"/>
    <x v="596"/>
    <d v="2016-11-02T21:31:32"/>
  </r>
  <r>
    <n v="0"/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0"/>
    <x v="2"/>
    <s v="web"/>
    <x v="597"/>
    <d v="2016-07-31T16:00:00"/>
  </r>
  <r>
    <n v="34"/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57.14"/>
    <x v="2"/>
    <s v="web"/>
    <x v="598"/>
    <d v="2014-12-05T00:03:01"/>
  </r>
  <r>
    <n v="0"/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25000"/>
    <x v="2"/>
    <s v="web"/>
    <x v="599"/>
    <d v="2015-03-08T15:16:00"/>
  </r>
  <r>
    <n v="2"/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00"/>
    <x v="2"/>
    <s v="web"/>
    <x v="600"/>
    <d v="2015-05-09T19:09:22"/>
  </r>
  <r>
    <n v="1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666.67"/>
    <x v="2"/>
    <s v="web"/>
    <x v="601"/>
    <d v="2014-12-26T20:35:39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"/>
    <s v="web"/>
    <x v="602"/>
    <d v="2015-06-18T19:03:35"/>
  </r>
  <r>
    <n v="4"/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1153.8499999999999"/>
    <x v="2"/>
    <s v="web"/>
    <x v="603"/>
    <d v="2014-08-14T15:20:23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"/>
    <s v="web"/>
    <x v="604"/>
    <d v="2014-08-28T00:50:56"/>
  </r>
  <r>
    <n v="3"/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625"/>
    <x v="2"/>
    <s v="web"/>
    <x v="605"/>
    <d v="2015-08-23T08:35:08"/>
  </r>
  <r>
    <n v="0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0"/>
    <x v="2"/>
    <s v="web"/>
    <x v="606"/>
    <d v="2015-05-24T15:00:00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"/>
    <s v="web"/>
    <x v="607"/>
    <d v="2015-11-22T20:48:56"/>
  </r>
  <r>
    <n v="1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30000"/>
    <x v="2"/>
    <s v="web"/>
    <x v="608"/>
    <d v="2015-06-15T22:06:20"/>
  </r>
  <r>
    <n v="1"/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780"/>
    <x v="2"/>
    <s v="web"/>
    <x v="609"/>
    <d v="2015-11-29T01:49:04"/>
  </r>
  <r>
    <n v="0"/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"/>
    <s v="web"/>
    <x v="610"/>
    <d v="2015-04-22T19:56:26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2"/>
    <s v="web"/>
    <x v="611"/>
    <d v="2016-01-19T13:27:17"/>
  </r>
  <r>
    <n v="0"/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2"/>
    <s v="web"/>
    <x v="612"/>
    <d v="2016-09-02T00:45:46"/>
  </r>
  <r>
    <n v="21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95.87"/>
    <x v="2"/>
    <s v="web"/>
    <x v="613"/>
    <d v="2015-10-01T04:59:00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"/>
    <s v="web"/>
    <x v="614"/>
    <d v="2016-06-24T01:29:00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2"/>
    <s v="web"/>
    <x v="615"/>
    <d v="2015-09-25T02:55:59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2"/>
    <s v="web"/>
    <x v="616"/>
    <d v="2017-02-25T09:01:47"/>
  </r>
  <r>
    <n v="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666.67"/>
    <x v="2"/>
    <s v="web"/>
    <x v="617"/>
    <d v="2015-05-08T08:14:03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"/>
    <s v="web"/>
    <x v="618"/>
    <d v="2015-12-09T19:26:43"/>
  </r>
  <r>
    <n v="0"/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x v="2"/>
    <s v="web"/>
    <x v="619"/>
    <d v="2014-11-25T16:36:30"/>
  </r>
  <r>
    <n v="1"/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00"/>
    <x v="2"/>
    <s v="web"/>
    <x v="620"/>
    <d v="2014-08-25T17:12:18"/>
  </r>
  <r>
    <n v="1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333.33"/>
    <x v="2"/>
    <s v="web"/>
    <x v="621"/>
    <d v="2016-07-07T23:42:17"/>
  </r>
  <r>
    <n v="6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66.67"/>
    <x v="2"/>
    <s v="web"/>
    <x v="622"/>
    <d v="2016-07-01T18:35:38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2"/>
    <s v="web"/>
    <x v="623"/>
    <d v="2015-05-28T00:13:17"/>
  </r>
  <r>
    <n v="0"/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"/>
    <s v="web"/>
    <x v="624"/>
    <d v="2015-05-14T23:44:01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2"/>
    <s v="web"/>
    <x v="625"/>
    <d v="2017-03-26T20:29:37"/>
  </r>
  <r>
    <n v="17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641.03"/>
    <x v="2"/>
    <s v="web"/>
    <x v="626"/>
    <d v="2015-08-15T13:22:00"/>
  </r>
  <r>
    <n v="0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450000"/>
    <x v="2"/>
    <s v="web"/>
    <x v="627"/>
    <d v="2016-03-14T23:00:00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"/>
    <s v="web"/>
    <x v="628"/>
    <d v="2014-07-13T16:37:37"/>
  </r>
  <r>
    <n v="0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66666.67"/>
    <x v="2"/>
    <s v="web"/>
    <x v="629"/>
    <d v="2016-05-14T15:18:28"/>
  </r>
  <r>
    <n v="0"/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9"/>
    <x v="2"/>
    <s v="web"/>
    <x v="630"/>
    <d v="2015-09-06T05:10:00"/>
  </r>
  <r>
    <n v="1"/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5555.56"/>
    <x v="2"/>
    <s v="web"/>
    <x v="631"/>
    <d v="2016-05-28T18:32:09"/>
  </r>
  <r>
    <n v="0"/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2"/>
    <s v="web"/>
    <x v="632"/>
    <d v="2015-11-25T16:49:25"/>
  </r>
  <r>
    <n v="12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00"/>
    <x v="2"/>
    <s v="web"/>
    <x v="633"/>
    <d v="2016-06-17T23:00:00"/>
  </r>
  <r>
    <n v="0"/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x v="2"/>
    <s v="web"/>
    <x v="634"/>
    <d v="2015-02-26T22:17:09"/>
  </r>
  <r>
    <n v="0"/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5000"/>
    <x v="2"/>
    <s v="web"/>
    <x v="635"/>
    <d v="2015-04-12T02:12:42"/>
  </r>
  <r>
    <n v="0"/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000"/>
    <x v="2"/>
    <s v="web"/>
    <x v="636"/>
    <d v="2015-06-06T10:47:00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"/>
    <s v="web"/>
    <x v="637"/>
    <d v="2017-02-25T23:04:00"/>
  </r>
  <r>
    <n v="0"/>
    <n v="638"/>
    <s v="W (Canceled)"/>
    <s v="O0"/>
    <n v="200000"/>
    <n v="18"/>
    <x v="1"/>
    <x v="12"/>
    <s v="EUR"/>
    <n v="1490447662"/>
    <n v="1485267262"/>
    <b v="0"/>
    <n v="6"/>
    <b v="0"/>
    <s v="technology/web"/>
    <n v="33333.33"/>
    <x v="2"/>
    <s v="web"/>
    <x v="638"/>
    <d v="2017-03-25T13:14:22"/>
  </r>
  <r>
    <n v="0"/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x v="2"/>
    <s v="web"/>
    <x v="639"/>
    <d v="2014-10-13T13:59:55"/>
  </r>
  <r>
    <n v="144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5"/>
    <x v="2"/>
    <s v="wearables"/>
    <x v="640"/>
    <d v="2016-11-24T23:00:00"/>
  </r>
  <r>
    <n v="11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6.98"/>
    <x v="2"/>
    <s v="wearables"/>
    <x v="641"/>
    <d v="2015-08-13T13:40:48"/>
  </r>
  <r>
    <n v="1460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9.1999999999999993"/>
    <x v="2"/>
    <s v="wearables"/>
    <x v="642"/>
    <d v="2015-08-19T15:37:54"/>
  </r>
  <r>
    <n v="106"/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64.47"/>
    <x v="2"/>
    <s v="wearables"/>
    <x v="643"/>
    <d v="2015-05-31T15:24:35"/>
  </r>
  <r>
    <n v="300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24.49"/>
    <x v="2"/>
    <s v="wearables"/>
    <x v="644"/>
    <d v="2014-10-29T01:00:00"/>
  </r>
  <r>
    <n v="279"/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8.44"/>
    <x v="2"/>
    <s v="wearables"/>
    <x v="645"/>
    <d v="2016-08-12T00:37:54"/>
  </r>
  <r>
    <n v="132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9.63"/>
    <x v="2"/>
    <s v="wearables"/>
    <x v="646"/>
    <d v="2014-08-11T20:27:47"/>
  </r>
  <r>
    <n v="107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17.65"/>
    <x v="2"/>
    <s v="wearables"/>
    <x v="647"/>
    <d v="2016-03-17T17:25:49"/>
  </r>
  <r>
    <n v="127"/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96.3"/>
    <x v="2"/>
    <s v="wearables"/>
    <x v="648"/>
    <d v="2014-10-14T16:38:28"/>
  </r>
  <r>
    <n v="140"/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30.49"/>
    <x v="2"/>
    <s v="wearables"/>
    <x v="649"/>
    <d v="2014-09-16T21:53:33"/>
  </r>
  <r>
    <n v="112"/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1.25"/>
    <x v="2"/>
    <s v="wearables"/>
    <x v="650"/>
    <d v="2014-12-19T01:53:04"/>
  </r>
  <r>
    <n v="101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8.1"/>
    <x v="2"/>
    <s v="wearables"/>
    <x v="651"/>
    <d v="2014-12-13T00:25:11"/>
  </r>
  <r>
    <n v="100"/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14"/>
    <x v="2"/>
    <s v="wearables"/>
    <x v="652"/>
    <d v="2016-12-01T17:34:10"/>
  </r>
  <r>
    <n v="14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67.75"/>
    <x v="2"/>
    <s v="wearables"/>
    <x v="653"/>
    <d v="2015-08-20T14:50:40"/>
  </r>
  <r>
    <n v="267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1.85"/>
    <x v="2"/>
    <s v="wearables"/>
    <x v="654"/>
    <d v="2015-07-08T22:58:33"/>
  </r>
  <r>
    <n v="147"/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29.2"/>
    <x v="2"/>
    <s v="wearables"/>
    <x v="655"/>
    <d v="2015-03-12T21:58:32"/>
  </r>
  <r>
    <n v="214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7.47"/>
    <x v="2"/>
    <s v="wearables"/>
    <x v="656"/>
    <d v="2016-04-17T18:18:39"/>
  </r>
  <r>
    <n v="126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51.52000000000001"/>
    <x v="2"/>
    <s v="wearables"/>
    <x v="657"/>
    <d v="2015-12-23T20:17:52"/>
  </r>
  <r>
    <n v="10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67"/>
    <x v="2"/>
    <s v="wearables"/>
    <x v="658"/>
    <d v="2015-07-26T18:00:00"/>
  </r>
  <r>
    <n v="101"/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2.86000000000001"/>
    <x v="2"/>
    <s v="wearables"/>
    <x v="659"/>
    <d v="2015-08-23T14:14:55"/>
  </r>
  <r>
    <n v="3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2777.78"/>
    <x v="2"/>
    <s v="wearables"/>
    <x v="660"/>
    <d v="2014-11-09T18:47:59"/>
  </r>
  <r>
    <n v="1"/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111.1099999999999"/>
    <x v="2"/>
    <s v="wearables"/>
    <x v="661"/>
    <d v="2016-10-23T15:29:19"/>
  </r>
  <r>
    <n v="0"/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9750"/>
    <x v="2"/>
    <s v="wearables"/>
    <x v="662"/>
    <d v="2015-01-16T10:30:47"/>
  </r>
  <r>
    <n v="0"/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71.43"/>
    <x v="2"/>
    <s v="wearables"/>
    <x v="663"/>
    <d v="2015-07-18T20:14:16"/>
  </r>
  <r>
    <n v="8"/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413.79"/>
    <x v="2"/>
    <s v="wearables"/>
    <x v="664"/>
    <d v="2015-04-13T15:59:35"/>
  </r>
  <r>
    <n v="19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833.33"/>
    <x v="2"/>
    <s v="wearables"/>
    <x v="665"/>
    <d v="2017-01-13T17:04:21"/>
  </r>
  <r>
    <n v="0"/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50000"/>
    <x v="2"/>
    <s v="wearables"/>
    <x v="666"/>
    <d v="2014-08-17T19:58:18"/>
  </r>
  <r>
    <n v="10"/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5.71"/>
    <x v="2"/>
    <s v="wearables"/>
    <x v="667"/>
    <d v="2016-10-29T08:57:43"/>
  </r>
  <r>
    <n v="5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600"/>
    <x v="2"/>
    <s v="wearables"/>
    <x v="668"/>
    <d v="2015-05-11T19:57:02"/>
  </r>
  <r>
    <n v="22"/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7142.86"/>
    <x v="2"/>
    <s v="wearables"/>
    <x v="669"/>
    <d v="2016-07-06T15:00:58"/>
  </r>
  <r>
    <n v="29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0.32"/>
    <x v="2"/>
    <s v="wearables"/>
    <x v="670"/>
    <d v="2016-06-19T08:10:00"/>
  </r>
  <r>
    <n v="39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000"/>
    <x v="2"/>
    <s v="wearables"/>
    <x v="671"/>
    <d v="2015-01-14T04:00:00"/>
  </r>
  <r>
    <n v="22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32.56"/>
    <x v="2"/>
    <s v="wearables"/>
    <x v="672"/>
    <d v="2015-01-01T04:59:00"/>
  </r>
  <r>
    <n v="0"/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33333.33"/>
    <x v="2"/>
    <s v="wearables"/>
    <x v="673"/>
    <d v="2014-09-01T20:10:17"/>
  </r>
  <r>
    <n v="0"/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5000"/>
    <x v="2"/>
    <s v="wearables"/>
    <x v="674"/>
    <d v="2014-08-12T02:47:07"/>
  </r>
  <r>
    <n v="15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230.77"/>
    <x v="2"/>
    <s v="wearables"/>
    <x v="675"/>
    <d v="2015-01-01T06:59:00"/>
  </r>
  <r>
    <n v="1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4166.67"/>
    <x v="2"/>
    <s v="wearables"/>
    <x v="676"/>
    <d v="2015-02-07T18:26:21"/>
  </r>
  <r>
    <n v="26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520.83000000000004"/>
    <x v="2"/>
    <s v="wearables"/>
    <x v="677"/>
    <d v="2016-06-28T09:41:35"/>
  </r>
  <r>
    <n v="4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1705.88"/>
    <x v="2"/>
    <s v="wearables"/>
    <x v="678"/>
    <d v="2016-05-21T09:02:18"/>
  </r>
  <r>
    <n v="15"/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06.38"/>
    <x v="2"/>
    <s v="wearables"/>
    <x v="679"/>
    <d v="2016-09-03T16:41:49"/>
  </r>
  <r>
    <n v="26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581.4"/>
    <x v="2"/>
    <s v="wearables"/>
    <x v="680"/>
    <d v="2014-09-17T12:02:11"/>
  </r>
  <r>
    <n v="0"/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x v="2"/>
    <s v="wearables"/>
    <x v="681"/>
    <d v="2016-10-26T19:20:04"/>
  </r>
  <r>
    <n v="0"/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2500"/>
    <x v="2"/>
    <s v="wearables"/>
    <x v="682"/>
    <d v="2017-03-14T17:22:02"/>
  </r>
  <r>
    <n v="1"/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666.67"/>
    <x v="2"/>
    <s v="wearables"/>
    <x v="683"/>
    <d v="2016-10-31T21:36:04"/>
  </r>
  <r>
    <n v="7"/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2370.37"/>
    <x v="2"/>
    <s v="wearables"/>
    <x v="684"/>
    <d v="2014-07-25T03:00:00"/>
  </r>
  <r>
    <n v="28"/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00"/>
    <x v="2"/>
    <s v="wearables"/>
    <x v="685"/>
    <d v="2015-01-12T20:47:52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2"/>
    <s v="wearables"/>
    <x v="686"/>
    <d v="2015-08-03T16:09:30"/>
  </r>
  <r>
    <n v="4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16666.669999999998"/>
    <x v="2"/>
    <s v="wearables"/>
    <x v="687"/>
    <d v="2017-02-05T18:00:53"/>
  </r>
  <r>
    <n v="73"/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555.55999999999995"/>
    <x v="2"/>
    <s v="wearables"/>
    <x v="688"/>
    <d v="2015-10-15T02:30:53"/>
  </r>
  <r>
    <n v="58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95.24"/>
    <x v="2"/>
    <s v="wearables"/>
    <x v="689"/>
    <d v="2016-12-08T04:59:00"/>
  </r>
  <r>
    <n v="12"/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588.24"/>
    <x v="2"/>
    <s v="wearables"/>
    <x v="690"/>
    <d v="2016-09-09T06:00:00"/>
  </r>
  <r>
    <n v="1"/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000"/>
    <x v="2"/>
    <s v="wearables"/>
    <x v="691"/>
    <d v="2015-07-01T00:40:46"/>
  </r>
  <r>
    <n v="7"/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99.5"/>
    <x v="2"/>
    <s v="wearables"/>
    <x v="692"/>
    <d v="2016-12-22T09:01:03"/>
  </r>
  <r>
    <n v="35"/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37.84"/>
    <x v="2"/>
    <s v="wearables"/>
    <x v="693"/>
    <d v="2015-04-30T19:23:47"/>
  </r>
  <r>
    <n v="0"/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1428.57"/>
    <x v="2"/>
    <s v="wearables"/>
    <x v="694"/>
    <d v="2017-02-01T15:55:59"/>
  </r>
  <r>
    <n v="1"/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8571.43"/>
    <x v="2"/>
    <s v="wearables"/>
    <x v="695"/>
    <d v="2014-10-31T12:30:20"/>
  </r>
  <r>
    <n v="0"/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x v="2"/>
    <s v="wearables"/>
    <x v="696"/>
    <d v="2014-07-25T22:15:02"/>
  </r>
  <r>
    <n v="46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3.86"/>
    <x v="2"/>
    <s v="wearables"/>
    <x v="697"/>
    <d v="2016-02-03T12:33:09"/>
  </r>
  <r>
    <n v="15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3448.28"/>
    <x v="2"/>
    <s v="wearables"/>
    <x v="698"/>
    <d v="2014-09-18T02:00:00"/>
  </r>
  <r>
    <n v="82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46.07"/>
    <x v="2"/>
    <s v="wearables"/>
    <x v="699"/>
    <d v="2013-11-22T16:00:00"/>
  </r>
  <r>
    <n v="3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483.87"/>
    <x v="2"/>
    <s v="wearables"/>
    <x v="700"/>
    <d v="2017-01-10T16:31:21"/>
  </r>
  <r>
    <n v="27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1095.24"/>
    <x v="2"/>
    <s v="wearables"/>
    <x v="701"/>
    <d v="2014-07-23T15:54:40"/>
  </r>
  <r>
    <n v="31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405.41"/>
    <x v="2"/>
    <s v="wearables"/>
    <x v="702"/>
    <d v="2016-11-24T18:26:27"/>
  </r>
  <r>
    <n v="6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2142.86"/>
    <x v="2"/>
    <s v="wearables"/>
    <x v="703"/>
    <d v="2017-01-31T23:32:00"/>
  </r>
  <r>
    <n v="1"/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3750"/>
    <x v="2"/>
    <s v="wearables"/>
    <x v="704"/>
    <d v="2017-02-20T04:37:48"/>
  </r>
  <r>
    <n v="1"/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20000"/>
    <x v="2"/>
    <s v="wearables"/>
    <x v="705"/>
    <d v="2017-01-21T11:47:58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"/>
    <s v="wearables"/>
    <x v="706"/>
    <d v="2016-12-14T18:39:00"/>
  </r>
  <r>
    <n v="79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49.12"/>
    <x v="2"/>
    <s v="wearables"/>
    <x v="707"/>
    <d v="2017-01-01T15:55:27"/>
  </r>
  <r>
    <n v="22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108.4"/>
    <x v="2"/>
    <s v="wearables"/>
    <x v="708"/>
    <d v="2014-09-13T13:56:40"/>
  </r>
  <r>
    <n v="0"/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7500"/>
    <x v="2"/>
    <s v="wearables"/>
    <x v="709"/>
    <d v="2014-12-05T00:59:19"/>
  </r>
  <r>
    <n v="0"/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"/>
    <s v="wearables"/>
    <x v="710"/>
    <d v="2014-08-20T00:44:00"/>
  </r>
  <r>
    <n v="34"/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95.86"/>
    <x v="2"/>
    <s v="wearables"/>
    <x v="711"/>
    <d v="2016-12-14T12:01:08"/>
  </r>
  <r>
    <n v="0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2125"/>
    <x v="2"/>
    <s v="wearables"/>
    <x v="712"/>
    <d v="2016-02-14T16:20:32"/>
  </r>
  <r>
    <n v="1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25000"/>
    <x v="2"/>
    <s v="wearables"/>
    <x v="713"/>
    <d v="2016-06-05T12:42:12"/>
  </r>
  <r>
    <n v="15"/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535.71"/>
    <x v="2"/>
    <s v="wearables"/>
    <x v="714"/>
    <d v="2017-02-28T18:54:42"/>
  </r>
  <r>
    <n v="5"/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2291.67"/>
    <x v="2"/>
    <s v="wearables"/>
    <x v="715"/>
    <d v="2015-11-05T03:10:40"/>
  </r>
  <r>
    <n v="10"/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37.5"/>
    <x v="2"/>
    <s v="wearables"/>
    <x v="716"/>
    <d v="2014-12-01T00:00:00"/>
  </r>
  <r>
    <n v="0"/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25000"/>
    <x v="2"/>
    <s v="wearables"/>
    <x v="717"/>
    <d v="2014-09-05T20:30:02"/>
  </r>
  <r>
    <n v="1"/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3000"/>
    <x v="2"/>
    <s v="wearables"/>
    <x v="718"/>
    <d v="2017-02-18T05:59:00"/>
  </r>
  <r>
    <n v="1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500"/>
    <x v="2"/>
    <s v="wearables"/>
    <x v="719"/>
    <d v="2016-02-23T00:57:56"/>
  </r>
  <r>
    <n v="144"/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46.34"/>
    <x v="3"/>
    <s v="nonfiction"/>
    <x v="720"/>
    <d v="2012-01-29T15:34:51"/>
  </r>
  <r>
    <n v="122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68.91"/>
    <x v="3"/>
    <s v="nonfiction"/>
    <x v="721"/>
    <d v="2014-08-01T13:43:27"/>
  </r>
  <r>
    <n v="132"/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63.4"/>
    <x v="3"/>
    <s v="nonfiction"/>
    <x v="722"/>
    <d v="2012-04-08T18:19:38"/>
  </r>
  <r>
    <n v="109"/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0"/>
    <x v="3"/>
    <s v="nonfiction"/>
    <x v="723"/>
    <d v="2015-07-30T03:59:00"/>
  </r>
  <r>
    <n v="105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48.95"/>
    <x v="3"/>
    <s v="nonfiction"/>
    <x v="724"/>
    <d v="2011-06-30T15:19:23"/>
  </r>
  <r>
    <n v="100"/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2.86000000000001"/>
    <x v="3"/>
    <s v="nonfiction"/>
    <x v="725"/>
    <d v="2015-12-13T15:01:52"/>
  </r>
  <r>
    <n v="101"/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1.430000000000007"/>
    <x v="3"/>
    <s v="nonfiction"/>
    <x v="726"/>
    <d v="2013-04-12T01:01:27"/>
  </r>
  <r>
    <n v="156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23.49"/>
    <x v="3"/>
    <s v="nonfiction"/>
    <x v="727"/>
    <d v="2013-01-14T21:20:00"/>
  </r>
  <r>
    <n v="106"/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57.69"/>
    <x v="3"/>
    <s v="nonfiction"/>
    <x v="728"/>
    <d v="2011-08-21T20:05:57"/>
  </r>
  <r>
    <n v="131"/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33.33"/>
    <x v="3"/>
    <s v="nonfiction"/>
    <x v="729"/>
    <d v="2012-09-19T04:27:41"/>
  </r>
  <r>
    <n v="132"/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75.47"/>
    <x v="3"/>
    <s v="nonfiction"/>
    <x v="730"/>
    <d v="2011-12-07T17:53:11"/>
  </r>
  <r>
    <n v="126"/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70.42"/>
    <x v="3"/>
    <s v="nonfiction"/>
    <x v="731"/>
    <d v="2012-01-22T06:00:00"/>
  </r>
  <r>
    <n v="160"/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3.08"/>
    <x v="3"/>
    <s v="nonfiction"/>
    <x v="732"/>
    <d v="2013-09-29T10:11:01"/>
  </r>
  <r>
    <n v="120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4.79"/>
    <x v="3"/>
    <s v="nonfiction"/>
    <x v="733"/>
    <d v="2013-12-20T10:04:52"/>
  </r>
  <r>
    <n v="126"/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49.12"/>
    <x v="3"/>
    <s v="nonfiction"/>
    <x v="734"/>
    <d v="2015-05-09T05:00:00"/>
  </r>
  <r>
    <n v="114"/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05.24"/>
    <x v="3"/>
    <s v="nonfiction"/>
    <x v="735"/>
    <d v="2014-12-04T00:39:00"/>
  </r>
  <r>
    <n v="315"/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3.33"/>
    <x v="3"/>
    <s v="nonfiction"/>
    <x v="736"/>
    <d v="2013-11-21T04:59:00"/>
  </r>
  <r>
    <n v="122"/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46.3"/>
    <x v="3"/>
    <s v="nonfiction"/>
    <x v="737"/>
    <d v="2014-02-14T20:00:00"/>
  </r>
  <r>
    <n v="107"/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6.590000000000003"/>
    <x v="3"/>
    <s v="nonfiction"/>
    <x v="738"/>
    <d v="2014-12-01T04:59:00"/>
  </r>
  <r>
    <n v="158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43.17"/>
    <x v="3"/>
    <s v="nonfiction"/>
    <x v="739"/>
    <d v="2014-08-11T12:03:49"/>
  </r>
  <r>
    <n v="107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57.88999999999999"/>
    <x v="3"/>
    <s v="nonfiction"/>
    <x v="740"/>
    <d v="2015-06-21T03:31:22"/>
  </r>
  <r>
    <n v="102"/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38.30000000000001"/>
    <x v="3"/>
    <s v="nonfiction"/>
    <x v="741"/>
    <d v="2013-06-11T15:33:26"/>
  </r>
  <r>
    <n v="111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0.87"/>
    <x v="3"/>
    <s v="nonfiction"/>
    <x v="742"/>
    <d v="2014-03-21T21:01:52"/>
  </r>
  <r>
    <n v="1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36.67"/>
    <x v="3"/>
    <s v="nonfiction"/>
    <x v="743"/>
    <d v="2012-04-16T21:00:00"/>
  </r>
  <r>
    <n v="102"/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0.650000000000006"/>
    <x v="3"/>
    <s v="nonfiction"/>
    <x v="744"/>
    <d v="2012-12-13T22:58:23"/>
  </r>
  <r>
    <n v="17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30"/>
    <x v="3"/>
    <s v="nonfiction"/>
    <x v="745"/>
    <d v="2013-05-03T13:44:05"/>
  </r>
  <r>
    <n v="111"/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0.79"/>
    <x v="3"/>
    <s v="nonfiction"/>
    <x v="746"/>
    <d v="2012-09-23T03:59:00"/>
  </r>
  <r>
    <n v="100"/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27"/>
    <x v="3"/>
    <s v="nonfiction"/>
    <x v="747"/>
    <d v="2015-01-15T10:54:00"/>
  </r>
  <r>
    <n v="100"/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45"/>
    <x v="3"/>
    <s v="nonfiction"/>
    <x v="748"/>
    <d v="2014-08-10T20:19:26"/>
  </r>
  <r>
    <n v="106"/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0.91"/>
    <x v="3"/>
    <s v="nonfiction"/>
    <x v="749"/>
    <d v="2017-01-28T22:35:30"/>
  </r>
  <r>
    <n v="103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5.319999999999993"/>
    <x v="3"/>
    <s v="nonfiction"/>
    <x v="750"/>
    <d v="2013-02-24T21:04:32"/>
  </r>
  <r>
    <n v="119"/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48.39"/>
    <x v="3"/>
    <s v="nonfiction"/>
    <x v="751"/>
    <d v="2011-08-04T15:07:55"/>
  </r>
  <r>
    <n v="112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47.62"/>
    <x v="3"/>
    <s v="nonfiction"/>
    <x v="752"/>
    <d v="2016-10-16T11:00:00"/>
  </r>
  <r>
    <n v="1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384.62"/>
    <x v="3"/>
    <s v="nonfiction"/>
    <x v="753"/>
    <d v="2015-02-14T14:09:51"/>
  </r>
  <r>
    <n v="104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0.82"/>
    <x v="3"/>
    <s v="nonfiction"/>
    <x v="754"/>
    <d v="2013-01-05T17:58:41"/>
  </r>
  <r>
    <n v="102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6.76"/>
    <x v="3"/>
    <s v="nonfiction"/>
    <x v="755"/>
    <d v="2013-05-20T00:41:00"/>
  </r>
  <r>
    <n v="118"/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1.82"/>
    <x v="3"/>
    <s v="nonfiction"/>
    <x v="756"/>
    <d v="2011-04-18T17:24:19"/>
  </r>
  <r>
    <n v="2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3.89"/>
    <x v="3"/>
    <s v="nonfiction"/>
    <x v="757"/>
    <d v="2012-12-06T01:18:34"/>
  </r>
  <r>
    <n v="102"/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1.58000000000001"/>
    <x v="3"/>
    <s v="nonfiction"/>
    <x v="758"/>
    <d v="2010-10-08T20:04:28"/>
  </r>
  <r>
    <n v="102"/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0.51"/>
    <x v="3"/>
    <s v="nonfiction"/>
    <x v="759"/>
    <d v="2014-07-09T07:55:39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3"/>
    <s v="fiction"/>
    <x v="760"/>
    <d v="2016-11-26T19:20:13"/>
  </r>
  <r>
    <n v="5"/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833.33"/>
    <x v="3"/>
    <s v="fiction"/>
    <x v="761"/>
    <d v="2014-02-02T18:02:06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3"/>
    <s v="fiction"/>
    <x v="762"/>
    <d v="2016-12-04T06:00:00"/>
  </r>
  <r>
    <n v="0"/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4290"/>
    <x v="3"/>
    <s v="fiction"/>
    <x v="763"/>
    <d v="2013-08-15T10:43:28"/>
  </r>
  <r>
    <n v="0"/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3"/>
    <s v="fiction"/>
    <x v="764"/>
    <d v="2015-09-10T04:09:21"/>
  </r>
  <r>
    <n v="36"/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159.09"/>
    <x v="3"/>
    <s v="fiction"/>
    <x v="765"/>
    <d v="2014-10-19T13:01:24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3"/>
    <s v="fiction"/>
    <x v="766"/>
    <d v="2015-02-16T18:48:03"/>
  </r>
  <r>
    <n v="4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1666.67"/>
    <x v="3"/>
    <s v="fiction"/>
    <x v="767"/>
    <d v="2015-05-21T03:26:50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3"/>
    <s v="fiction"/>
    <x v="768"/>
    <d v="2013-12-16T04:58:10"/>
  </r>
  <r>
    <n v="41"/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76.92"/>
    <x v="3"/>
    <s v="fiction"/>
    <x v="769"/>
    <d v="2013-12-26T23:54:54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3"/>
    <s v="fiction"/>
    <x v="770"/>
    <d v="2013-02-24T23:59:29"/>
  </r>
  <r>
    <n v="0"/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0"/>
    <x v="3"/>
    <s v="fiction"/>
    <x v="771"/>
    <d v="2016-01-30T19:46:42"/>
  </r>
  <r>
    <n v="3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1500"/>
    <x v="3"/>
    <s v="fiction"/>
    <x v="772"/>
    <d v="2009-11-01T03:59:00"/>
  </r>
  <r>
    <n v="1"/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879.5"/>
    <x v="3"/>
    <s v="fiction"/>
    <x v="773"/>
    <d v="2015-05-10T23:01:00"/>
  </r>
  <r>
    <n v="70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55.56"/>
    <x v="3"/>
    <s v="fiction"/>
    <x v="774"/>
    <d v="2014-02-23T18:43:38"/>
  </r>
  <r>
    <n v="2"/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000"/>
    <x v="3"/>
    <s v="fiction"/>
    <x v="775"/>
    <d v="2011-12-16T01:26:35"/>
  </r>
  <r>
    <n v="51"/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22.81"/>
    <x v="3"/>
    <s v="fiction"/>
    <x v="776"/>
    <d v="2015-10-11T05:00:00"/>
  </r>
  <r>
    <n v="1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000"/>
    <x v="3"/>
    <s v="fiction"/>
    <x v="777"/>
    <d v="2013-07-31T23:32:57"/>
  </r>
  <r>
    <n v="0"/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500"/>
    <x v="3"/>
    <s v="fiction"/>
    <x v="778"/>
    <d v="2014-04-30T16:51:20"/>
  </r>
  <r>
    <n v="3"/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500"/>
    <x v="3"/>
    <s v="fiction"/>
    <x v="779"/>
    <d v="2010-10-15T04:00:00"/>
  </r>
  <r>
    <n v="104"/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7.04"/>
    <x v="4"/>
    <s v="rock"/>
    <x v="780"/>
    <d v="2011-05-03T16:10:25"/>
  </r>
  <r>
    <n v="133"/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32"/>
    <x v="4"/>
    <s v="rock"/>
    <x v="781"/>
    <d v="2013-06-08T00:01:14"/>
  </r>
  <r>
    <n v="100"/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4"/>
    <s v="rock"/>
    <x v="782"/>
    <d v="2012-08-25T18:11:42"/>
  </r>
  <r>
    <n v="148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42.86"/>
    <x v="4"/>
    <s v="rock"/>
    <x v="783"/>
    <d v="2012-04-27T22:00:00"/>
  </r>
  <r>
    <n v="103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0"/>
    <x v="4"/>
    <s v="rock"/>
    <x v="784"/>
    <d v="2014-03-17T02:35:19"/>
  </r>
  <r>
    <n v="181"/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7.239999999999998"/>
    <x v="4"/>
    <s v="rock"/>
    <x v="785"/>
    <d v="2013-02-28T14:15:15"/>
  </r>
  <r>
    <n v="143"/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13.64"/>
    <x v="4"/>
    <s v="rock"/>
    <x v="786"/>
    <d v="2012-05-11T15:47:00"/>
  </r>
  <r>
    <n v="114"/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70.59"/>
    <x v="4"/>
    <s v="rock"/>
    <x v="787"/>
    <d v="2013-11-01T15:03:46"/>
  </r>
  <r>
    <n v="204"/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9.41"/>
    <x v="4"/>
    <s v="rock"/>
    <x v="788"/>
    <d v="2012-07-07T03:59:00"/>
  </r>
  <r>
    <n v="109"/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21.43"/>
    <x v="4"/>
    <s v="rock"/>
    <x v="789"/>
    <d v="2013-01-21T07:59:00"/>
  </r>
  <r>
    <n v="144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64.099999999999994"/>
    <x v="4"/>
    <s v="rock"/>
    <x v="790"/>
    <d v="2013-02-01T01:08:59"/>
  </r>
  <r>
    <n v="104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58.59"/>
    <x v="4"/>
    <s v="rock"/>
    <x v="791"/>
    <d v="2013-11-13T05:59:00"/>
  </r>
  <r>
    <n v="100"/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67"/>
    <x v="4"/>
    <s v="rock"/>
    <x v="792"/>
    <d v="2013-11-07T21:58:03"/>
  </r>
  <r>
    <n v="103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5.94"/>
    <x v="4"/>
    <s v="rock"/>
    <x v="793"/>
    <d v="2013-07-03T04:59:00"/>
  </r>
  <r>
    <n v="105"/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0.94"/>
    <x v="4"/>
    <s v="rock"/>
    <x v="794"/>
    <d v="2011-09-05T17:06:00"/>
  </r>
  <r>
    <n v="112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76.09"/>
    <x v="4"/>
    <s v="rock"/>
    <x v="795"/>
    <d v="2012-04-07T04:59:00"/>
  </r>
  <r>
    <n v="101"/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1.11"/>
    <x v="4"/>
    <s v="rock"/>
    <x v="796"/>
    <d v="2013-09-15T21:10:00"/>
  </r>
  <r>
    <n v="108"/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2.25"/>
    <x v="4"/>
    <s v="rock"/>
    <x v="797"/>
    <d v="2012-04-29T04:00:00"/>
  </r>
  <r>
    <n v="115"/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0.229999999999997"/>
    <x v="4"/>
    <s v="rock"/>
    <x v="798"/>
    <d v="2014-09-30T14:09:47"/>
  </r>
  <r>
    <n v="100"/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57"/>
    <x v="4"/>
    <s v="rock"/>
    <x v="799"/>
    <d v="2012-04-27T16:00:46"/>
  </r>
  <r>
    <n v="152"/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26.79"/>
    <x v="4"/>
    <s v="rock"/>
    <x v="800"/>
    <d v="2014-09-11T10:24:14"/>
  </r>
  <r>
    <n v="112"/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39.22"/>
    <x v="4"/>
    <s v="rock"/>
    <x v="801"/>
    <d v="2011-07-01T19:05:20"/>
  </r>
  <r>
    <n v="101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0"/>
    <x v="4"/>
    <s v="rock"/>
    <x v="802"/>
    <d v="2012-09-17T04:05:00"/>
  </r>
  <r>
    <n v="123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60.53"/>
    <x v="4"/>
    <s v="rock"/>
    <x v="803"/>
    <d v="2011-05-29T01:00:00"/>
  </r>
  <r>
    <n v="100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6"/>
    <x v="4"/>
    <s v="rock"/>
    <x v="804"/>
    <d v="2011-07-23T03:59:00"/>
  </r>
  <r>
    <n v="105"/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5.56"/>
    <x v="4"/>
    <s v="rock"/>
    <x v="805"/>
    <d v="2011-07-16T23:00:00"/>
  </r>
  <r>
    <n v="104"/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2.68"/>
    <x v="4"/>
    <s v="rock"/>
    <x v="806"/>
    <d v="2011-09-07T16:35:39"/>
  </r>
  <r>
    <n v="105"/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0.180000000000007"/>
    <x v="4"/>
    <s v="rock"/>
    <x v="807"/>
    <d v="2017-03-01T02:00:00"/>
  </r>
  <r>
    <n v="100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"/>
    <x v="4"/>
    <s v="rock"/>
    <x v="808"/>
    <d v="2014-12-22T04:59:00"/>
  </r>
  <r>
    <n v="104"/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6.92"/>
    <x v="4"/>
    <s v="rock"/>
    <x v="809"/>
    <d v="2014-01-19T20:00:30"/>
  </r>
  <r>
    <n v="1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5.56"/>
    <x v="4"/>
    <s v="rock"/>
    <x v="810"/>
    <d v="2012-09-01T01:21:02"/>
  </r>
  <r>
    <n v="104"/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3.33"/>
    <x v="4"/>
    <s v="rock"/>
    <x v="811"/>
    <d v="2013-07-10T16:52:00"/>
  </r>
  <r>
    <n v="152"/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8.18"/>
    <x v="4"/>
    <s v="rock"/>
    <x v="812"/>
    <d v="2013-03-01T13:58:00"/>
  </r>
  <r>
    <n v="160"/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.63"/>
    <x v="4"/>
    <s v="rock"/>
    <x v="813"/>
    <d v="2012-07-20T23:02:45"/>
  </r>
  <r>
    <n v="127"/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35.71"/>
    <x v="4"/>
    <s v="rock"/>
    <x v="814"/>
    <d v="2011-05-31T18:04:00"/>
  </r>
  <r>
    <n v="107"/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3.02"/>
    <x v="4"/>
    <s v="rock"/>
    <x v="815"/>
    <d v="2014-11-01T22:01:43"/>
  </r>
  <r>
    <n v="115"/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4.15"/>
    <x v="4"/>
    <s v="rock"/>
    <x v="816"/>
    <d v="2013-04-09T06:30:00"/>
  </r>
  <r>
    <n v="137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65.22"/>
    <x v="4"/>
    <s v="rock"/>
    <x v="817"/>
    <d v="2012-03-11T04:59:00"/>
  </r>
  <r>
    <n v="156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8.420000000000002"/>
    <x v="4"/>
    <s v="rock"/>
    <x v="818"/>
    <d v="2012-08-07T17:01:00"/>
  </r>
  <r>
    <n v="109"/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28.57"/>
    <x v="4"/>
    <s v="rock"/>
    <x v="819"/>
    <d v="2013-12-21T04:44:00"/>
  </r>
  <r>
    <n v="134"/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52.63"/>
    <x v="4"/>
    <s v="rock"/>
    <x v="820"/>
    <d v="2014-06-09T05:00:00"/>
  </r>
  <r>
    <n v="100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3"/>
    <x v="4"/>
    <s v="rock"/>
    <x v="821"/>
    <d v="2015-05-04T04:01:00"/>
  </r>
  <r>
    <n v="119"/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43.48"/>
    <x v="4"/>
    <s v="rock"/>
    <x v="822"/>
    <d v="2012-10-05T22:44:10"/>
  </r>
  <r>
    <n v="180"/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24.24"/>
    <x v="4"/>
    <s v="rock"/>
    <x v="823"/>
    <d v="2015-03-22T22:20:52"/>
  </r>
  <r>
    <n v="134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29.63"/>
    <x v="4"/>
    <s v="rock"/>
    <x v="824"/>
    <d v="2010-04-18T06:59:00"/>
  </r>
  <r>
    <n v="100"/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26"/>
    <x v="4"/>
    <s v="rock"/>
    <x v="825"/>
    <d v="2012-10-29T07:21:24"/>
  </r>
  <r>
    <n v="101"/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2.24"/>
    <x v="4"/>
    <s v="rock"/>
    <x v="826"/>
    <d v="2012-03-25T23:55:30"/>
  </r>
  <r>
    <n v="103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7.27"/>
    <x v="4"/>
    <s v="rock"/>
    <x v="827"/>
    <d v="2012-02-14T19:49:00"/>
  </r>
  <r>
    <n v="1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4.21"/>
    <x v="4"/>
    <s v="rock"/>
    <x v="828"/>
    <d v="2012-06-25T16:24:00"/>
  </r>
  <r>
    <n v="104"/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1.25"/>
    <x v="4"/>
    <s v="rock"/>
    <x v="829"/>
    <d v="2016-07-13T19:14:00"/>
  </r>
  <r>
    <n v="108"/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56.25"/>
    <x v="4"/>
    <s v="rock"/>
    <x v="830"/>
    <d v="2013-03-22T11:37:05"/>
  </r>
  <r>
    <n v="233"/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75"/>
    <x v="4"/>
    <s v="rock"/>
    <x v="831"/>
    <d v="2012-04-27T15:31:34"/>
  </r>
  <r>
    <n v="101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4"/>
    <x v="4"/>
    <s v="rock"/>
    <x v="832"/>
    <d v="2012-01-21T08:13:00"/>
  </r>
  <r>
    <n v="102"/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6.34"/>
    <x v="4"/>
    <s v="rock"/>
    <x v="833"/>
    <d v="2014-04-19T21:04:35"/>
  </r>
  <r>
    <n v="131"/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73.33"/>
    <x v="4"/>
    <s v="rock"/>
    <x v="834"/>
    <d v="2013-07-01T03:59:00"/>
  </r>
  <r>
    <n v="117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0"/>
    <x v="4"/>
    <s v="rock"/>
    <x v="835"/>
    <d v="2012-05-19T03:00:00"/>
  </r>
  <r>
    <n v="101"/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8.7"/>
    <x v="4"/>
    <s v="rock"/>
    <x v="836"/>
    <d v="2013-10-07T01:21:58"/>
  </r>
  <r>
    <n v="122"/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0.32"/>
    <x v="4"/>
    <s v="rock"/>
    <x v="837"/>
    <d v="2014-05-01T23:57:42"/>
  </r>
  <r>
    <n v="145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32.79"/>
    <x v="4"/>
    <s v="rock"/>
    <x v="838"/>
    <d v="2012-01-17T21:33:05"/>
  </r>
  <r>
    <n v="117"/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52.08"/>
    <x v="4"/>
    <s v="rock"/>
    <x v="839"/>
    <d v="2012-09-22T18:19:16"/>
  </r>
  <r>
    <n v="120"/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52.63"/>
    <x v="4"/>
    <s v="metal"/>
    <x v="840"/>
    <d v="2016-09-24T05:26:27"/>
  </r>
  <r>
    <n v="1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19"/>
    <x v="4"/>
    <s v="metal"/>
    <x v="841"/>
    <d v="2014-11-10T21:07:43"/>
  </r>
  <r>
    <n v="104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4.099999999999994"/>
    <x v="4"/>
    <s v="metal"/>
    <x v="842"/>
    <d v="2013-10-14T03:59:00"/>
  </r>
  <r>
    <n v="267"/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3.62"/>
    <x v="4"/>
    <s v="metal"/>
    <x v="843"/>
    <d v="2016-12-08T08:00:00"/>
  </r>
  <r>
    <n v="19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8.87"/>
    <x v="4"/>
    <s v="metal"/>
    <x v="844"/>
    <d v="2014-11-01T04:59:00"/>
  </r>
  <r>
    <n v="120"/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28.25"/>
    <x v="4"/>
    <s v="metal"/>
    <x v="845"/>
    <d v="2016-09-05T03:59:00"/>
  </r>
  <r>
    <n v="122"/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3.4"/>
    <x v="4"/>
    <s v="metal"/>
    <x v="846"/>
    <d v="2014-03-10T14:00:00"/>
  </r>
  <r>
    <n v="100"/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4"/>
    <s v="metal"/>
    <x v="847"/>
    <d v="2015-07-10T19:09:36"/>
  </r>
  <r>
    <n v="100"/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x v="4"/>
    <s v="metal"/>
    <x v="848"/>
    <d v="2015-04-14T19:00:33"/>
  </r>
  <r>
    <n v="120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34.78"/>
    <x v="4"/>
    <s v="metal"/>
    <x v="849"/>
    <d v="2015-03-16T02:34:24"/>
  </r>
  <r>
    <n v="155"/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30.08"/>
    <x v="4"/>
    <s v="metal"/>
    <x v="850"/>
    <d v="2016-04-25T04:59:00"/>
  </r>
  <r>
    <n v="130"/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28.57"/>
    <x v="4"/>
    <s v="metal"/>
    <x v="851"/>
    <d v="2016-07-31T19:45:00"/>
  </r>
  <r>
    <n v="105"/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6.45"/>
    <x v="4"/>
    <s v="metal"/>
    <x v="852"/>
    <d v="2016-10-24T21:00:00"/>
  </r>
  <r>
    <n v="100"/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4"/>
    <s v="metal"/>
    <x v="853"/>
    <d v="2015-02-16T19:58:29"/>
  </r>
  <r>
    <n v="118"/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5.71"/>
    <x v="4"/>
    <s v="metal"/>
    <x v="854"/>
    <d v="2016-12-28T05:05:46"/>
  </r>
  <r>
    <n v="103"/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0.85"/>
    <x v="4"/>
    <s v="metal"/>
    <x v="855"/>
    <d v="2016-07-24T03:00:17"/>
  </r>
  <r>
    <n v="218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8.93"/>
    <x v="4"/>
    <s v="metal"/>
    <x v="856"/>
    <d v="2016-10-25T19:00:00"/>
  </r>
  <r>
    <n v="100"/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x v="4"/>
    <s v="metal"/>
    <x v="857"/>
    <d v="2015-11-25T14:57:11"/>
  </r>
  <r>
    <n v="144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5.79"/>
    <x v="4"/>
    <s v="metal"/>
    <x v="858"/>
    <d v="2015-04-15T22:59:00"/>
  </r>
  <r>
    <n v="105"/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0.82"/>
    <x v="4"/>
    <s v="metal"/>
    <x v="859"/>
    <d v="2015-06-04T00:00:00"/>
  </r>
  <r>
    <n v="18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291.67"/>
    <x v="4"/>
    <s v="jazz"/>
    <x v="860"/>
    <d v="2013-11-22T12:35:13"/>
  </r>
  <r>
    <n v="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250"/>
    <x v="4"/>
    <s v="jazz"/>
    <x v="861"/>
    <d v="2016-09-16T23:10:04"/>
  </r>
  <r>
    <n v="0"/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2500"/>
    <x v="4"/>
    <s v="jazz"/>
    <x v="862"/>
    <d v="2013-11-11T14:19:08"/>
  </r>
  <r>
    <n v="5"/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00"/>
    <x v="4"/>
    <s v="jazz"/>
    <x v="863"/>
    <d v="2012-02-12T02:49:26"/>
  </r>
  <r>
    <n v="42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82.28"/>
    <x v="4"/>
    <s v="jazz"/>
    <x v="864"/>
    <d v="2013-10-16T09:59:00"/>
  </r>
  <r>
    <n v="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1100"/>
    <x v="4"/>
    <s v="jazz"/>
    <x v="865"/>
    <d v="2013-01-16T18:33:17"/>
  </r>
  <r>
    <n v="18"/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318.18"/>
    <x v="4"/>
    <s v="jazz"/>
    <x v="866"/>
    <d v="2015-02-28T15:10:00"/>
  </r>
  <r>
    <n v="24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54.55"/>
    <x v="4"/>
    <s v="jazz"/>
    <x v="867"/>
    <d v="2009-12-01T04:59:00"/>
  </r>
  <r>
    <n v="0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45000"/>
    <x v="4"/>
    <s v="jazz"/>
    <x v="868"/>
    <d v="2014-01-07T00:39:58"/>
  </r>
  <r>
    <n v="12"/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2933.33"/>
    <x v="4"/>
    <s v="jazz"/>
    <x v="869"/>
    <d v="2013-04-08T19:17:37"/>
  </r>
  <r>
    <n v="0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4000"/>
    <x v="4"/>
    <s v="jazz"/>
    <x v="870"/>
    <d v="2013-09-01T00:32:03"/>
  </r>
  <r>
    <n v="5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00"/>
    <x v="4"/>
    <s v="jazz"/>
    <x v="871"/>
    <d v="2013-11-29T14:28:15"/>
  </r>
  <r>
    <n v="1"/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4000"/>
    <x v="4"/>
    <s v="jazz"/>
    <x v="872"/>
    <d v="2011-03-10T19:48:47"/>
  </r>
  <r>
    <n v="1"/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00"/>
    <x v="4"/>
    <s v="jazz"/>
    <x v="873"/>
    <d v="2012-11-11T05:00:40"/>
  </r>
  <r>
    <n v="24"/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142.86000000000001"/>
    <x v="4"/>
    <s v="jazz"/>
    <x v="874"/>
    <d v="2013-05-04T14:00:34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4"/>
    <s v="jazz"/>
    <x v="875"/>
    <d v="2015-09-21T17:22:11"/>
  </r>
  <r>
    <n v="41"/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70.040000000000006"/>
    <x v="4"/>
    <s v="jazz"/>
    <x v="876"/>
    <d v="2013-02-04T11:55:27"/>
  </r>
  <r>
    <n v="68"/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.97"/>
    <x v="4"/>
    <s v="jazz"/>
    <x v="877"/>
    <d v="2013-12-19T18:56:00"/>
  </r>
  <r>
    <n v="1"/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500"/>
    <x v="4"/>
    <s v="jazz"/>
    <x v="878"/>
    <d v="2010-12-23T05:35:24"/>
  </r>
  <r>
    <n v="31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70"/>
    <x v="4"/>
    <s v="jazz"/>
    <x v="879"/>
    <d v="2012-05-29T19:55:05"/>
  </r>
  <r>
    <n v="3"/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472.5"/>
    <x v="4"/>
    <s v="indie rock"/>
    <x v="880"/>
    <d v="2012-10-30T07:42:18"/>
  </r>
  <r>
    <n v="1"/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750"/>
    <x v="4"/>
    <s v="indie rock"/>
    <x v="881"/>
    <d v="2012-01-14T06:01:26"/>
  </r>
  <r>
    <n v="20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107.14"/>
    <x v="4"/>
    <s v="indie rock"/>
    <x v="882"/>
    <d v="2011-09-06T20:39:10"/>
  </r>
  <r>
    <n v="40"/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08.33"/>
    <x v="4"/>
    <s v="indie rock"/>
    <x v="883"/>
    <d v="2016-03-02T22:27:15"/>
  </r>
  <r>
    <n v="1"/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0"/>
    <x v="4"/>
    <s v="indie rock"/>
    <x v="884"/>
    <d v="2012-05-12T02:31:00"/>
  </r>
  <r>
    <n v="75"/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47.62"/>
    <x v="4"/>
    <s v="indie rock"/>
    <x v="885"/>
    <d v="2016-12-30T22:35:11"/>
  </r>
  <r>
    <n v="41"/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71.430000000000007"/>
    <x v="4"/>
    <s v="indie rock"/>
    <x v="886"/>
    <d v="2016-09-15T20:53:33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4"/>
    <s v="indie rock"/>
    <x v="887"/>
    <d v="2012-05-27T23:00:55"/>
  </r>
  <r>
    <n v="7"/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250"/>
    <x v="4"/>
    <s v="indie rock"/>
    <x v="888"/>
    <d v="2011-09-01T06:00:00"/>
  </r>
  <r>
    <n v="9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81.25"/>
    <x v="4"/>
    <s v="indie rock"/>
    <x v="889"/>
    <d v="2014-10-05T18:49:03"/>
  </r>
  <r>
    <n v="4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750"/>
    <x v="4"/>
    <s v="indie rock"/>
    <x v="890"/>
    <d v="2013-11-21T17:46:19"/>
  </r>
  <r>
    <n v="3"/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888.89"/>
    <x v="4"/>
    <s v="indie rock"/>
    <x v="891"/>
    <d v="2014-08-21T00:45:30"/>
  </r>
  <r>
    <n v="41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352.94"/>
    <x v="4"/>
    <s v="indie rock"/>
    <x v="892"/>
    <d v="2010-08-01T04:00:00"/>
  </r>
  <r>
    <n v="10"/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0"/>
    <x v="4"/>
    <s v="indie rock"/>
    <x v="893"/>
    <d v="2015-04-01T20:32:43"/>
  </r>
  <r>
    <n v="3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77.36"/>
    <x v="4"/>
    <s v="indie rock"/>
    <x v="894"/>
    <d v="2016-06-05T23:33:30"/>
  </r>
  <r>
    <n v="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1142.8599999999999"/>
    <x v="4"/>
    <s v="indie rock"/>
    <x v="895"/>
    <d v="2010-10-25T03:03:49"/>
  </r>
  <r>
    <n v="40"/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111.11"/>
    <x v="4"/>
    <s v="indie rock"/>
    <x v="896"/>
    <d v="2015-08-28T04:00:00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4"/>
    <s v="indie rock"/>
    <x v="897"/>
    <d v="2012-11-28T17:31:48"/>
  </r>
  <r>
    <n v="3"/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1250"/>
    <x v="4"/>
    <s v="indie rock"/>
    <x v="898"/>
    <d v="2012-01-15T18:11:50"/>
  </r>
  <r>
    <n v="37"/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93.75"/>
    <x v="4"/>
    <s v="indie rock"/>
    <x v="899"/>
    <d v="2011-05-28T02:22:42"/>
  </r>
  <r>
    <n v="0"/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500"/>
    <x v="4"/>
    <s v="jazz"/>
    <x v="900"/>
    <d v="2016-03-30T19:23:22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4"/>
    <s v="jazz"/>
    <x v="901"/>
    <d v="2010-06-08T19:11:00"/>
  </r>
  <r>
    <n v="0"/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0000"/>
    <x v="4"/>
    <s v="jazz"/>
    <x v="902"/>
    <d v="2014-08-30T15:30:00"/>
  </r>
  <r>
    <n v="3"/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1250"/>
    <x v="4"/>
    <s v="jazz"/>
    <x v="903"/>
    <d v="2012-09-23T02:25:00"/>
  </r>
  <r>
    <n v="0"/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6666.669999999998"/>
    <x v="4"/>
    <s v="jazz"/>
    <x v="904"/>
    <d v="2016-01-03T01:55:37"/>
  </r>
  <r>
    <n v="3"/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1083.33"/>
    <x v="4"/>
    <s v="jazz"/>
    <x v="905"/>
    <d v="2011-01-24T05:45:26"/>
  </r>
  <r>
    <n v="0"/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4"/>
    <s v="jazz"/>
    <x v="906"/>
    <d v="2014-03-13T03:33:10"/>
  </r>
  <r>
    <n v="0"/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4"/>
    <s v="jazz"/>
    <x v="907"/>
    <d v="2011-09-11T04:37:03"/>
  </r>
  <r>
    <n v="0"/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4"/>
    <s v="jazz"/>
    <x v="908"/>
    <d v="2010-07-27T04:59:00"/>
  </r>
  <r>
    <n v="3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2000"/>
    <x v="4"/>
    <s v="jazz"/>
    <x v="909"/>
    <d v="2012-07-23T04:00:00"/>
  </r>
  <r>
    <n v="22"/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110"/>
    <x v="4"/>
    <s v="jazz"/>
    <x v="910"/>
    <d v="2017-03-03T13:05:19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4"/>
    <s v="jazz"/>
    <x v="911"/>
    <d v="2014-01-24T00:07:25"/>
  </r>
  <r>
    <n v="1"/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750"/>
    <x v="4"/>
    <s v="jazz"/>
    <x v="912"/>
    <d v="2012-12-11T03:37:27"/>
  </r>
  <r>
    <n v="7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250"/>
    <x v="4"/>
    <s v="jazz"/>
    <x v="913"/>
    <d v="2012-05-05T03:20:19"/>
  </r>
  <r>
    <n v="0"/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4"/>
    <s v="jazz"/>
    <x v="914"/>
    <d v="2012-08-25T18:19:07"/>
  </r>
  <r>
    <n v="6"/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722.22"/>
    <x v="4"/>
    <s v="jazz"/>
    <x v="915"/>
    <d v="2012-03-01T04:59:00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4"/>
    <s v="jazz"/>
    <x v="916"/>
    <d v="2010-10-22T05:00:00"/>
  </r>
  <r>
    <n v="1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5000"/>
    <x v="4"/>
    <s v="jazz"/>
    <x v="917"/>
    <d v="2014-07-14T02:30:00"/>
  </r>
  <r>
    <n v="5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390"/>
    <x v="4"/>
    <s v="jazz"/>
    <x v="918"/>
    <d v="2014-12-01T22:59:21"/>
  </r>
  <r>
    <n v="1"/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00"/>
    <x v="4"/>
    <s v="jazz"/>
    <x v="919"/>
    <d v="2012-12-19T15:24:05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4"/>
    <s v="jazz"/>
    <x v="920"/>
    <d v="2013-11-14T17:07:02"/>
  </r>
  <r>
    <n v="31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750"/>
    <x v="4"/>
    <s v="jazz"/>
    <x v="921"/>
    <d v="2011-12-12T05:06:16"/>
  </r>
  <r>
    <n v="21"/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900"/>
    <x v="4"/>
    <s v="jazz"/>
    <x v="922"/>
    <d v="2014-10-01T12:43:13"/>
  </r>
  <r>
    <n v="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500"/>
    <x v="4"/>
    <s v="jazz"/>
    <x v="923"/>
    <d v="2014-11-22T00:02:03"/>
  </r>
  <r>
    <n v="11"/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00"/>
    <x v="4"/>
    <s v="jazz"/>
    <x v="924"/>
    <d v="2013-02-13T22:37:49"/>
  </r>
  <r>
    <n v="3"/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1200"/>
    <x v="4"/>
    <s v="jazz"/>
    <x v="925"/>
    <d v="2013-11-27T22:08:31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4"/>
    <s v="jazz"/>
    <x v="926"/>
    <d v="2010-07-08T22:40:00"/>
  </r>
  <r>
    <n v="0"/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4"/>
    <s v="jazz"/>
    <x v="927"/>
    <d v="2012-05-14T19:44:55"/>
  </r>
  <r>
    <n v="11"/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17.86"/>
    <x v="4"/>
    <s v="jazz"/>
    <x v="928"/>
    <d v="2012-11-18T00:00:00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4"/>
    <s v="jazz"/>
    <x v="929"/>
    <d v="2012-04-09T04:42:49"/>
  </r>
  <r>
    <n v="38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180"/>
    <x v="4"/>
    <s v="jazz"/>
    <x v="930"/>
    <d v="2010-06-25T21:32:00"/>
  </r>
  <r>
    <n v="7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285.70999999999998"/>
    <x v="4"/>
    <s v="jazz"/>
    <x v="931"/>
    <d v="2014-03-16T22:00:00"/>
  </r>
  <r>
    <n v="15"/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316.67"/>
    <x v="4"/>
    <s v="jazz"/>
    <x v="932"/>
    <d v="2013-03-22T22:15:45"/>
  </r>
  <r>
    <n v="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000"/>
    <x v="4"/>
    <s v="jazz"/>
    <x v="933"/>
    <d v="2014-05-12T04:03:29"/>
  </r>
  <r>
    <n v="30"/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166.67"/>
    <x v="4"/>
    <s v="jazz"/>
    <x v="934"/>
    <d v="2014-05-04T06:00:00"/>
  </r>
  <r>
    <n v="1"/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750"/>
    <x v="4"/>
    <s v="jazz"/>
    <x v="935"/>
    <d v="2016-01-29T08:00:29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4"/>
    <s v="jazz"/>
    <x v="936"/>
    <d v="2012-01-18T20:00:00"/>
  </r>
  <r>
    <n v="1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750"/>
    <x v="4"/>
    <s v="jazz"/>
    <x v="937"/>
    <d v="2013-11-03T20:09:17"/>
  </r>
  <r>
    <n v="0"/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7000"/>
    <x v="4"/>
    <s v="jazz"/>
    <x v="938"/>
    <d v="2012-09-02T11:30:48"/>
  </r>
  <r>
    <n v="1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375"/>
    <x v="4"/>
    <s v="jazz"/>
    <x v="939"/>
    <d v="2013-06-30T19:58:00"/>
  </r>
  <r>
    <n v="17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642.86"/>
    <x v="2"/>
    <s v="wearables"/>
    <x v="940"/>
    <d v="2015-08-11T00:12:06"/>
  </r>
  <r>
    <n v="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1612.9"/>
    <x v="2"/>
    <s v="wearables"/>
    <x v="941"/>
    <d v="2017-02-10T02:19:05"/>
  </r>
  <r>
    <n v="9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68.75"/>
    <x v="2"/>
    <s v="wearables"/>
    <x v="942"/>
    <d v="2016-02-18T20:14:20"/>
  </r>
  <r>
    <n v="10"/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50"/>
    <x v="2"/>
    <s v="wearables"/>
    <x v="943"/>
    <d v="2016-11-29T17:01:45"/>
  </r>
  <r>
    <n v="13"/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520.83000000000004"/>
    <x v="2"/>
    <s v="wearables"/>
    <x v="944"/>
    <d v="2016-04-18T14:00:00"/>
  </r>
  <r>
    <n v="2"/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6250"/>
    <x v="2"/>
    <s v="wearables"/>
    <x v="945"/>
    <d v="2017-02-18T23:59:00"/>
  </r>
  <r>
    <n v="2"/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3000"/>
    <x v="2"/>
    <s v="wearables"/>
    <x v="946"/>
    <d v="2016-09-09T18:00:48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"/>
    <s v="wearables"/>
    <x v="947"/>
    <d v="2016-06-30T18:45:06"/>
  </r>
  <r>
    <n v="12"/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500"/>
    <x v="2"/>
    <s v="wearables"/>
    <x v="948"/>
    <d v="2016-03-12T19:52:44"/>
  </r>
  <r>
    <n v="1"/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857.14"/>
    <x v="2"/>
    <s v="wearables"/>
    <x v="949"/>
    <d v="2016-02-21T01:02:56"/>
  </r>
  <r>
    <n v="28"/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08.33"/>
    <x v="2"/>
    <s v="wearables"/>
    <x v="950"/>
    <d v="2016-01-17T18:01:01"/>
  </r>
  <r>
    <n v="38"/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413.22"/>
    <x v="2"/>
    <s v="wearables"/>
    <x v="951"/>
    <d v="2016-06-04T15:41:12"/>
  </r>
  <r>
    <n v="40"/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50"/>
    <x v="2"/>
    <s v="wearables"/>
    <x v="952"/>
    <d v="2016-11-18T15:43:32"/>
  </r>
  <r>
    <n v="1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3000"/>
    <x v="2"/>
    <s v="wearables"/>
    <x v="953"/>
    <d v="2015-01-25T03:56:39"/>
  </r>
  <r>
    <n v="43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05.48"/>
    <x v="2"/>
    <s v="wearables"/>
    <x v="954"/>
    <d v="2015-08-20T20:00:39"/>
  </r>
  <r>
    <n v="6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3225.81"/>
    <x v="2"/>
    <s v="wearables"/>
    <x v="955"/>
    <d v="2016-09-13T07:05:00"/>
  </r>
  <r>
    <n v="2"/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941.18"/>
    <x v="2"/>
    <s v="wearables"/>
    <x v="956"/>
    <d v="2015-04-26T20:55:59"/>
  </r>
  <r>
    <n v="2"/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714.29"/>
    <x v="2"/>
    <s v="wearables"/>
    <x v="957"/>
    <d v="2016-11-17T14:15:33"/>
  </r>
  <r>
    <n v="11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457.47"/>
    <x v="2"/>
    <s v="wearables"/>
    <x v="958"/>
    <d v="2015-04-10T04:59:00"/>
  </r>
  <r>
    <n v="39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92.39999999999998"/>
    <x v="2"/>
    <s v="wearables"/>
    <x v="959"/>
    <d v="2015-01-19T04:11:05"/>
  </r>
  <r>
    <n v="46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96.01"/>
    <x v="2"/>
    <s v="wearables"/>
    <x v="960"/>
    <d v="2017-03-14T14:02:35"/>
  </r>
  <r>
    <n v="42"/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863.64"/>
    <x v="2"/>
    <s v="wearables"/>
    <x v="961"/>
    <d v="2017-02-20T19:00:00"/>
  </r>
  <r>
    <n v="2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67.569999999999993"/>
    <x v="2"/>
    <s v="wearables"/>
    <x v="962"/>
    <d v="2016-02-11T17:05:53"/>
  </r>
  <r>
    <n v="1"/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3888.89"/>
    <x v="2"/>
    <s v="wearables"/>
    <x v="963"/>
    <d v="2016-10-17T15:15:19"/>
  </r>
  <r>
    <n v="1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793.1"/>
    <x v="2"/>
    <s v="wearables"/>
    <x v="964"/>
    <d v="2015-09-01T15:05:19"/>
  </r>
  <r>
    <n v="1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166.67"/>
    <x v="2"/>
    <s v="wearables"/>
    <x v="965"/>
    <d v="2016-10-26T03:59:00"/>
  </r>
  <r>
    <n v="15"/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400"/>
    <x v="2"/>
    <s v="wearables"/>
    <x v="966"/>
    <d v="2016-10-06T15:15:32"/>
  </r>
  <r>
    <n v="18"/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246.91"/>
    <x v="2"/>
    <s v="wearables"/>
    <x v="967"/>
    <d v="2016-04-22T05:06:14"/>
  </r>
  <r>
    <n v="1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000"/>
    <x v="2"/>
    <s v="wearables"/>
    <x v="968"/>
    <d v="2014-08-15T20:20:34"/>
  </r>
  <r>
    <n v="47"/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727.27"/>
    <x v="2"/>
    <s v="wearables"/>
    <x v="969"/>
    <d v="2017-02-09T07:16:47"/>
  </r>
  <r>
    <n v="46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357.14"/>
    <x v="2"/>
    <s v="wearables"/>
    <x v="970"/>
    <d v="2017-01-23T04:59:00"/>
  </r>
  <r>
    <n v="0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0000"/>
    <x v="2"/>
    <s v="wearables"/>
    <x v="971"/>
    <d v="2015-06-01T17:01:00"/>
  </r>
  <r>
    <n v="3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444.44"/>
    <x v="2"/>
    <s v="wearables"/>
    <x v="972"/>
    <d v="2014-09-04T06:59:00"/>
  </r>
  <r>
    <n v="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500"/>
    <x v="2"/>
    <s v="wearables"/>
    <x v="973"/>
    <d v="2015-11-09T01:21:33"/>
  </r>
  <r>
    <n v="1"/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6666.669999999998"/>
    <x v="2"/>
    <s v="wearables"/>
    <x v="974"/>
    <d v="2016-03-25T16:59:16"/>
  </r>
  <r>
    <n v="3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4166.67"/>
    <x v="2"/>
    <s v="wearables"/>
    <x v="975"/>
    <d v="2016-06-28T16:43:05"/>
  </r>
  <r>
    <n v="2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8333.33"/>
    <x v="2"/>
    <s v="wearables"/>
    <x v="976"/>
    <d v="2015-08-14T01:24:57"/>
  </r>
  <r>
    <n v="34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25"/>
    <x v="2"/>
    <s v="wearables"/>
    <x v="977"/>
    <d v="2016-02-21T22:36:37"/>
  </r>
  <r>
    <n v="56"/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405.6"/>
    <x v="2"/>
    <s v="wearables"/>
    <x v="978"/>
    <d v="2016-02-25T07:25:01"/>
  </r>
  <r>
    <n v="83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64.58"/>
    <x v="2"/>
    <s v="wearables"/>
    <x v="979"/>
    <d v="2016-06-20T18:59:00"/>
  </r>
  <r>
    <n v="15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322.58"/>
    <x v="2"/>
    <s v="wearables"/>
    <x v="980"/>
    <d v="2014-11-30T22:42:02"/>
  </r>
  <r>
    <n v="0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2222"/>
    <x v="2"/>
    <s v="wearables"/>
    <x v="981"/>
    <d v="2014-08-09T22:43:42"/>
  </r>
  <r>
    <n v="0"/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"/>
    <x v="2"/>
    <s v="wearables"/>
    <x v="982"/>
    <d v="2016-10-02T18:04:46"/>
  </r>
  <r>
    <n v="30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582.23"/>
    <x v="2"/>
    <s v="wearables"/>
    <x v="983"/>
    <d v="2016-08-23T20:54:00"/>
  </r>
  <r>
    <n v="1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333.33"/>
    <x v="2"/>
    <s v="wearables"/>
    <x v="984"/>
    <d v="2015-03-28T01:46:48"/>
  </r>
  <r>
    <n v="6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304.3499999999999"/>
    <x v="2"/>
    <s v="wearables"/>
    <x v="985"/>
    <d v="2015-12-31T23:00:00"/>
  </r>
  <r>
    <n v="13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869.57"/>
    <x v="2"/>
    <s v="wearables"/>
    <x v="986"/>
    <d v="2016-01-10T00:00:00"/>
  </r>
  <r>
    <n v="13"/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219.51"/>
    <x v="2"/>
    <s v="wearables"/>
    <x v="987"/>
    <d v="2014-06-23T07:04:10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2"/>
    <s v="wearables"/>
    <x v="988"/>
    <d v="2016-10-01T08:33:45"/>
  </r>
  <r>
    <n v="17"/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312.5"/>
    <x v="2"/>
    <s v="wearables"/>
    <x v="989"/>
    <d v="2016-09-28T22:24:55"/>
  </r>
  <r>
    <n v="0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2500"/>
    <x v="2"/>
    <s v="wearables"/>
    <x v="990"/>
    <d v="2014-09-03T18:49:24"/>
  </r>
  <r>
    <n v="4"/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714.29"/>
    <x v="2"/>
    <s v="wearables"/>
    <x v="991"/>
    <d v="2016-07-12T18:51:00"/>
  </r>
  <r>
    <n v="0"/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5000"/>
    <x v="2"/>
    <s v="wearables"/>
    <x v="992"/>
    <d v="2016-05-07T21:11:59"/>
  </r>
  <r>
    <n v="25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57.14"/>
    <x v="2"/>
    <s v="wearables"/>
    <x v="993"/>
    <d v="2016-11-12T05:00:00"/>
  </r>
  <r>
    <n v="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18181.82"/>
    <x v="2"/>
    <s v="wearables"/>
    <x v="994"/>
    <d v="2014-11-30T22:59:00"/>
  </r>
  <r>
    <n v="7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111.1099999999999"/>
    <x v="2"/>
    <s v="wearables"/>
    <x v="995"/>
    <d v="2014-11-29T16:00:00"/>
  </r>
  <r>
    <n v="2"/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800"/>
    <x v="2"/>
    <s v="wearables"/>
    <x v="996"/>
    <d v="2014-07-27T15:27:00"/>
  </r>
  <r>
    <n v="1"/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625"/>
    <x v="2"/>
    <s v="wearables"/>
    <x v="997"/>
    <d v="2014-11-28T03:28:17"/>
  </r>
  <r>
    <n v="59"/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262.01"/>
    <x v="2"/>
    <s v="wearables"/>
    <x v="998"/>
    <d v="2015-11-19T05:03:21"/>
  </r>
  <r>
    <n v="8"/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3750"/>
    <x v="2"/>
    <s v="wearables"/>
    <x v="999"/>
    <d v="2014-11-13T08:02:00"/>
  </r>
  <r>
    <n v="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149116.67000000001"/>
    <x v="2"/>
    <s v="wearables"/>
    <x v="1000"/>
    <d v="2017-03-15T00:26:00"/>
  </r>
  <r>
    <n v="1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250"/>
    <x v="2"/>
    <s v="wearables"/>
    <x v="1001"/>
    <d v="2017-01-30T17:16:53"/>
  </r>
  <r>
    <n v="30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454.5"/>
    <x v="2"/>
    <s v="wearables"/>
    <x v="1002"/>
    <d v="2015-12-17T05:59:00"/>
  </r>
  <r>
    <n v="16"/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333.33"/>
    <x v="2"/>
    <s v="wearables"/>
    <x v="1003"/>
    <d v="2017-03-16T16:01:01"/>
  </r>
  <r>
    <n v="82"/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63.16000000000003"/>
    <x v="2"/>
    <s v="wearables"/>
    <x v="1004"/>
    <d v="2016-02-18T17:00:27"/>
  </r>
  <r>
    <n v="75"/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242.24"/>
    <x v="2"/>
    <s v="wearables"/>
    <x v="1005"/>
    <d v="2015-10-30T14:59:43"/>
  </r>
  <r>
    <n v="6"/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00"/>
    <x v="2"/>
    <s v="wearables"/>
    <x v="1006"/>
    <d v="2014-12-12T07:11:00"/>
  </r>
  <r>
    <n v="44"/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394.74"/>
    <x v="2"/>
    <s v="wearables"/>
    <x v="1007"/>
    <d v="2016-12-14T15:00:23"/>
  </r>
  <r>
    <n v="0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93500"/>
    <x v="2"/>
    <s v="wearables"/>
    <x v="1008"/>
    <d v="2016-12-28T19:25:15"/>
  </r>
  <r>
    <n v="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495.05"/>
    <x v="2"/>
    <s v="wearables"/>
    <x v="1009"/>
    <d v="2016-06-19T14:30:46"/>
  </r>
  <r>
    <n v="0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28812.5"/>
    <x v="2"/>
    <s v="wearables"/>
    <x v="1010"/>
    <d v="2016-09-05T02:59:00"/>
  </r>
  <r>
    <n v="0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0000"/>
    <x v="2"/>
    <s v="wearables"/>
    <x v="1011"/>
    <d v="2014-12-18T21:33:15"/>
  </r>
  <r>
    <n v="21535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6.45"/>
    <x v="2"/>
    <s v="wearables"/>
    <x v="1012"/>
    <d v="2017-01-24T10:34:12"/>
  </r>
  <r>
    <n v="35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77.77999999999997"/>
    <x v="2"/>
    <s v="wearables"/>
    <x v="1013"/>
    <d v="2015-12-29T20:00:00"/>
  </r>
  <r>
    <n v="31"/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625"/>
    <x v="2"/>
    <s v="wearables"/>
    <x v="1014"/>
    <d v="2015-01-01T00:03:35"/>
  </r>
  <r>
    <n v="3"/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1500"/>
    <x v="2"/>
    <s v="wearables"/>
    <x v="1015"/>
    <d v="2015-11-25T22:04:55"/>
  </r>
  <r>
    <n v="3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631.58"/>
    <x v="2"/>
    <s v="wearables"/>
    <x v="1016"/>
    <d v="2016-04-07T01:34:16"/>
  </r>
  <r>
    <n v="23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704.23"/>
    <x v="2"/>
    <s v="wearables"/>
    <x v="1017"/>
    <d v="2015-11-21T17:12:15"/>
  </r>
  <r>
    <n v="3"/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2857.14"/>
    <x v="2"/>
    <s v="wearables"/>
    <x v="1018"/>
    <d v="2016-07-14T11:48:53"/>
  </r>
  <r>
    <n v="47"/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112.5"/>
    <x v="2"/>
    <s v="wearables"/>
    <x v="1019"/>
    <d v="2015-02-04T23:22:29"/>
  </r>
  <r>
    <n v="206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51.67"/>
    <x v="4"/>
    <s v="electronic music"/>
    <x v="1020"/>
    <d v="2015-06-02T00:47:00"/>
  </r>
  <r>
    <n v="352"/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6.28"/>
    <x v="4"/>
    <s v="electronic music"/>
    <x v="1021"/>
    <d v="2015-10-17T04:00:00"/>
  </r>
  <r>
    <n v="115"/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7.03"/>
    <x v="4"/>
    <s v="electronic music"/>
    <x v="1022"/>
    <d v="2015-05-17T15:31:17"/>
  </r>
  <r>
    <n v="237"/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5.27"/>
    <x v="4"/>
    <s v="electronic music"/>
    <x v="1023"/>
    <d v="2015-06-20T22:04:21"/>
  </r>
  <r>
    <n v="119"/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27.87"/>
    <x v="4"/>
    <s v="electronic music"/>
    <x v="1024"/>
    <d v="2016-01-31T13:56:03"/>
  </r>
  <r>
    <n v="110"/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5.36"/>
    <x v="4"/>
    <s v="electronic music"/>
    <x v="1025"/>
    <d v="2015-03-16T19:00:37"/>
  </r>
  <r>
    <n v="100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"/>
    <x v="4"/>
    <s v="electronic music"/>
    <x v="1026"/>
    <d v="2016-03-31T08:46:56"/>
  </r>
  <r>
    <n v="103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7.58"/>
    <x v="4"/>
    <s v="electronic music"/>
    <x v="1027"/>
    <d v="2014-10-23T00:49:07"/>
  </r>
  <r>
    <n v="117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39.22"/>
    <x v="4"/>
    <s v="electronic music"/>
    <x v="1028"/>
    <d v="2017-03-06T20:00:00"/>
  </r>
  <r>
    <n v="112"/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0.92"/>
    <x v="4"/>
    <s v="electronic music"/>
    <x v="1029"/>
    <d v="2015-04-04T21:59:00"/>
  </r>
  <r>
    <n v="342"/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12.58"/>
    <x v="4"/>
    <s v="electronic music"/>
    <x v="1030"/>
    <d v="2016-09-12T11:35:49"/>
  </r>
  <r>
    <n v="107"/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1.01"/>
    <x v="4"/>
    <s v="electronic music"/>
    <x v="1031"/>
    <d v="2015-12-16T18:20:10"/>
  </r>
  <r>
    <n v="108"/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56.25"/>
    <x v="4"/>
    <s v="electronic music"/>
    <x v="1032"/>
    <d v="2016-06-23T16:00:25"/>
  </r>
  <r>
    <n v="103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49.19"/>
    <x v="4"/>
    <s v="electronic music"/>
    <x v="1033"/>
    <d v="2016-12-12T17:34:40"/>
  </r>
  <r>
    <n v="130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0.12"/>
    <x v="4"/>
    <s v="electronic music"/>
    <x v="1034"/>
    <d v="2016-08-05T03:59:00"/>
  </r>
  <r>
    <n v="108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0.53"/>
    <x v="4"/>
    <s v="electronic music"/>
    <x v="1035"/>
    <d v="2015-02-11T15:23:40"/>
  </r>
  <r>
    <n v="112"/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1.33"/>
    <x v="4"/>
    <s v="electronic music"/>
    <x v="1036"/>
    <d v="2013-01-07T08:00:00"/>
  </r>
  <r>
    <n v="102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7.62"/>
    <x v="4"/>
    <s v="electronic music"/>
    <x v="1037"/>
    <d v="2015-05-18T05:00:00"/>
  </r>
  <r>
    <n v="145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24.59"/>
    <x v="4"/>
    <s v="electronic music"/>
    <x v="1038"/>
    <d v="2016-03-19T04:33:43"/>
  </r>
  <r>
    <n v="128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6.670000000000002"/>
    <x v="4"/>
    <s v="electronic music"/>
    <x v="1039"/>
    <d v="2016-12-13T07:59:00"/>
  </r>
  <r>
    <n v="0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85000"/>
    <x v="5"/>
    <s v="audio"/>
    <x v="1040"/>
    <d v="2016-08-27T17:00:09"/>
  </r>
  <r>
    <n v="0"/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5"/>
    <s v="audio"/>
    <x v="1041"/>
    <d v="2014-07-31T01:26:32"/>
  </r>
  <r>
    <n v="2"/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0"/>
    <x v="5"/>
    <s v="audio"/>
    <x v="1042"/>
    <d v="2014-09-12T10:00:00"/>
  </r>
  <r>
    <n v="9"/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342.47"/>
    <x v="5"/>
    <s v="audio"/>
    <x v="1043"/>
    <d v="2015-05-20T06:04:15"/>
  </r>
  <r>
    <n v="0"/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500"/>
    <x v="5"/>
    <s v="audio"/>
    <x v="1044"/>
    <d v="2015-03-05T20:27:00"/>
  </r>
  <r>
    <n v="3"/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1250"/>
    <x v="5"/>
    <s v="audio"/>
    <x v="1045"/>
    <d v="2014-08-23T20:59:10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5"/>
    <s v="audio"/>
    <x v="1046"/>
    <d v="2015-12-26T20:26:00"/>
  </r>
  <r>
    <n v="0"/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x v="5"/>
    <s v="audio"/>
    <x v="1047"/>
    <d v="2014-11-05T20:38:35"/>
  </r>
  <r>
    <n v="1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3750"/>
    <x v="5"/>
    <s v="audio"/>
    <x v="1048"/>
    <d v="2016-09-25T01:16:29"/>
  </r>
  <r>
    <n v="0"/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5"/>
    <s v="audio"/>
    <x v="1049"/>
    <d v="2016-02-12T10:20:45"/>
  </r>
  <r>
    <n v="0"/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5"/>
    <s v="audio"/>
    <x v="1050"/>
    <d v="2015-09-14T19:07:57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5"/>
    <s v="audio"/>
    <x v="1051"/>
    <d v="2014-08-27T00:20:25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5"/>
    <s v="audio"/>
    <x v="1052"/>
    <d v="2016-06-06T20:09:00"/>
  </r>
  <r>
    <n v="1"/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00"/>
    <x v="5"/>
    <s v="audio"/>
    <x v="1053"/>
    <d v="2017-03-06T04:08:52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5"/>
    <s v="audio"/>
    <x v="1054"/>
    <d v="2014-08-10T22:00:00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5"/>
    <s v="audio"/>
    <x v="1055"/>
    <d v="2016-03-07T23:49:05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5"/>
    <s v="audio"/>
    <x v="1056"/>
    <d v="2015-04-24T16:16:17"/>
  </r>
  <r>
    <n v="0"/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5"/>
    <s v="audio"/>
    <x v="1057"/>
    <d v="2016-12-04T21:54:43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5"/>
    <s v="audio"/>
    <x v="1058"/>
    <d v="2015-03-26T00:00:00"/>
  </r>
  <r>
    <n v="0"/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5"/>
    <s v="audio"/>
    <x v="1059"/>
    <d v="2015-03-13T17:57:36"/>
  </r>
  <r>
    <n v="1"/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00"/>
    <x v="5"/>
    <s v="audio"/>
    <x v="1060"/>
    <d v="2015-04-15T21:54:53"/>
  </r>
  <r>
    <n v="0"/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5"/>
    <s v="audio"/>
    <x v="1061"/>
    <d v="2016-05-02T01:00:00"/>
  </r>
  <r>
    <n v="95"/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9.75"/>
    <x v="5"/>
    <s v="audio"/>
    <x v="1062"/>
    <d v="2016-07-12T19:22:21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5"/>
    <s v="audio"/>
    <x v="1063"/>
    <d v="2016-08-31T00:44:22"/>
  </r>
  <r>
    <n v="9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731.71"/>
    <x v="6"/>
    <s v="video games"/>
    <x v="1064"/>
    <d v="2013-07-07T05:28:23"/>
  </r>
  <r>
    <n v="3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600"/>
    <x v="6"/>
    <s v="video games"/>
    <x v="1065"/>
    <d v="2014-02-19T09:08:42"/>
  </r>
  <r>
    <n v="3"/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1013.51"/>
    <x v="6"/>
    <s v="video games"/>
    <x v="1066"/>
    <d v="2013-08-04T23:06:22"/>
  </r>
  <r>
    <n v="26"/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50"/>
    <x v="6"/>
    <s v="video games"/>
    <x v="1067"/>
    <d v="2013-12-21T20:32:11"/>
  </r>
  <r>
    <n v="0"/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7500"/>
    <x v="6"/>
    <s v="video games"/>
    <x v="1068"/>
    <d v="2016-04-10T07:54:24"/>
  </r>
  <r>
    <n v="39"/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104.76"/>
    <x v="6"/>
    <s v="video games"/>
    <x v="1069"/>
    <d v="2013-11-26T06:30:59"/>
  </r>
  <r>
    <n v="1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5000"/>
    <x v="6"/>
    <s v="video games"/>
    <x v="1070"/>
    <d v="2012-10-01T00:17:02"/>
  </r>
  <r>
    <n v="0"/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6"/>
    <s v="video games"/>
    <x v="1071"/>
    <d v="2015-11-17T19:04:53"/>
  </r>
  <r>
    <n v="0"/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8750"/>
    <x v="6"/>
    <s v="video games"/>
    <x v="1072"/>
    <d v="2014-02-05T19:58:17"/>
  </r>
  <r>
    <n v="1"/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0"/>
    <x v="6"/>
    <s v="video games"/>
    <x v="1073"/>
    <d v="2011-10-16T23:09:01"/>
  </r>
  <r>
    <n v="6"/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800"/>
    <x v="6"/>
    <s v="video games"/>
    <x v="1074"/>
    <d v="2014-01-04T04:09:05"/>
  </r>
  <r>
    <n v="5"/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333.33"/>
    <x v="6"/>
    <s v="video games"/>
    <x v="1075"/>
    <d v="2012-05-06T21:41:56"/>
  </r>
  <r>
    <n v="63"/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76.92"/>
    <x v="6"/>
    <s v="video games"/>
    <x v="1076"/>
    <d v="2014-09-11T09:04:10"/>
  </r>
  <r>
    <n v="29"/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149.69999999999999"/>
    <x v="6"/>
    <s v="video games"/>
    <x v="1077"/>
    <d v="2016-01-14T04:00:11"/>
  </r>
  <r>
    <n v="8"/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20"/>
    <x v="6"/>
    <s v="video games"/>
    <x v="1078"/>
    <d v="2011-07-22T04:42:01"/>
  </r>
  <r>
    <n v="3"/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1444.44"/>
    <x v="6"/>
    <s v="video games"/>
    <x v="1079"/>
    <d v="2016-05-14T13:35:36"/>
  </r>
  <r>
    <n v="9"/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204.08"/>
    <x v="6"/>
    <s v="video games"/>
    <x v="1080"/>
    <d v="2014-05-11T03:18:53"/>
  </r>
  <r>
    <n v="0"/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7000"/>
    <x v="6"/>
    <s v="video games"/>
    <x v="1081"/>
    <d v="2015-01-28T22:14:52"/>
  </r>
  <r>
    <n v="1"/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3333.33"/>
    <x v="6"/>
    <s v="video games"/>
    <x v="1082"/>
    <d v="2012-08-10T21:44:48"/>
  </r>
  <r>
    <n v="1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50000"/>
    <x v="6"/>
    <s v="video games"/>
    <x v="1083"/>
    <d v="2014-08-02T15:49:43"/>
  </r>
  <r>
    <n v="0"/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6"/>
    <s v="video games"/>
    <x v="1084"/>
    <d v="2014-08-08T21:53:24"/>
  </r>
  <r>
    <n v="3"/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333.33"/>
    <x v="6"/>
    <s v="video games"/>
    <x v="1085"/>
    <d v="2016-03-14T15:06:15"/>
  </r>
  <r>
    <n v="0"/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9000"/>
    <x v="6"/>
    <s v="video games"/>
    <x v="1086"/>
    <d v="2014-08-24T20:48:11"/>
  </r>
  <r>
    <n v="0"/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6"/>
    <s v="video games"/>
    <x v="1087"/>
    <d v="2014-06-15T17:08:07"/>
  </r>
  <r>
    <n v="14"/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306.12"/>
    <x v="6"/>
    <s v="video games"/>
    <x v="1088"/>
    <d v="2014-04-24T19:11:07"/>
  </r>
  <r>
    <n v="8"/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306.12"/>
    <x v="6"/>
    <s v="video games"/>
    <x v="1089"/>
    <d v="2015-06-26T04:32:55"/>
  </r>
  <r>
    <n v="0"/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2999"/>
    <x v="6"/>
    <s v="video games"/>
    <x v="1090"/>
    <d v="2015-05-29T04:27:33"/>
  </r>
  <r>
    <n v="13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00"/>
    <x v="6"/>
    <s v="video games"/>
    <x v="1091"/>
    <d v="2016-04-10T18:41:12"/>
  </r>
  <r>
    <n v="1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85.70999999999998"/>
    <x v="6"/>
    <s v="video games"/>
    <x v="1092"/>
    <d v="2013-01-06T00:37:18"/>
  </r>
  <r>
    <n v="1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5"/>
    <x v="6"/>
    <s v="video games"/>
    <x v="1093"/>
    <d v="2016-02-11T23:22:17"/>
  </r>
  <r>
    <n v="18"/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666.67"/>
    <x v="6"/>
    <s v="video games"/>
    <x v="1094"/>
    <d v="2011-10-09T17:07:13"/>
  </r>
  <r>
    <n v="5"/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319.15"/>
    <x v="6"/>
    <s v="video games"/>
    <x v="1095"/>
    <d v="2013-08-30T12:53:40"/>
  </r>
  <r>
    <n v="18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413.79"/>
    <x v="6"/>
    <s v="video games"/>
    <x v="1096"/>
    <d v="2014-10-04T03:30:00"/>
  </r>
  <r>
    <n v="0"/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4285.71"/>
    <x v="6"/>
    <s v="video games"/>
    <x v="1097"/>
    <d v="2014-03-02T19:01:17"/>
  </r>
  <r>
    <n v="7"/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136.3599999999999"/>
    <x v="6"/>
    <s v="video games"/>
    <x v="1098"/>
    <d v="2014-04-13T18:18:15"/>
  </r>
  <r>
    <n v="1"/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000"/>
    <x v="6"/>
    <s v="video games"/>
    <x v="1099"/>
    <d v="2015-05-13T20:04:28"/>
  </r>
  <r>
    <n v="3"/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0"/>
    <x v="6"/>
    <s v="video games"/>
    <x v="1100"/>
    <d v="2016-02-14T02:39:31"/>
  </r>
  <r>
    <n v="0"/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6666.669999999998"/>
    <x v="6"/>
    <s v="video games"/>
    <x v="1101"/>
    <d v="2016-07-14T18:12:00"/>
  </r>
  <r>
    <n v="5"/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333.33"/>
    <x v="6"/>
    <s v="video games"/>
    <x v="1102"/>
    <d v="2013-12-09T05:59:00"/>
  </r>
  <r>
    <n v="2"/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000"/>
    <x v="6"/>
    <s v="video games"/>
    <x v="1103"/>
    <d v="2016-06-18T05:19:50"/>
  </r>
  <r>
    <n v="5"/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1621.62"/>
    <x v="6"/>
    <s v="video games"/>
    <x v="1104"/>
    <d v="2014-06-11T09:50:21"/>
  </r>
  <r>
    <n v="0"/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45000"/>
    <x v="6"/>
    <s v="video games"/>
    <x v="1105"/>
    <d v="2014-03-24T02:15:27"/>
  </r>
  <r>
    <n v="41"/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57.14"/>
    <x v="6"/>
    <s v="video games"/>
    <x v="1106"/>
    <d v="2012-04-04T16:46:15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6"/>
    <s v="video games"/>
    <x v="1107"/>
    <d v="2014-07-23T20:40:24"/>
  </r>
  <r>
    <n v="3"/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1190.48"/>
    <x v="6"/>
    <s v="video games"/>
    <x v="1108"/>
    <d v="2012-04-13T14:17:15"/>
  </r>
  <r>
    <n v="0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3333.33"/>
    <x v="6"/>
    <s v="video games"/>
    <x v="1109"/>
    <d v="2016-11-18T19:03:10"/>
  </r>
  <r>
    <n v="1"/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4545.45"/>
    <x v="6"/>
    <s v="video games"/>
    <x v="1110"/>
    <d v="2012-12-07T22:23:42"/>
  </r>
  <r>
    <n v="0"/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x v="6"/>
    <s v="video games"/>
    <x v="1111"/>
    <d v="2016-01-08T04:53:10"/>
  </r>
  <r>
    <n v="36"/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82.05"/>
    <x v="6"/>
    <s v="video games"/>
    <x v="1112"/>
    <d v="2015-01-19T08:30:00"/>
  </r>
  <r>
    <n v="1"/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000"/>
    <x v="6"/>
    <s v="video games"/>
    <x v="1113"/>
    <d v="2014-08-14T23:27:00"/>
  </r>
  <r>
    <n v="0"/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2000"/>
    <x v="6"/>
    <s v="video games"/>
    <x v="1114"/>
    <d v="2013-10-09T08:18:07"/>
  </r>
  <r>
    <n v="0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0000"/>
    <x v="6"/>
    <s v="video games"/>
    <x v="1115"/>
    <d v="2016-03-30T15:41:35"/>
  </r>
  <r>
    <n v="0"/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50000"/>
    <x v="6"/>
    <s v="video games"/>
    <x v="1116"/>
    <d v="2012-06-09T20:20:08"/>
  </r>
  <r>
    <n v="8"/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5"/>
    <x v="6"/>
    <s v="video games"/>
    <x v="1117"/>
    <d v="2015-12-25T14:21:53"/>
  </r>
  <r>
    <n v="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1500"/>
    <x v="6"/>
    <s v="video games"/>
    <x v="1118"/>
    <d v="2014-04-05T02:59:39"/>
  </r>
  <r>
    <n v="0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100"/>
    <x v="6"/>
    <s v="video games"/>
    <x v="1119"/>
    <d v="2014-04-06T19:01:04"/>
  </r>
  <r>
    <n v="0"/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6"/>
    <s v="video games"/>
    <x v="1120"/>
    <d v="2011-10-28T20:56:40"/>
  </r>
  <r>
    <n v="0"/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0000"/>
    <x v="6"/>
    <s v="video games"/>
    <x v="1121"/>
    <d v="2016-03-13T21:25:16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6"/>
    <s v="video games"/>
    <x v="1122"/>
    <d v="2013-05-30T16:53:45"/>
  </r>
  <r>
    <n v="0"/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666.67"/>
    <x v="6"/>
    <s v="video games"/>
    <x v="1123"/>
    <d v="2014-04-19T12:34:08"/>
  </r>
  <r>
    <n v="0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2857.14"/>
    <x v="6"/>
    <s v="mobile games"/>
    <x v="1124"/>
    <d v="2015-04-30T16:00:51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6"/>
    <s v="mobile games"/>
    <x v="1125"/>
    <d v="2015-09-25T14:58:50"/>
  </r>
  <r>
    <n v="1"/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000"/>
    <x v="6"/>
    <s v="mobile games"/>
    <x v="1126"/>
    <d v="2016-07-14T07:51:34"/>
  </r>
  <r>
    <n v="2"/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521.74"/>
    <x v="6"/>
    <s v="mobile games"/>
    <x v="1127"/>
    <d v="2014-11-14T21:30:00"/>
  </r>
  <r>
    <n v="0"/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x v="6"/>
    <s v="mobile games"/>
    <x v="1128"/>
    <d v="2014-08-07T15:35:17"/>
  </r>
  <r>
    <n v="0"/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000"/>
    <x v="6"/>
    <s v="mobile games"/>
    <x v="1129"/>
    <d v="2016-06-05T06:21:33"/>
  </r>
  <r>
    <n v="0"/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666.67"/>
    <x v="6"/>
    <s v="mobile games"/>
    <x v="1130"/>
    <d v="2014-11-26T00:55:00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6"/>
    <s v="mobile games"/>
    <x v="1131"/>
    <d v="2015-12-24T21:47:48"/>
  </r>
  <r>
    <n v="14"/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769.23"/>
    <x v="6"/>
    <s v="mobile games"/>
    <x v="1132"/>
    <d v="2017-01-01T02:46:11"/>
  </r>
  <r>
    <n v="1"/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3000"/>
    <x v="6"/>
    <s v="mobile games"/>
    <x v="1133"/>
    <d v="2014-07-31T09:46:21"/>
  </r>
  <r>
    <n v="0"/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x v="6"/>
    <s v="mobile games"/>
    <x v="1134"/>
    <d v="2014-11-29T04:33:00"/>
  </r>
  <r>
    <n v="5"/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1000"/>
    <x v="6"/>
    <s v="mobile games"/>
    <x v="1135"/>
    <d v="2016-08-06T23:44:54"/>
  </r>
  <r>
    <n v="6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98.33"/>
    <x v="6"/>
    <s v="mobile games"/>
    <x v="1136"/>
    <d v="2015-12-19T16:07:09"/>
  </r>
  <r>
    <n v="40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641.03"/>
    <x v="6"/>
    <s v="mobile games"/>
    <x v="1137"/>
    <d v="2016-04-23T19:40:21"/>
  </r>
  <r>
    <n v="0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8750"/>
    <x v="6"/>
    <s v="mobile games"/>
    <x v="1138"/>
    <d v="2017-01-21T21:45:31"/>
  </r>
  <r>
    <n v="0"/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8000"/>
    <x v="6"/>
    <s v="mobile games"/>
    <x v="1139"/>
    <d v="2015-01-01T08:20:26"/>
  </r>
  <r>
    <n v="0"/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6"/>
    <s v="mobile games"/>
    <x v="1140"/>
    <d v="2015-08-06T11:05:21"/>
  </r>
  <r>
    <n v="0"/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6"/>
    <s v="mobile games"/>
    <x v="1141"/>
    <d v="2015-07-09T16:47:30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6"/>
    <s v="mobile games"/>
    <x v="1142"/>
    <d v="2015-02-17T00:08:47"/>
  </r>
  <r>
    <n v="0"/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5625"/>
    <x v="6"/>
    <s v="mobile games"/>
    <x v="1143"/>
    <d v="2015-12-17T04:38:46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7"/>
    <s v="food trucks"/>
    <x v="1144"/>
    <d v="2015-04-29T04:22:00"/>
  </r>
  <r>
    <n v="0"/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00"/>
    <x v="7"/>
    <s v="food trucks"/>
    <x v="1145"/>
    <d v="2014-10-02T17:56:32"/>
  </r>
  <r>
    <n v="9"/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500"/>
    <x v="7"/>
    <s v="food trucks"/>
    <x v="1146"/>
    <d v="2014-05-02T22:52:53"/>
  </r>
  <r>
    <n v="0"/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7"/>
    <s v="food trucks"/>
    <x v="1147"/>
    <d v="2014-10-19T23:19:43"/>
  </r>
  <r>
    <n v="0"/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5000"/>
    <x v="7"/>
    <s v="food trucks"/>
    <x v="1148"/>
    <d v="2016-12-01T05:06:21"/>
  </r>
  <r>
    <n v="0"/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25000"/>
    <x v="7"/>
    <s v="food trucks"/>
    <x v="1149"/>
    <d v="2016-06-16T17:02:46"/>
  </r>
  <r>
    <n v="10"/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16.67"/>
    <x v="7"/>
    <s v="food trucks"/>
    <x v="1150"/>
    <d v="2016-01-08T22:54:35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7"/>
    <s v="food trucks"/>
    <x v="1151"/>
    <d v="2015-09-07T02:27:43"/>
  </r>
  <r>
    <n v="6"/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066.67"/>
    <x v="7"/>
    <s v="food trucks"/>
    <x v="1152"/>
    <d v="2015-05-15T17:01:52"/>
  </r>
  <r>
    <n v="1"/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8000"/>
    <x v="7"/>
    <s v="food trucks"/>
    <x v="1153"/>
    <d v="2015-06-18T17:08:25"/>
  </r>
  <r>
    <n v="7"/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666.67"/>
    <x v="7"/>
    <s v="food trucks"/>
    <x v="1154"/>
    <d v="2015-09-06T02:36:46"/>
  </r>
  <r>
    <n v="1"/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3125"/>
    <x v="7"/>
    <s v="food trucks"/>
    <x v="1155"/>
    <d v="2014-08-14T18:20:08"/>
  </r>
  <r>
    <n v="0"/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7"/>
    <s v="food trucks"/>
    <x v="1156"/>
    <d v="2015-02-24T01:42:42"/>
  </r>
  <r>
    <n v="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3333.33"/>
    <x v="7"/>
    <s v="food trucks"/>
    <x v="1157"/>
    <d v="2014-12-05T16:04:40"/>
  </r>
  <r>
    <n v="0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500"/>
    <x v="7"/>
    <s v="food trucks"/>
    <x v="1158"/>
    <d v="2014-12-09T02:12:08"/>
  </r>
  <r>
    <n v="0"/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7"/>
    <s v="food trucks"/>
    <x v="1159"/>
    <d v="2015-06-30T15:45:00"/>
  </r>
  <r>
    <n v="4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1578.95"/>
    <x v="7"/>
    <s v="food trucks"/>
    <x v="1160"/>
    <d v="2015-03-28T02:43:06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7"/>
    <s v="food trucks"/>
    <x v="1161"/>
    <d v="2015-05-19T15:06:29"/>
  </r>
  <r>
    <n v="0"/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30000"/>
    <x v="7"/>
    <s v="food trucks"/>
    <x v="1162"/>
    <d v="2014-09-25T16:24:24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7"/>
    <s v="food trucks"/>
    <x v="1163"/>
    <d v="2014-08-09T17:22:00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7"/>
    <s v="food trucks"/>
    <x v="1164"/>
    <d v="2016-06-18T17:23:02"/>
  </r>
  <r>
    <n v="2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00"/>
    <x v="7"/>
    <s v="food trucks"/>
    <x v="1165"/>
    <d v="2014-07-06T05:08:50"/>
  </r>
  <r>
    <n v="1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875"/>
    <x v="7"/>
    <s v="food trucks"/>
    <x v="1166"/>
    <d v="2015-06-26T04:00:00"/>
  </r>
  <r>
    <n v="2"/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3750"/>
    <x v="7"/>
    <s v="food trucks"/>
    <x v="1167"/>
    <d v="2014-09-12T17:38:15"/>
  </r>
  <r>
    <n v="6"/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000"/>
    <x v="7"/>
    <s v="food trucks"/>
    <x v="1168"/>
    <d v="2016-09-22T01:17:45"/>
  </r>
  <r>
    <n v="0"/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3333.33"/>
    <x v="7"/>
    <s v="food trucks"/>
    <x v="1169"/>
    <d v="2015-02-22T08:29:23"/>
  </r>
  <r>
    <n v="0"/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2500"/>
    <x v="7"/>
    <s v="food trucks"/>
    <x v="1170"/>
    <d v="2015-05-30T21:26:11"/>
  </r>
  <r>
    <n v="0"/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000"/>
    <x v="7"/>
    <s v="food trucks"/>
    <x v="1171"/>
    <d v="2014-11-13T20:18:47"/>
  </r>
  <r>
    <n v="0"/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7"/>
    <s v="food trucks"/>
    <x v="1172"/>
    <d v="2014-08-20T16:22:32"/>
  </r>
  <r>
    <n v="0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25000"/>
    <x v="7"/>
    <s v="food trucks"/>
    <x v="1173"/>
    <d v="2015-08-03T04:27:37"/>
  </r>
  <r>
    <n v="6"/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789.47"/>
    <x v="7"/>
    <s v="food trucks"/>
    <x v="1174"/>
    <d v="2016-05-08T20:12:07"/>
  </r>
  <r>
    <n v="3"/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222.2199999999998"/>
    <x v="7"/>
    <s v="food trucks"/>
    <x v="1175"/>
    <d v="2015-07-15T17:28:59"/>
  </r>
  <r>
    <n v="0"/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0"/>
    <x v="7"/>
    <s v="food trucks"/>
    <x v="1176"/>
    <d v="2017-03-06T13:00:00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7"/>
    <s v="food trucks"/>
    <x v="1177"/>
    <d v="2014-10-15T15:51:36"/>
  </r>
  <r>
    <n v="0"/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75000"/>
    <x v="7"/>
    <s v="food trucks"/>
    <x v="1178"/>
    <d v="2014-08-16T21:44:12"/>
  </r>
  <r>
    <n v="5"/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2000"/>
    <x v="7"/>
    <s v="food trucks"/>
    <x v="1179"/>
    <d v="2015-10-28T17:17:07"/>
  </r>
  <r>
    <n v="12"/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588.24"/>
    <x v="7"/>
    <s v="food trucks"/>
    <x v="1180"/>
    <d v="2014-06-28T19:21:54"/>
  </r>
  <r>
    <n v="0"/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6666.669999999998"/>
    <x v="7"/>
    <s v="food trucks"/>
    <x v="1181"/>
    <d v="2015-03-01T08:08:41"/>
  </r>
  <r>
    <n v="4"/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50"/>
    <x v="7"/>
    <s v="food trucks"/>
    <x v="1182"/>
    <d v="2017-01-12T16:42:00"/>
  </r>
  <r>
    <n v="4"/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833.33"/>
    <x v="7"/>
    <s v="food trucks"/>
    <x v="1183"/>
    <d v="2016-11-02T03:59:00"/>
  </r>
  <r>
    <n v="105"/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58.67"/>
    <x v="8"/>
    <s v="photobooks"/>
    <x v="1184"/>
    <d v="2017-02-06T14:23:31"/>
  </r>
  <r>
    <n v="105"/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2.61"/>
    <x v="8"/>
    <s v="photobooks"/>
    <x v="1185"/>
    <d v="2015-06-08T04:00:00"/>
  </r>
  <r>
    <n v="107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0.98"/>
    <x v="8"/>
    <s v="photobooks"/>
    <x v="1186"/>
    <d v="2015-06-01T22:42:00"/>
  </r>
  <r>
    <n v="104"/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25"/>
    <x v="8"/>
    <s v="photobooks"/>
    <x v="1187"/>
    <d v="2015-05-17T18:00:00"/>
  </r>
  <r>
    <n v="161"/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23.53"/>
    <x v="8"/>
    <s v="photobooks"/>
    <x v="1188"/>
    <d v="2016-12-28T16:49:00"/>
  </r>
  <r>
    <n v="108"/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4.65"/>
    <x v="8"/>
    <s v="photobooks"/>
    <x v="1189"/>
    <d v="2016-06-29T23:29:55"/>
  </r>
  <r>
    <n v="135"/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38.46"/>
    <x v="8"/>
    <s v="photobooks"/>
    <x v="1190"/>
    <d v="2014-08-31T15:58:45"/>
  </r>
  <r>
    <n v="109"/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1.819999999999993"/>
    <x v="8"/>
    <s v="photobooks"/>
    <x v="1191"/>
    <d v="2016-03-20T13:29:20"/>
  </r>
  <r>
    <n v="290"/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6.67"/>
    <x v="8"/>
    <s v="photobooks"/>
    <x v="1192"/>
    <d v="2017-02-11T12:09:38"/>
  </r>
  <r>
    <n v="104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6.92"/>
    <x v="8"/>
    <s v="photobooks"/>
    <x v="1193"/>
    <d v="2016-04-09T17:37:33"/>
  </r>
  <r>
    <n v="322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17.510000000000002"/>
    <x v="8"/>
    <s v="photobooks"/>
    <x v="1194"/>
    <d v="2015-04-08T11:42:59"/>
  </r>
  <r>
    <n v="1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58.82"/>
    <x v="8"/>
    <s v="photobooks"/>
    <x v="1195"/>
    <d v="2015-12-20T09:00:00"/>
  </r>
  <r>
    <n v="270"/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8.32"/>
    <x v="8"/>
    <s v="photobooks"/>
    <x v="1196"/>
    <d v="2015-12-18T19:38:59"/>
  </r>
  <r>
    <n v="25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47.77"/>
    <x v="8"/>
    <s v="photobooks"/>
    <x v="1197"/>
    <d v="2016-06-13T05:59:00"/>
  </r>
  <r>
    <n v="261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0.96"/>
    <x v="8"/>
    <s v="photobooks"/>
    <x v="1198"/>
    <d v="2015-12-31T03:00:00"/>
  </r>
  <r>
    <n v="10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5.33"/>
    <x v="8"/>
    <s v="photobooks"/>
    <x v="1199"/>
    <d v="2015-07-08T18:30:00"/>
  </r>
  <r>
    <n v="126"/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46.6"/>
    <x v="8"/>
    <s v="photobooks"/>
    <x v="1200"/>
    <d v="2015-04-16T11:27:36"/>
  </r>
  <r>
    <n v="102"/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4.05"/>
    <x v="8"/>
    <s v="photobooks"/>
    <x v="1201"/>
    <d v="2016-07-15T14:34:06"/>
  </r>
  <r>
    <n v="199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92.25"/>
    <x v="8"/>
    <s v="photobooks"/>
    <x v="1202"/>
    <d v="2015-06-27T06:55:54"/>
  </r>
  <r>
    <n v="102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1.38999999999999"/>
    <x v="8"/>
    <s v="photobooks"/>
    <x v="1203"/>
    <d v="2015-05-31T14:45:27"/>
  </r>
  <r>
    <n v="103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28.07"/>
    <x v="8"/>
    <s v="photobooks"/>
    <x v="1204"/>
    <d v="2015-12-04T05:00:00"/>
  </r>
  <r>
    <n v="101"/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09.68"/>
    <x v="8"/>
    <s v="photobooks"/>
    <x v="1205"/>
    <d v="2015-06-13T12:09:11"/>
  </r>
  <r>
    <n v="115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28.13"/>
    <x v="8"/>
    <s v="photobooks"/>
    <x v="1206"/>
    <d v="2017-03-11T13:29:00"/>
  </r>
  <r>
    <n v="104"/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18.44"/>
    <x v="8"/>
    <s v="photobooks"/>
    <x v="1207"/>
    <d v="2016-03-31T10:00:00"/>
  </r>
  <r>
    <n v="155"/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33.33000000000001"/>
    <x v="8"/>
    <s v="photobooks"/>
    <x v="1208"/>
    <d v="2016-03-24T16:01:04"/>
  </r>
  <r>
    <n v="1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0.43"/>
    <x v="8"/>
    <s v="photobooks"/>
    <x v="1209"/>
    <d v="2017-02-25T20:18:25"/>
  </r>
  <r>
    <n v="254"/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194.17"/>
    <x v="8"/>
    <s v="photobooks"/>
    <x v="1210"/>
    <d v="2015-05-31T21:00:00"/>
  </r>
  <r>
    <n v="101"/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6.67"/>
    <x v="8"/>
    <s v="photobooks"/>
    <x v="1211"/>
    <d v="2016-06-09T20:47:41"/>
  </r>
  <r>
    <n v="129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0.12"/>
    <x v="8"/>
    <s v="photobooks"/>
    <x v="1212"/>
    <d v="2015-11-27T01:00:00"/>
  </r>
  <r>
    <n v="102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0.19"/>
    <x v="8"/>
    <s v="photobooks"/>
    <x v="1213"/>
    <d v="2017-01-31T18:08:20"/>
  </r>
  <r>
    <n v="132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80"/>
    <x v="8"/>
    <s v="photobooks"/>
    <x v="1214"/>
    <d v="2015-06-09T20:10:05"/>
  </r>
  <r>
    <n v="786"/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9.11"/>
    <x v="8"/>
    <s v="photobooks"/>
    <x v="1215"/>
    <d v="2014-05-30T22:09:16"/>
  </r>
  <r>
    <n v="146"/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.06"/>
    <x v="8"/>
    <s v="photobooks"/>
    <x v="1216"/>
    <d v="2015-10-02T23:03:00"/>
  </r>
  <r>
    <n v="103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4.81"/>
    <x v="8"/>
    <s v="photobooks"/>
    <x v="1217"/>
    <d v="2016-07-14T19:25:40"/>
  </r>
  <r>
    <n v="172"/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01.12"/>
    <x v="8"/>
    <s v="photobooks"/>
    <x v="1218"/>
    <d v="2015-11-01T03:00:00"/>
  </r>
  <r>
    <n v="159"/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64.62"/>
    <x v="8"/>
    <s v="photobooks"/>
    <x v="1219"/>
    <d v="2016-10-20T11:05:13"/>
  </r>
  <r>
    <n v="104"/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7.14"/>
    <x v="8"/>
    <s v="photobooks"/>
    <x v="1220"/>
    <d v="2015-08-25T15:05:12"/>
  </r>
  <r>
    <n v="111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1.36"/>
    <x v="8"/>
    <s v="photobooks"/>
    <x v="1221"/>
    <d v="2016-12-04T00:00:00"/>
  </r>
  <r>
    <n v="280"/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.99"/>
    <x v="8"/>
    <s v="photobooks"/>
    <x v="1222"/>
    <d v="2016-04-01T04:00:00"/>
  </r>
  <r>
    <n v="112"/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03.66"/>
    <x v="8"/>
    <s v="photobooks"/>
    <x v="1223"/>
    <d v="2016-11-10T05:15:09"/>
  </r>
  <r>
    <n v="7"/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33.33"/>
    <x v="4"/>
    <s v="world music"/>
    <x v="1224"/>
    <d v="2014-06-06T13:11:42"/>
  </r>
  <r>
    <n v="4"/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1000"/>
    <x v="4"/>
    <s v="world music"/>
    <x v="1225"/>
    <d v="2013-10-22T21:44:38"/>
  </r>
  <r>
    <n v="4"/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1250"/>
    <x v="4"/>
    <s v="world music"/>
    <x v="1226"/>
    <d v="2014-04-21T01:00:00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4"/>
    <s v="world music"/>
    <x v="1227"/>
    <d v="2014-08-07T07:00:00"/>
  </r>
  <r>
    <n v="29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08.33"/>
    <x v="4"/>
    <s v="world music"/>
    <x v="1228"/>
    <d v="2011-09-28T17:30:08"/>
  </r>
  <r>
    <n v="1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750"/>
    <x v="4"/>
    <s v="world music"/>
    <x v="1229"/>
    <d v="2012-04-16T16:00:00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4"/>
    <s v="world music"/>
    <x v="1230"/>
    <d v="2011-02-24T23:20:30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4"/>
    <s v="world music"/>
    <x v="1231"/>
    <d v="2015-08-28T01:00:00"/>
  </r>
  <r>
    <n v="1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5000"/>
    <x v="4"/>
    <s v="world music"/>
    <x v="1232"/>
    <d v="2013-10-06T20:21:10"/>
  </r>
  <r>
    <n v="12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66.67"/>
    <x v="4"/>
    <s v="world music"/>
    <x v="1233"/>
    <d v="2012-02-21T22:46:14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4"/>
    <s v="world music"/>
    <x v="1234"/>
    <d v="2015-02-02T18:55:42"/>
  </r>
  <r>
    <n v="3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1255.67"/>
    <x v="4"/>
    <s v="world music"/>
    <x v="1235"/>
    <d v="2013-12-15T03:14:59"/>
  </r>
  <r>
    <n v="0"/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4"/>
    <s v="world music"/>
    <x v="1236"/>
    <d v="2012-07-28T16:00:00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4"/>
    <s v="world music"/>
    <x v="1237"/>
    <d v="2012-08-24T06:47:45"/>
  </r>
  <r>
    <n v="18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333.33"/>
    <x v="4"/>
    <s v="world music"/>
    <x v="1238"/>
    <d v="2011-08-06T14:38:56"/>
  </r>
  <r>
    <n v="0"/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4"/>
    <s v="world music"/>
    <x v="1239"/>
    <d v="2012-01-05T23:06:07"/>
  </r>
  <r>
    <n v="3"/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1000"/>
    <x v="4"/>
    <s v="world music"/>
    <x v="1240"/>
    <d v="2013-07-12T21:51:00"/>
  </r>
  <r>
    <n v="51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47.06"/>
    <x v="4"/>
    <s v="world music"/>
    <x v="1241"/>
    <d v="2014-11-03T05:59:00"/>
  </r>
  <r>
    <n v="1"/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911"/>
    <x v="4"/>
    <s v="world music"/>
    <x v="1242"/>
    <d v="2011-09-11T13:18:00"/>
  </r>
  <r>
    <n v="14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315.79000000000002"/>
    <x v="4"/>
    <s v="world music"/>
    <x v="1243"/>
    <d v="2011-07-08T21:00:00"/>
  </r>
  <r>
    <n v="104"/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4.44"/>
    <x v="4"/>
    <s v="rock"/>
    <x v="1244"/>
    <d v="2013-04-22T21:00:00"/>
  </r>
  <r>
    <n v="120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17.65"/>
    <x v="4"/>
    <s v="rock"/>
    <x v="1245"/>
    <d v="2014-06-14T14:23:54"/>
  </r>
  <r>
    <n v="1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64.52"/>
    <x v="4"/>
    <s v="rock"/>
    <x v="1246"/>
    <d v="2011-12-06T02:02:29"/>
  </r>
  <r>
    <n v="122"/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0"/>
    <x v="4"/>
    <s v="rock"/>
    <x v="1247"/>
    <d v="2013-05-06T07:00:55"/>
  </r>
  <r>
    <n v="152"/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42.37"/>
    <x v="4"/>
    <s v="rock"/>
    <x v="1248"/>
    <d v="2014-06-13T06:59:00"/>
  </r>
  <r>
    <n v="104"/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1.73"/>
    <x v="4"/>
    <s v="rock"/>
    <x v="1249"/>
    <d v="2012-07-07T17:46:51"/>
  </r>
  <r>
    <n v="200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59.06"/>
    <x v="4"/>
    <s v="rock"/>
    <x v="1250"/>
    <d v="2014-09-06T15:25:31"/>
  </r>
  <r>
    <n v="102"/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1.08"/>
    <x v="4"/>
    <s v="rock"/>
    <x v="1251"/>
    <d v="2011-09-25T19:32:47"/>
  </r>
  <r>
    <n v="138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24.82"/>
    <x v="4"/>
    <s v="rock"/>
    <x v="1252"/>
    <d v="2013-10-24T23:42:49"/>
  </r>
  <r>
    <n v="303833"/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0.01"/>
    <x v="4"/>
    <s v="rock"/>
    <x v="1253"/>
    <d v="2014-09-03T18:48:27"/>
  </r>
  <r>
    <n v="199"/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47.52"/>
    <x v="4"/>
    <s v="rock"/>
    <x v="1254"/>
    <d v="2011-01-01T04:59:00"/>
  </r>
  <r>
    <n v="202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7.52"/>
    <x v="4"/>
    <s v="rock"/>
    <x v="1255"/>
    <d v="2013-12-01T21:17:32"/>
  </r>
  <r>
    <n v="118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83.1"/>
    <x v="4"/>
    <s v="rock"/>
    <x v="1256"/>
    <d v="2012-02-12T22:03:51"/>
  </r>
  <r>
    <n v="295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1.25"/>
    <x v="4"/>
    <s v="rock"/>
    <x v="1257"/>
    <d v="2011-04-03T01:03:10"/>
  </r>
  <r>
    <n v="213"/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7.91"/>
    <x v="4"/>
    <s v="rock"/>
    <x v="1258"/>
    <d v="2013-08-31T14:40:12"/>
  </r>
  <r>
    <n v="104"/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6.04"/>
    <x v="4"/>
    <s v="rock"/>
    <x v="1259"/>
    <d v="2014-06-09T03:59:00"/>
  </r>
  <r>
    <n v="114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4.59"/>
    <x v="4"/>
    <s v="rock"/>
    <x v="1260"/>
    <d v="2014-02-26T20:13:40"/>
  </r>
  <r>
    <n v="101"/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46"/>
    <x v="4"/>
    <s v="rock"/>
    <x v="1261"/>
    <d v="2014-01-29T08:13:47"/>
  </r>
  <r>
    <n v="125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61.9"/>
    <x v="4"/>
    <s v="rock"/>
    <x v="1262"/>
    <d v="2014-02-16T18:18:12"/>
  </r>
  <r>
    <n v="119"/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36.590000000000003"/>
    <x v="4"/>
    <s v="rock"/>
    <x v="1263"/>
    <d v="2014-03-29T01:00:00"/>
  </r>
  <r>
    <n v="166"/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9.12"/>
    <x v="4"/>
    <s v="rock"/>
    <x v="1264"/>
    <d v="2013-10-29T15:54:43"/>
  </r>
  <r>
    <n v="11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53.03"/>
    <x v="4"/>
    <s v="rock"/>
    <x v="1265"/>
    <d v="2010-11-30T15:43:35"/>
  </r>
  <r>
    <n v="100"/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"/>
    <x v="4"/>
    <s v="rock"/>
    <x v="1266"/>
    <d v="2014-01-11T21:02:25"/>
  </r>
  <r>
    <n v="102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38.36000000000001"/>
    <x v="4"/>
    <s v="rock"/>
    <x v="1267"/>
    <d v="2013-07-24T14:02:38"/>
  </r>
  <r>
    <n v="117"/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65.930000000000007"/>
    <x v="4"/>
    <s v="rock"/>
    <x v="1268"/>
    <d v="2013-09-20T20:17:27"/>
  </r>
  <r>
    <n v="109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1.26"/>
    <x v="4"/>
    <s v="rock"/>
    <x v="1269"/>
    <d v="2016-04-16T00:00:00"/>
  </r>
  <r>
    <n v="115"/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59.17"/>
    <x v="4"/>
    <s v="rock"/>
    <x v="1270"/>
    <d v="2012-03-25T19:34:02"/>
  </r>
  <r>
    <n v="102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1.94"/>
    <x v="4"/>
    <s v="rock"/>
    <x v="1271"/>
    <d v="2013-11-13T17:24:19"/>
  </r>
  <r>
    <n v="106"/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78.57"/>
    <x v="4"/>
    <s v="rock"/>
    <x v="1272"/>
    <d v="2010-06-15T04:00:00"/>
  </r>
  <r>
    <n v="104"/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4.069999999999993"/>
    <x v="4"/>
    <s v="rock"/>
    <x v="1273"/>
    <d v="2014-08-31T17:31:31"/>
  </r>
  <r>
    <n v="155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53.53"/>
    <x v="4"/>
    <s v="rock"/>
    <x v="1274"/>
    <d v="2012-08-30T16:33:45"/>
  </r>
  <r>
    <n v="162"/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38.56"/>
    <x v="4"/>
    <s v="rock"/>
    <x v="1275"/>
    <d v="2013-08-07T20:49:47"/>
  </r>
  <r>
    <n v="104"/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4.12"/>
    <x v="4"/>
    <s v="rock"/>
    <x v="1276"/>
    <d v="2009-09-01T04:00:00"/>
  </r>
  <r>
    <n v="106"/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6.32"/>
    <x v="4"/>
    <s v="rock"/>
    <x v="1277"/>
    <d v="2012-09-04T13:29:07"/>
  </r>
  <r>
    <n v="155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4.21"/>
    <x v="4"/>
    <s v="rock"/>
    <x v="1278"/>
    <d v="2014-06-25T02:00:00"/>
  </r>
  <r>
    <n v="11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66.22"/>
    <x v="4"/>
    <s v="rock"/>
    <x v="1279"/>
    <d v="2014-03-24T01:22:50"/>
  </r>
  <r>
    <n v="111"/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5.38"/>
    <x v="4"/>
    <s v="rock"/>
    <x v="1280"/>
    <d v="2011-03-01T18:10:54"/>
  </r>
  <r>
    <n v="111"/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94.59"/>
    <x v="4"/>
    <s v="rock"/>
    <x v="1281"/>
    <d v="2013-07-28T17:50:36"/>
  </r>
  <r>
    <n v="124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54.74"/>
    <x v="4"/>
    <s v="rock"/>
    <x v="1282"/>
    <d v="2013-12-09T04:59:00"/>
  </r>
  <r>
    <n v="211"/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45.45"/>
    <x v="4"/>
    <s v="rock"/>
    <x v="1283"/>
    <d v="2013-03-11T04:00:00"/>
  </r>
  <r>
    <n v="101"/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4.52"/>
    <x v="1"/>
    <s v="plays"/>
    <x v="1284"/>
    <d v="2016-12-31T16:59:00"/>
  </r>
  <r>
    <n v="102"/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1.75"/>
    <x v="1"/>
    <s v="plays"/>
    <x v="1285"/>
    <d v="2015-06-20T13:59:35"/>
  </r>
  <r>
    <n v="108"/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75"/>
    <x v="1"/>
    <s v="plays"/>
    <x v="1286"/>
    <d v="2015-02-17T14:00:00"/>
  </r>
  <r>
    <n v="2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10"/>
    <x v="1"/>
    <s v="plays"/>
    <x v="1287"/>
    <d v="2015-06-12T14:54:16"/>
  </r>
  <r>
    <n v="100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569999999999993"/>
    <x v="1"/>
    <s v="plays"/>
    <x v="1288"/>
    <d v="2016-08-10T04:00:00"/>
  </r>
  <r>
    <n v="125"/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28.85"/>
    <x v="1"/>
    <s v="plays"/>
    <x v="1289"/>
    <d v="2017-01-04T03:14:05"/>
  </r>
  <r>
    <n v="109"/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0.700000000000003"/>
    <x v="1"/>
    <s v="plays"/>
    <x v="1290"/>
    <d v="2015-04-23T06:59:00"/>
  </r>
  <r>
    <n v="146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71.430000000000007"/>
    <x v="1"/>
    <s v="plays"/>
    <x v="1291"/>
    <d v="2015-04-07T07:00:00"/>
  </r>
  <r>
    <n v="110"/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2.69"/>
    <x v="1"/>
    <s v="plays"/>
    <x v="1292"/>
    <d v="2015-10-06T22:59:00"/>
  </r>
  <r>
    <n v="102"/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5"/>
    <x v="1"/>
    <s v="plays"/>
    <x v="1293"/>
    <d v="2015-11-14T17:49:31"/>
  </r>
  <r>
    <n v="122"/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2.73"/>
    <x v="1"/>
    <s v="plays"/>
    <x v="1294"/>
    <d v="2015-10-19T11:00:00"/>
  </r>
  <r>
    <n v="102"/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06"/>
    <x v="1"/>
    <s v="plays"/>
    <x v="1295"/>
    <d v="2015-07-29T17:00:00"/>
  </r>
  <r>
    <n v="141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6.96"/>
    <x v="1"/>
    <s v="plays"/>
    <x v="1296"/>
    <d v="2016-03-14T00:12:53"/>
  </r>
  <r>
    <n v="110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84.03"/>
    <x v="1"/>
    <s v="plays"/>
    <x v="1297"/>
    <d v="2016-05-01T17:55:58"/>
  </r>
  <r>
    <n v="105"/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0.61"/>
    <x v="1"/>
    <s v="plays"/>
    <x v="1298"/>
    <d v="2016-04-28T16:20:32"/>
  </r>
  <r>
    <n v="124"/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09.38"/>
    <x v="1"/>
    <s v="plays"/>
    <x v="1299"/>
    <d v="2015-07-14T19:32:39"/>
  </r>
  <r>
    <n v="135"/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25"/>
    <x v="1"/>
    <s v="plays"/>
    <x v="1300"/>
    <d v="2016-06-01T18:57:00"/>
  </r>
  <r>
    <n v="103"/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68.97"/>
    <x v="1"/>
    <s v="plays"/>
    <x v="1301"/>
    <d v="2015-07-21T03:00:00"/>
  </r>
  <r>
    <n v="100"/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1"/>
    <s v="plays"/>
    <x v="1302"/>
    <d v="2016-12-01T02:23:31"/>
  </r>
  <r>
    <n v="130"/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32.409999999999997"/>
    <x v="1"/>
    <s v="plays"/>
    <x v="1303"/>
    <d v="2016-07-31T11:00:00"/>
  </r>
  <r>
    <n v="40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84.62"/>
    <x v="2"/>
    <s v="wearables"/>
    <x v="1304"/>
    <d v="2017-03-13T03:40:05"/>
  </r>
  <r>
    <n v="26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48.84"/>
    <x v="2"/>
    <s v="wearables"/>
    <x v="1305"/>
    <d v="2016-07-21T17:30:00"/>
  </r>
  <r>
    <n v="65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308.99"/>
    <x v="2"/>
    <s v="wearables"/>
    <x v="1306"/>
    <d v="2014-12-04T10:58:54"/>
  </r>
  <r>
    <n v="12"/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11.1099999999999"/>
    <x v="2"/>
    <s v="wearables"/>
    <x v="1307"/>
    <d v="2016-02-17T12:04:39"/>
  </r>
  <r>
    <n v="11"/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63.16000000000003"/>
    <x v="2"/>
    <s v="wearables"/>
    <x v="1308"/>
    <d v="2016-10-08T14:43:32"/>
  </r>
  <r>
    <n v="112"/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28.57"/>
    <x v="2"/>
    <s v="wearables"/>
    <x v="1309"/>
    <d v="2015-10-15T21:11:08"/>
  </r>
  <r>
    <n v="16"/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833.33"/>
    <x v="2"/>
    <s v="wearables"/>
    <x v="1310"/>
    <d v="2016-08-19T16:00:50"/>
  </r>
  <r>
    <n v="32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2500"/>
    <x v="2"/>
    <s v="wearables"/>
    <x v="1311"/>
    <d v="2016-11-30T20:15:19"/>
  </r>
  <r>
    <n v="1"/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4600"/>
    <x v="2"/>
    <s v="wearables"/>
    <x v="1312"/>
    <d v="2015-04-18T16:52:02"/>
  </r>
  <r>
    <n v="31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7.87"/>
    <x v="2"/>
    <s v="wearables"/>
    <x v="1313"/>
    <d v="2016-03-03T17:01:54"/>
  </r>
  <r>
    <n v="1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6363.64"/>
    <x v="2"/>
    <s v="wearables"/>
    <x v="1314"/>
    <d v="2016-10-21T16:04:20"/>
  </r>
  <r>
    <n v="40"/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3.23"/>
    <x v="2"/>
    <s v="wearables"/>
    <x v="1315"/>
    <d v="2015-11-06T01:00:00"/>
  </r>
  <r>
    <n v="0"/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x v="2"/>
    <s v="wearables"/>
    <x v="1316"/>
    <d v="2016-02-28T23:05:09"/>
  </r>
  <r>
    <n v="6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0526.32"/>
    <x v="2"/>
    <s v="wearables"/>
    <x v="1317"/>
    <d v="2016-07-21T14:00:00"/>
  </r>
  <r>
    <n v="15"/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296.3"/>
    <x v="2"/>
    <s v="wearables"/>
    <x v="1318"/>
    <d v="2015-01-11T01:02:52"/>
  </r>
  <r>
    <n v="15"/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44.44000000000005"/>
    <x v="2"/>
    <s v="wearables"/>
    <x v="1319"/>
    <d v="2014-07-11T16:00:00"/>
  </r>
  <r>
    <n v="1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33333.33"/>
    <x v="2"/>
    <s v="wearables"/>
    <x v="1320"/>
    <d v="2016-12-30T23:00:00"/>
  </r>
  <r>
    <n v="1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66000"/>
    <x v="2"/>
    <s v="wearables"/>
    <x v="1321"/>
    <d v="2016-12-23T17:58:57"/>
  </r>
  <r>
    <n v="0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8750"/>
    <x v="2"/>
    <s v="wearables"/>
    <x v="1322"/>
    <d v="2015-05-21T15:45:25"/>
  </r>
  <r>
    <n v="9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40.91"/>
    <x v="2"/>
    <s v="wearables"/>
    <x v="1323"/>
    <d v="2016-04-26T06:55:00"/>
  </r>
  <r>
    <n v="10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55.55999999999995"/>
    <x v="2"/>
    <s v="wearables"/>
    <x v="1324"/>
    <d v="2016-10-13T15:12:32"/>
  </r>
  <r>
    <n v="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500"/>
    <x v="2"/>
    <s v="wearables"/>
    <x v="1325"/>
    <d v="2016-12-30T02:03:55"/>
  </r>
  <r>
    <n v="1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9090.91"/>
    <x v="2"/>
    <s v="wearables"/>
    <x v="1326"/>
    <d v="2015-01-15T19:00:28"/>
  </r>
  <r>
    <n v="4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1170.73"/>
    <x v="2"/>
    <s v="wearables"/>
    <x v="1327"/>
    <d v="2015-05-29T16:17:15"/>
  </r>
  <r>
    <n v="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5000"/>
    <x v="2"/>
    <s v="wearables"/>
    <x v="1328"/>
    <d v="2016-10-14T15:25:34"/>
  </r>
  <r>
    <n v="1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5555.56"/>
    <x v="2"/>
    <s v="wearables"/>
    <x v="1329"/>
    <d v="2014-12-02T06:19:05"/>
  </r>
  <r>
    <n v="22"/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700"/>
    <x v="2"/>
    <s v="wearables"/>
    <x v="1330"/>
    <d v="2016-07-02T04:00:00"/>
  </r>
  <r>
    <n v="1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52.94"/>
    <x v="2"/>
    <s v="wearables"/>
    <x v="1331"/>
    <d v="2016-08-17T12:05:54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2"/>
    <s v="wearables"/>
    <x v="1332"/>
    <d v="2017-01-27T01:26:48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2"/>
    <s v="wearables"/>
    <x v="1333"/>
    <d v="2014-07-16T02:33:45"/>
  </r>
  <r>
    <n v="11"/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481.88"/>
    <x v="2"/>
    <s v="wearables"/>
    <x v="1334"/>
    <d v="2016-03-11T18:34:47"/>
  </r>
  <r>
    <n v="20"/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562.5"/>
    <x v="2"/>
    <s v="wearables"/>
    <x v="1335"/>
    <d v="2015-12-05T22:28:22"/>
  </r>
  <r>
    <n v="8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446.43"/>
    <x v="2"/>
    <s v="wearables"/>
    <x v="1336"/>
    <d v="2014-12-17T20:43:48"/>
  </r>
  <r>
    <n v="49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357.14"/>
    <x v="2"/>
    <s v="wearables"/>
    <x v="1337"/>
    <d v="2017-03-03T13:51:19"/>
  </r>
  <r>
    <n v="3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2000"/>
    <x v="2"/>
    <s v="wearables"/>
    <x v="1338"/>
    <d v="2015-08-02T19:17:13"/>
  </r>
  <r>
    <n v="7"/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351.35"/>
    <x v="2"/>
    <s v="wearables"/>
    <x v="1339"/>
    <d v="2014-12-08T16:31:55"/>
  </r>
  <r>
    <n v="0"/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"/>
    <s v="wearables"/>
    <x v="1340"/>
    <d v="2014-08-15T14:17:33"/>
  </r>
  <r>
    <n v="70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543.48"/>
    <x v="2"/>
    <s v="wearables"/>
    <x v="1341"/>
    <d v="2016-10-01T14:58:37"/>
  </r>
  <r>
    <n v="0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00"/>
    <x v="2"/>
    <s v="wearables"/>
    <x v="1342"/>
    <d v="2015-07-17T19:35:39"/>
  </r>
  <r>
    <n v="102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4.80000000000001"/>
    <x v="2"/>
    <s v="wearables"/>
    <x v="1343"/>
    <d v="2016-08-19T03:59:00"/>
  </r>
  <r>
    <n v="378"/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10.79"/>
    <x v="3"/>
    <s v="nonfiction"/>
    <x v="1344"/>
    <d v="2016-06-30T18:57:19"/>
  </r>
  <r>
    <n v="1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42.86"/>
    <x v="3"/>
    <s v="nonfiction"/>
    <x v="1345"/>
    <d v="2014-07-14T19:32:39"/>
  </r>
  <r>
    <n v="147"/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32.89"/>
    <x v="3"/>
    <s v="nonfiction"/>
    <x v="1346"/>
    <d v="2013-06-27T01:49:11"/>
  </r>
  <r>
    <n v="10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0.650000000000006"/>
    <x v="3"/>
    <s v="nonfiction"/>
    <x v="1347"/>
    <d v="2015-03-07T15:18:45"/>
  </r>
  <r>
    <n v="102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25.96"/>
    <x v="3"/>
    <s v="nonfiction"/>
    <x v="1348"/>
    <d v="2014-12-18T12:08:53"/>
  </r>
  <r>
    <n v="204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9.07"/>
    <x v="3"/>
    <s v="nonfiction"/>
    <x v="1349"/>
    <d v="2015-12-16T06:59:00"/>
  </r>
  <r>
    <n v="104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4.099999999999994"/>
    <x v="3"/>
    <s v="nonfiction"/>
    <x v="1350"/>
    <d v="2015-12-26T00:18:54"/>
  </r>
  <r>
    <n v="101"/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6.67"/>
    <x v="3"/>
    <s v="nonfiction"/>
    <x v="1351"/>
    <d v="2016-02-12T17:45:44"/>
  </r>
  <r>
    <n v="136"/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44.05"/>
    <x v="3"/>
    <s v="nonfiction"/>
    <x v="1352"/>
    <d v="2015-09-05T03:59:00"/>
  </r>
  <r>
    <n v="134"/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23.81"/>
    <x v="3"/>
    <s v="nonfiction"/>
    <x v="1353"/>
    <d v="2013-03-11T00:00:00"/>
  </r>
  <r>
    <n v="130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8.75"/>
    <x v="3"/>
    <s v="nonfiction"/>
    <x v="1354"/>
    <d v="2016-06-11T19:22:59"/>
  </r>
  <r>
    <n v="123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0.66"/>
    <x v="3"/>
    <s v="nonfiction"/>
    <x v="1355"/>
    <d v="2012-11-30T10:00:00"/>
  </r>
  <r>
    <n v="183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39.08"/>
    <x v="3"/>
    <s v="nonfiction"/>
    <x v="1356"/>
    <d v="2013-07-05T00:56:00"/>
  </r>
  <r>
    <n v="125"/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0.77"/>
    <x v="3"/>
    <s v="nonfiction"/>
    <x v="1357"/>
    <d v="2013-03-01T05:59:00"/>
  </r>
  <r>
    <n v="112"/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1.22"/>
    <x v="3"/>
    <s v="nonfiction"/>
    <x v="1358"/>
    <d v="2011-06-25T13:42:03"/>
  </r>
  <r>
    <n v="116"/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34.74"/>
    <x v="3"/>
    <s v="nonfiction"/>
    <x v="1359"/>
    <d v="2011-07-06T19:33:10"/>
  </r>
  <r>
    <n v="173"/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8.52"/>
    <x v="3"/>
    <s v="nonfiction"/>
    <x v="1360"/>
    <d v="2012-08-02T21:37:00"/>
  </r>
  <r>
    <n v="126"/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2.73"/>
    <x v="3"/>
    <s v="nonfiction"/>
    <x v="1361"/>
    <d v="2014-06-21T17:12:52"/>
  </r>
  <r>
    <n v="109"/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0"/>
    <x v="3"/>
    <s v="nonfiction"/>
    <x v="1362"/>
    <d v="2013-09-07T22:25:31"/>
  </r>
  <r>
    <n v="100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3"/>
    <s v="nonfiction"/>
    <x v="1363"/>
    <d v="2016-02-15T07:59:00"/>
  </r>
  <r>
    <n v="119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291.67"/>
    <x v="4"/>
    <s v="rock"/>
    <x v="1364"/>
    <d v="2015-01-07T16:41:46"/>
  </r>
  <r>
    <n v="100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52"/>
    <x v="4"/>
    <s v="rock"/>
    <x v="1365"/>
    <d v="2015-03-16T16:35:52"/>
  </r>
  <r>
    <n v="126"/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51.02"/>
    <x v="4"/>
    <s v="rock"/>
    <x v="1366"/>
    <d v="2014-11-27T00:54:23"/>
  </r>
  <r>
    <n v="114"/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55.56"/>
    <x v="4"/>
    <s v="rock"/>
    <x v="1367"/>
    <d v="2015-11-14T01:04:10"/>
  </r>
  <r>
    <n v="111"/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7.47"/>
    <x v="4"/>
    <s v="rock"/>
    <x v="1368"/>
    <d v="2015-06-15T04:34:54"/>
  </r>
  <r>
    <n v="105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79.7"/>
    <x v="4"/>
    <s v="rock"/>
    <x v="1369"/>
    <d v="2014-04-11T14:15:46"/>
  </r>
  <r>
    <n v="104"/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5"/>
    <x v="4"/>
    <s v="rock"/>
    <x v="1370"/>
    <d v="2013-10-16T00:04:50"/>
  </r>
  <r>
    <n v="107"/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99.99"/>
    <x v="4"/>
    <s v="rock"/>
    <x v="1371"/>
    <d v="2015-05-07T18:12:22"/>
  </r>
  <r>
    <n v="124"/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1.25"/>
    <x v="4"/>
    <s v="rock"/>
    <x v="1372"/>
    <d v="2012-07-12T17:45:32"/>
  </r>
  <r>
    <n v="105"/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92.31"/>
    <x v="4"/>
    <s v="rock"/>
    <x v="1373"/>
    <d v="2016-12-30T22:50:33"/>
  </r>
  <r>
    <n v="189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22.73"/>
    <x v="4"/>
    <s v="rock"/>
    <x v="1374"/>
    <d v="2016-03-25T02:53:08"/>
  </r>
  <r>
    <n v="171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36.700000000000003"/>
    <x v="4"/>
    <s v="rock"/>
    <x v="1375"/>
    <d v="2017-01-15T01:35:19"/>
  </r>
  <r>
    <n v="252"/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2.02"/>
    <x v="4"/>
    <s v="rock"/>
    <x v="1376"/>
    <d v="2016-12-03T17:03:26"/>
  </r>
  <r>
    <n v="116"/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1.94"/>
    <x v="4"/>
    <s v="rock"/>
    <x v="1377"/>
    <d v="2017-02-03T04:11:00"/>
  </r>
  <r>
    <n v="203"/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5.04"/>
    <x v="4"/>
    <s v="rock"/>
    <x v="1378"/>
    <d v="2016-08-01T18:13:30"/>
  </r>
  <r>
    <n v="112"/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66.23"/>
    <x v="4"/>
    <s v="rock"/>
    <x v="1379"/>
    <d v="2015-06-05T11:47:56"/>
  </r>
  <r>
    <n v="424"/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5"/>
    <x v="4"/>
    <s v="rock"/>
    <x v="1380"/>
    <d v="2015-06-09T02:00:00"/>
  </r>
  <r>
    <n v="107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68.489999999999995"/>
    <x v="4"/>
    <s v="rock"/>
    <x v="1381"/>
    <d v="2016-12-29T05:08:45"/>
  </r>
  <r>
    <n v="104"/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4.05"/>
    <x v="4"/>
    <s v="rock"/>
    <x v="1382"/>
    <d v="2013-05-06T19:12:16"/>
  </r>
  <r>
    <n v="212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3.66"/>
    <x v="4"/>
    <s v="rock"/>
    <x v="1383"/>
    <d v="2016-12-23T01:47:58"/>
  </r>
  <r>
    <n v="124"/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55.56"/>
    <x v="4"/>
    <s v="rock"/>
    <x v="1384"/>
    <d v="2015-07-05T17:38:42"/>
  </r>
  <r>
    <n v="110"/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59.7"/>
    <x v="4"/>
    <s v="rock"/>
    <x v="1385"/>
    <d v="2016-04-29T12:11:00"/>
  </r>
  <r>
    <n v="219"/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8.57"/>
    <x v="4"/>
    <s v="rock"/>
    <x v="1386"/>
    <d v="2015-07-29T15:31:29"/>
  </r>
  <r>
    <n v="137"/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51.28"/>
    <x v="4"/>
    <s v="rock"/>
    <x v="1387"/>
    <d v="2015-06-03T04:30:00"/>
  </r>
  <r>
    <n v="135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44.64"/>
    <x v="4"/>
    <s v="rock"/>
    <x v="1388"/>
    <d v="2016-10-17T16:14:00"/>
  </r>
  <r>
    <n v="145"/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.71"/>
    <x v="4"/>
    <s v="rock"/>
    <x v="1389"/>
    <d v="2016-08-13T11:32:37"/>
  </r>
  <r>
    <n v="109"/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47.37"/>
    <x v="4"/>
    <s v="rock"/>
    <x v="1390"/>
    <d v="2015-04-27T17:12:00"/>
  </r>
  <r>
    <n v="110"/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38.46"/>
    <x v="4"/>
    <s v="rock"/>
    <x v="1391"/>
    <d v="2015-08-22T04:59:00"/>
  </r>
  <r>
    <n v="114"/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4.04"/>
    <x v="4"/>
    <s v="rock"/>
    <x v="1392"/>
    <d v="2016-03-03T03:43:06"/>
  </r>
  <r>
    <n v="102"/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2.31"/>
    <x v="4"/>
    <s v="rock"/>
    <x v="1393"/>
    <d v="2016-08-01T16:22:03"/>
  </r>
  <r>
    <n v="122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44.12"/>
    <x v="4"/>
    <s v="rock"/>
    <x v="1394"/>
    <d v="2017-03-01T03:00:00"/>
  </r>
  <r>
    <n v="112"/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2.68"/>
    <x v="4"/>
    <s v="rock"/>
    <x v="1395"/>
    <d v="2017-01-14T21:48:01"/>
  </r>
  <r>
    <n v="107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2.19"/>
    <x v="4"/>
    <s v="rock"/>
    <x v="1396"/>
    <d v="2015-02-13T23:58:02"/>
  </r>
  <r>
    <n v="114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63.29"/>
    <x v="4"/>
    <s v="rock"/>
    <x v="1397"/>
    <d v="2016-10-27T21:19:00"/>
  </r>
  <r>
    <n v="110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67.69"/>
    <x v="4"/>
    <s v="rock"/>
    <x v="1398"/>
    <d v="2016-07-05T20:58:54"/>
  </r>
  <r>
    <n v="126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48.91"/>
    <x v="4"/>
    <s v="rock"/>
    <x v="1399"/>
    <d v="2014-10-07T00:06:13"/>
  </r>
  <r>
    <n v="167"/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0.29"/>
    <x v="4"/>
    <s v="rock"/>
    <x v="1400"/>
    <d v="2016-06-12T05:30:00"/>
  </r>
  <r>
    <n v="497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10.42"/>
    <x v="4"/>
    <s v="rock"/>
    <x v="1401"/>
    <d v="2013-05-26T23:54:34"/>
  </r>
  <r>
    <n v="109"/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2.12"/>
    <x v="4"/>
    <s v="rock"/>
    <x v="1402"/>
    <d v="2015-05-01T00:16:51"/>
  </r>
  <r>
    <n v="103"/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0.61"/>
    <x v="4"/>
    <s v="rock"/>
    <x v="1403"/>
    <d v="2013-07-26T01:30:35"/>
  </r>
  <r>
    <n v="2"/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900"/>
    <x v="3"/>
    <s v="translations"/>
    <x v="1404"/>
    <d v="2015-02-22T12:14:45"/>
  </r>
  <r>
    <n v="0"/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470.59"/>
    <x v="3"/>
    <s v="translations"/>
    <x v="1405"/>
    <d v="2014-11-28T17:20:01"/>
  </r>
  <r>
    <n v="0"/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4000"/>
    <x v="3"/>
    <s v="translations"/>
    <x v="1406"/>
    <d v="2015-12-12T10:00:00"/>
  </r>
  <r>
    <n v="1"/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500"/>
    <x v="3"/>
    <s v="translations"/>
    <x v="1407"/>
    <d v="2014-08-12T12:52:58"/>
  </r>
  <r>
    <n v="7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66.67"/>
    <x v="3"/>
    <s v="translations"/>
    <x v="1408"/>
    <d v="2015-11-13T21:55:56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3"/>
    <s v="translations"/>
    <x v="1409"/>
    <d v="2015-01-01T04:12:15"/>
  </r>
  <r>
    <n v="0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x v="3"/>
    <s v="translations"/>
    <x v="1410"/>
    <d v="2016-06-03T07:38:40"/>
  </r>
  <r>
    <n v="0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000"/>
    <x v="3"/>
    <s v="translations"/>
    <x v="1411"/>
    <d v="2015-02-06T01:25:00"/>
  </r>
  <r>
    <n v="5"/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38.46"/>
    <x v="3"/>
    <s v="translations"/>
    <x v="1412"/>
    <d v="2014-12-04T01:31:39"/>
  </r>
  <r>
    <n v="5"/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00"/>
    <x v="3"/>
    <s v="translations"/>
    <x v="1413"/>
    <d v="2016-02-20T10:29:30"/>
  </r>
  <r>
    <n v="0"/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x v="3"/>
    <s v="translations"/>
    <x v="1414"/>
    <d v="2017-01-03T06:04:27"/>
  </r>
  <r>
    <n v="18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488.89"/>
    <x v="3"/>
    <s v="translations"/>
    <x v="1415"/>
    <d v="2015-08-16T16:13:11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3"/>
    <s v="translations"/>
    <x v="1416"/>
    <d v="2015-11-21T23:13:39"/>
  </r>
  <r>
    <n v="1"/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250"/>
    <x v="3"/>
    <s v="translations"/>
    <x v="1417"/>
    <d v="2015-09-15T11:11:00"/>
  </r>
  <r>
    <n v="0"/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3000"/>
    <x v="3"/>
    <s v="translations"/>
    <x v="1418"/>
    <d v="2016-02-25T10:57:14"/>
  </r>
  <r>
    <n v="7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630"/>
    <x v="3"/>
    <s v="translations"/>
    <x v="1419"/>
    <d v="2016-10-09T10:56:59"/>
  </r>
  <r>
    <n v="3"/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7"/>
    <x v="3"/>
    <s v="translations"/>
    <x v="1420"/>
    <d v="2016-06-28T16:01:26"/>
  </r>
  <r>
    <n v="0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00"/>
    <x v="3"/>
    <s v="translations"/>
    <x v="1421"/>
    <d v="2015-02-08T21:58:29"/>
  </r>
  <r>
    <n v="0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2500"/>
    <x v="3"/>
    <s v="translations"/>
    <x v="1422"/>
    <d v="2016-09-21T05:45:04"/>
  </r>
  <r>
    <n v="0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00"/>
    <x v="3"/>
    <s v="translations"/>
    <x v="1423"/>
    <d v="2016-01-01T08:38:51"/>
  </r>
  <r>
    <n v="20"/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535.71"/>
    <x v="3"/>
    <s v="translations"/>
    <x v="1424"/>
    <d v="2016-11-15T18:13:22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3"/>
    <s v="translations"/>
    <x v="1425"/>
    <d v="2015-04-29T03:09:19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3"/>
    <s v="translations"/>
    <x v="1426"/>
    <d v="2015-08-24T09:22:00"/>
  </r>
  <r>
    <n v="8"/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250"/>
    <x v="3"/>
    <s v="translations"/>
    <x v="1427"/>
    <d v="2016-09-18T20:26:25"/>
  </r>
  <r>
    <n v="5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333.33"/>
    <x v="3"/>
    <s v="translations"/>
    <x v="1428"/>
    <d v="2016-04-02T08:06:57"/>
  </r>
  <r>
    <n v="0"/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3"/>
    <s v="translations"/>
    <x v="1429"/>
    <d v="2015-04-10T01:27:22"/>
  </r>
  <r>
    <n v="8"/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000"/>
    <x v="3"/>
    <s v="translations"/>
    <x v="1430"/>
    <d v="2014-12-19T19:31:28"/>
  </r>
  <r>
    <n v="3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61.7"/>
    <x v="3"/>
    <s v="translations"/>
    <x v="1431"/>
    <d v="2015-11-26T06:03:36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3"/>
    <s v="translations"/>
    <x v="1432"/>
    <d v="2015-07-20T18:43:48"/>
  </r>
  <r>
    <n v="7"/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200"/>
    <x v="3"/>
    <s v="translations"/>
    <x v="1433"/>
    <d v="2016-12-10T11:00:00"/>
  </r>
  <r>
    <n v="10"/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54.55"/>
    <x v="3"/>
    <s v="translations"/>
    <x v="1434"/>
    <d v="2015-06-08T15:00:00"/>
  </r>
  <r>
    <n v="0"/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500"/>
    <x v="3"/>
    <s v="translations"/>
    <x v="1435"/>
    <d v="2015-10-11T18:43:40"/>
  </r>
  <r>
    <n v="1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5000"/>
    <x v="3"/>
    <s v="translations"/>
    <x v="1436"/>
    <d v="2016-02-21T08:24:17"/>
  </r>
  <r>
    <n v="27"/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136.36000000000001"/>
    <x v="3"/>
    <s v="translations"/>
    <x v="1437"/>
    <d v="2014-07-13T04:59:00"/>
  </r>
  <r>
    <n v="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2500"/>
    <x v="3"/>
    <s v="translations"/>
    <x v="1438"/>
    <d v="2016-04-27T13:55:00"/>
  </r>
  <r>
    <n v="7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454.17"/>
    <x v="3"/>
    <s v="translations"/>
    <x v="1439"/>
    <d v="2015-03-07T19:55:01"/>
  </r>
  <r>
    <n v="0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x v="3"/>
    <s v="translations"/>
    <x v="1440"/>
    <d v="2016-05-26T17:57:43"/>
  </r>
  <r>
    <n v="1"/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0000"/>
    <x v="3"/>
    <s v="translations"/>
    <x v="1441"/>
    <d v="2015-09-11T18:22:49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3"/>
    <s v="translations"/>
    <x v="1442"/>
    <d v="2016-05-25T15:29:18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3"/>
    <s v="translations"/>
    <x v="1443"/>
    <d v="2017-01-02T22:13:29"/>
  </r>
  <r>
    <n v="0"/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3"/>
    <s v="translations"/>
    <x v="1444"/>
    <d v="2015-09-12T20:57:42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3"/>
    <s v="translations"/>
    <x v="1445"/>
    <d v="2015-06-14T13:00:55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3"/>
    <s v="translations"/>
    <x v="1446"/>
    <d v="2016-04-21T10:44:38"/>
  </r>
  <r>
    <n v="0"/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66666.67000000001"/>
    <x v="3"/>
    <s v="translations"/>
    <x v="1447"/>
    <d v="2016-07-08T17:32:14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3"/>
    <s v="translations"/>
    <x v="1448"/>
    <d v="2015-05-22T05:25:00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3"/>
    <s v="translations"/>
    <x v="1449"/>
    <d v="2015-05-10T19:28:25"/>
  </r>
  <r>
    <n v="0"/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x v="3"/>
    <s v="translations"/>
    <x v="1450"/>
    <d v="2016-02-20T04:06:37"/>
  </r>
  <r>
    <n v="0"/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x v="3"/>
    <s v="translations"/>
    <x v="1451"/>
    <d v="2014-11-19T00:00:59"/>
  </r>
  <r>
    <n v="0"/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3"/>
    <s v="translations"/>
    <x v="1452"/>
    <d v="2014-07-28T16:52:43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3"/>
    <s v="translations"/>
    <x v="1453"/>
    <d v="2017-04-15T15:42:27"/>
  </r>
  <r>
    <n v="1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750"/>
    <x v="3"/>
    <s v="translations"/>
    <x v="1454"/>
    <d v="2016-04-24T21:59:00"/>
  </r>
  <r>
    <n v="11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142.86"/>
    <x v="3"/>
    <s v="translations"/>
    <x v="1455"/>
    <d v="2014-09-05T13:39:00"/>
  </r>
  <r>
    <n v="3"/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1666.67"/>
    <x v="3"/>
    <s v="translations"/>
    <x v="1456"/>
    <d v="2017-01-03T16:02:45"/>
  </r>
  <r>
    <n v="0"/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3"/>
    <s v="translations"/>
    <x v="1457"/>
    <d v="2015-11-11T22:30:44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3"/>
    <s v="translations"/>
    <x v="1458"/>
    <d v="2014-08-11T04:00:00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3"/>
    <s v="translations"/>
    <x v="1459"/>
    <d v="2015-12-02T17:25:00"/>
  </r>
  <r>
    <n v="0"/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3"/>
    <s v="translations"/>
    <x v="1460"/>
    <d v="2014-11-30T23:45:00"/>
  </r>
  <r>
    <n v="101"/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12"/>
    <x v="3"/>
    <s v="radio &amp; podcasts"/>
    <x v="1461"/>
    <d v="2014-10-21T00:00:00"/>
  </r>
  <r>
    <n v="109"/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6.67"/>
    <x v="3"/>
    <s v="radio &amp; podcasts"/>
    <x v="1462"/>
    <d v="2013-04-10T15:54:31"/>
  </r>
  <r>
    <n v="148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4"/>
    <x v="3"/>
    <s v="radio &amp; podcasts"/>
    <x v="1463"/>
    <d v="2013-04-07T20:52:18"/>
  </r>
  <r>
    <n v="163"/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21.37"/>
    <x v="3"/>
    <s v="radio &amp; podcasts"/>
    <x v="1464"/>
    <d v="2013-02-16T15:52:38"/>
  </r>
  <r>
    <n v="456"/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1.53"/>
    <x v="3"/>
    <s v="radio &amp; podcasts"/>
    <x v="1465"/>
    <d v="2012-03-22T03:00:00"/>
  </r>
  <r>
    <n v="108"/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4.52"/>
    <x v="3"/>
    <s v="radio &amp; podcasts"/>
    <x v="1466"/>
    <d v="2016-01-12T05:00:00"/>
  </r>
  <r>
    <n v="115"/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6.67"/>
    <x v="3"/>
    <s v="radio &amp; podcasts"/>
    <x v="1467"/>
    <d v="2012-03-25T18:14:45"/>
  </r>
  <r>
    <n v="102"/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2.42"/>
    <x v="3"/>
    <s v="radio &amp; podcasts"/>
    <x v="1468"/>
    <d v="2011-06-12T00:20:49"/>
  </r>
  <r>
    <n v="108"/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37.85"/>
    <x v="3"/>
    <s v="radio &amp; podcasts"/>
    <x v="1469"/>
    <d v="2013-02-15T14:21:49"/>
  </r>
  <r>
    <n v="125"/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8.52"/>
    <x v="3"/>
    <s v="radio &amp; podcasts"/>
    <x v="1470"/>
    <d v="2012-12-28T19:51:03"/>
  </r>
  <r>
    <n v="104"/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3.29"/>
    <x v="3"/>
    <s v="radio &amp; podcasts"/>
    <x v="1471"/>
    <d v="2015-04-09T22:58:54"/>
  </r>
  <r>
    <n v="139"/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74.400000000000006"/>
    <x v="3"/>
    <s v="radio &amp; podcasts"/>
    <x v="1472"/>
    <d v="2013-10-16T13:01:43"/>
  </r>
  <r>
    <n v="121"/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1.91"/>
    <x v="3"/>
    <s v="radio &amp; podcasts"/>
    <x v="1473"/>
    <d v="2012-03-01T23:30:39"/>
  </r>
  <r>
    <n v="112"/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9.47"/>
    <x v="3"/>
    <s v="radio &amp; podcasts"/>
    <x v="1474"/>
    <d v="2013-09-13T17:28:12"/>
  </r>
  <r>
    <n v="189"/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34.01"/>
    <x v="3"/>
    <s v="radio &amp; podcasts"/>
    <x v="1475"/>
    <d v="2014-12-20T04:59:00"/>
  </r>
  <r>
    <n v="662"/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55"/>
    <x v="3"/>
    <s v="radio &amp; podcasts"/>
    <x v="1476"/>
    <d v="2011-09-10T01:00:22"/>
  </r>
  <r>
    <n v="111"/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81.3"/>
    <x v="3"/>
    <s v="radio &amp; podcasts"/>
    <x v="1477"/>
    <d v="2011-12-23T03:00:00"/>
  </r>
  <r>
    <n v="1182"/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.4700000000000002"/>
    <x v="3"/>
    <s v="radio &amp; podcasts"/>
    <x v="1478"/>
    <d v="2013-05-14T20:55:13"/>
  </r>
  <r>
    <n v="137"/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22.54"/>
    <x v="3"/>
    <s v="radio &amp; podcasts"/>
    <x v="1479"/>
    <d v="2014-05-10T03:59:00"/>
  </r>
  <r>
    <n v="117"/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78.739999999999995"/>
    <x v="3"/>
    <s v="radio &amp; podcasts"/>
    <x v="1480"/>
    <d v="2013-07-26T17:00:00"/>
  </r>
  <r>
    <n v="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833.33"/>
    <x v="3"/>
    <s v="fiction"/>
    <x v="1481"/>
    <d v="2013-11-02T22:09:05"/>
  </r>
  <r>
    <n v="0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000"/>
    <x v="3"/>
    <s v="fiction"/>
    <x v="1482"/>
    <d v="2012-09-07T07:51:00"/>
  </r>
  <r>
    <n v="1"/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3500"/>
    <x v="3"/>
    <s v="fiction"/>
    <x v="1483"/>
    <d v="2016-07-22T04:37:55"/>
  </r>
  <r>
    <n v="0"/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3"/>
    <s v="fiction"/>
    <x v="1484"/>
    <d v="2012-07-21T14:51:00"/>
  </r>
  <r>
    <n v="2"/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233.33"/>
    <x v="3"/>
    <s v="fiction"/>
    <x v="1485"/>
    <d v="2015-06-20T19:06:13"/>
  </r>
  <r>
    <n v="0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6666.67"/>
    <x v="3"/>
    <s v="fiction"/>
    <x v="1486"/>
    <d v="2015-02-27T04:02:41"/>
  </r>
  <r>
    <n v="0"/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3"/>
    <s v="fiction"/>
    <x v="1487"/>
    <d v="2016-08-02T22:01:11"/>
  </r>
  <r>
    <n v="2"/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500"/>
    <x v="3"/>
    <s v="fiction"/>
    <x v="1488"/>
    <d v="2014-01-05T13:31:00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3"/>
    <s v="fiction"/>
    <x v="1489"/>
    <d v="2012-11-15T15:40:52"/>
  </r>
  <r>
    <n v="31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152.63"/>
    <x v="3"/>
    <s v="fiction"/>
    <x v="1490"/>
    <d v="2013-10-02T13:27:54"/>
  </r>
  <r>
    <n v="8"/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00"/>
    <x v="3"/>
    <s v="fiction"/>
    <x v="1491"/>
    <d v="2015-02-15T15:38:00"/>
  </r>
  <r>
    <n v="1"/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2000"/>
    <x v="3"/>
    <s v="fiction"/>
    <x v="1492"/>
    <d v="2011-06-18T21:14:06"/>
  </r>
  <r>
    <n v="0"/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3"/>
    <s v="fiction"/>
    <x v="1493"/>
    <d v="2013-06-16T20:47:55"/>
  </r>
  <r>
    <n v="9"/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54.55"/>
    <x v="3"/>
    <s v="fiction"/>
    <x v="1494"/>
    <d v="2015-04-03T15:38:00"/>
  </r>
  <r>
    <n v="0"/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3"/>
    <s v="fiction"/>
    <x v="1495"/>
    <d v="2011-08-27T18:57:11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3"/>
    <s v="fiction"/>
    <x v="1496"/>
    <d v="2014-09-16T11:24:19"/>
  </r>
  <r>
    <n v="0"/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x v="3"/>
    <s v="fiction"/>
    <x v="1497"/>
    <d v="2013-07-31T19:43:00"/>
  </r>
  <r>
    <n v="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000"/>
    <x v="3"/>
    <s v="fiction"/>
    <x v="1498"/>
    <d v="2014-09-03T23:36:18"/>
  </r>
  <r>
    <n v="0"/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000"/>
    <x v="3"/>
    <s v="fiction"/>
    <x v="1499"/>
    <d v="2016-08-05T00:10:33"/>
  </r>
  <r>
    <n v="25"/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186.67"/>
    <x v="3"/>
    <s v="fiction"/>
    <x v="1500"/>
    <d v="2013-05-01T21:42:37"/>
  </r>
  <r>
    <n v="166"/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58.76"/>
    <x v="8"/>
    <s v="photobooks"/>
    <x v="1501"/>
    <d v="2015-07-08T14:00:23"/>
  </r>
  <r>
    <n v="101"/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6.87"/>
    <x v="8"/>
    <s v="photobooks"/>
    <x v="1502"/>
    <d v="2016-03-25T22:00:00"/>
  </r>
  <r>
    <n v="108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2.82"/>
    <x v="8"/>
    <s v="photobooks"/>
    <x v="1503"/>
    <d v="2016-10-23T08:20:01"/>
  </r>
  <r>
    <n v="278"/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4.16"/>
    <x v="8"/>
    <s v="photobooks"/>
    <x v="1504"/>
    <d v="2014-06-10T08:33:00"/>
  </r>
  <r>
    <n v="104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6.38"/>
    <x v="8"/>
    <s v="photobooks"/>
    <x v="1505"/>
    <d v="2016-03-22T20:01:00"/>
  </r>
  <r>
    <n v="111"/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4.880000000000003"/>
    <x v="8"/>
    <s v="photobooks"/>
    <x v="1506"/>
    <d v="2014-07-24T18:51:44"/>
  </r>
  <r>
    <n v="2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36.36"/>
    <x v="8"/>
    <s v="photobooks"/>
    <x v="1507"/>
    <d v="2010-05-15T08:10:00"/>
  </r>
  <r>
    <n v="111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87.68"/>
    <x v="8"/>
    <s v="photobooks"/>
    <x v="1508"/>
    <d v="2014-06-27T14:44:41"/>
  </r>
  <r>
    <n v="124"/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89.29"/>
    <x v="8"/>
    <s v="photobooks"/>
    <x v="1509"/>
    <d v="2017-02-14T22:59:00"/>
  </r>
  <r>
    <n v="1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51"/>
    <x v="8"/>
    <s v="photobooks"/>
    <x v="1510"/>
    <d v="2014-07-19T09:14:38"/>
  </r>
  <r>
    <n v="112"/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67.959999999999994"/>
    <x v="8"/>
    <s v="photobooks"/>
    <x v="1511"/>
    <d v="2015-11-18T15:00:04"/>
  </r>
  <r>
    <n v="559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0.45"/>
    <x v="8"/>
    <s v="photobooks"/>
    <x v="1512"/>
    <d v="2017-02-05T16:25:39"/>
  </r>
  <r>
    <n v="150"/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37.21"/>
    <x v="8"/>
    <s v="photobooks"/>
    <x v="1513"/>
    <d v="2014-07-16T15:17:46"/>
  </r>
  <r>
    <n v="106"/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42.05000000000001"/>
    <x v="8"/>
    <s v="photobooks"/>
    <x v="1514"/>
    <d v="2015-09-27T14:20:40"/>
  </r>
  <r>
    <n v="157"/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540.54"/>
    <x v="8"/>
    <s v="photobooks"/>
    <x v="1515"/>
    <d v="2016-03-16T05:04:57"/>
  </r>
  <r>
    <n v="109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6.55000000000001"/>
    <x v="8"/>
    <s v="photobooks"/>
    <x v="1516"/>
    <d v="2016-10-06T14:00:00"/>
  </r>
  <r>
    <n v="162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24.39"/>
    <x v="8"/>
    <s v="photobooks"/>
    <x v="1517"/>
    <d v="2014-12-06T06:00:00"/>
  </r>
  <r>
    <n v="205"/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63.56"/>
    <x v="8"/>
    <s v="photobooks"/>
    <x v="1518"/>
    <d v="2014-05-31T19:40:52"/>
  </r>
  <r>
    <n v="103"/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2.07"/>
    <x v="8"/>
    <s v="photobooks"/>
    <x v="1519"/>
    <d v="2014-06-20T21:59:00"/>
  </r>
  <r>
    <n v="103"/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7.78"/>
    <x v="8"/>
    <s v="photobooks"/>
    <x v="1520"/>
    <d v="2014-12-19T04:00:00"/>
  </r>
  <r>
    <n v="107"/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59.57"/>
    <x v="8"/>
    <s v="photobooks"/>
    <x v="1521"/>
    <d v="2016-06-07T04:01:31"/>
  </r>
  <r>
    <n v="139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96.24"/>
    <x v="8"/>
    <s v="photobooks"/>
    <x v="1522"/>
    <d v="2014-10-17T19:55:39"/>
  </r>
  <r>
    <n v="125"/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76.760000000000005"/>
    <x v="8"/>
    <s v="photobooks"/>
    <x v="1523"/>
    <d v="2014-12-23T00:00:00"/>
  </r>
  <r>
    <n v="207"/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107.14"/>
    <x v="8"/>
    <s v="photobooks"/>
    <x v="1524"/>
    <d v="2017-02-20T12:01:30"/>
  </r>
  <r>
    <n v="174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8.57"/>
    <x v="8"/>
    <s v="photobooks"/>
    <x v="1525"/>
    <d v="2016-08-18T16:52:18"/>
  </r>
  <r>
    <n v="120"/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82.14"/>
    <x v="8"/>
    <s v="photobooks"/>
    <x v="1526"/>
    <d v="2016-01-19T06:37:27"/>
  </r>
  <r>
    <n v="110"/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0"/>
    <x v="8"/>
    <s v="photobooks"/>
    <x v="1527"/>
    <d v="2017-03-14T13:24:46"/>
  </r>
  <r>
    <n v="282"/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8.75"/>
    <x v="8"/>
    <s v="photobooks"/>
    <x v="1528"/>
    <d v="2017-02-01T00:00:00"/>
  </r>
  <r>
    <n v="101"/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4.75"/>
    <x v="8"/>
    <s v="photobooks"/>
    <x v="1529"/>
    <d v="2015-03-19T14:05:20"/>
  </r>
  <r>
    <n v="135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40.049999999999997"/>
    <x v="8"/>
    <s v="photobooks"/>
    <x v="1530"/>
    <d v="2015-10-23T18:24:55"/>
  </r>
  <r>
    <n v="176"/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32.19"/>
    <x v="8"/>
    <s v="photobooks"/>
    <x v="1531"/>
    <d v="2014-12-01T03:00:00"/>
  </r>
  <r>
    <n v="484"/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7.010000000000002"/>
    <x v="8"/>
    <s v="photobooks"/>
    <x v="1532"/>
    <d v="2016-02-15T15:00:00"/>
  </r>
  <r>
    <n v="145"/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60.81"/>
    <x v="8"/>
    <s v="photobooks"/>
    <x v="1533"/>
    <d v="2016-05-02T03:59:00"/>
  </r>
  <r>
    <n v="418"/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0.329999999999998"/>
    <x v="8"/>
    <s v="photobooks"/>
    <x v="1534"/>
    <d v="2015-09-04T16:11:02"/>
  </r>
  <r>
    <n v="132"/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36.36"/>
    <x v="8"/>
    <s v="photobooks"/>
    <x v="1535"/>
    <d v="2016-05-23T22:00:00"/>
  </r>
  <r>
    <n v="250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6.37"/>
    <x v="8"/>
    <s v="photobooks"/>
    <x v="1536"/>
    <d v="2015-08-27T19:15:10"/>
  </r>
  <r>
    <n v="180"/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53.57"/>
    <x v="8"/>
    <s v="photobooks"/>
    <x v="1537"/>
    <d v="2016-08-06T18:00:00"/>
  </r>
  <r>
    <n v="103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2.16999999999999"/>
    <x v="8"/>
    <s v="photobooks"/>
    <x v="1538"/>
    <d v="2015-01-22T18:46:10"/>
  </r>
  <r>
    <n v="136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0.42"/>
    <x v="8"/>
    <s v="photobooks"/>
    <x v="1539"/>
    <d v="2017-01-03T22:03:39"/>
  </r>
  <r>
    <n v="11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53.06"/>
    <x v="8"/>
    <s v="photobooks"/>
    <x v="1540"/>
    <d v="2014-11-26T01:15:00"/>
  </r>
  <r>
    <n v="0"/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9000"/>
    <x v="8"/>
    <s v="nature"/>
    <x v="1541"/>
    <d v="2014-12-31T17:05:38"/>
  </r>
  <r>
    <n v="4"/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500"/>
    <x v="8"/>
    <s v="nature"/>
    <x v="1542"/>
    <d v="2015-06-30T23:55:00"/>
  </r>
  <r>
    <n v="0"/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0"/>
    <x v="8"/>
    <s v="nature"/>
    <x v="1543"/>
    <d v="2014-11-22T13:13:54"/>
  </r>
  <r>
    <n v="0"/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8"/>
    <s v="nature"/>
    <x v="1544"/>
    <d v="2015-04-01T00:18:00"/>
  </r>
  <r>
    <n v="0"/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x v="8"/>
    <s v="nature"/>
    <x v="1545"/>
    <d v="2015-03-02T21:16:00"/>
  </r>
  <r>
    <n v="29"/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90.91"/>
    <x v="8"/>
    <s v="nature"/>
    <x v="1546"/>
    <d v="2014-09-17T05:06:39"/>
  </r>
  <r>
    <n v="0"/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8"/>
    <s v="nature"/>
    <x v="1547"/>
    <d v="2017-02-23T10:14:42"/>
  </r>
  <r>
    <n v="9"/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700"/>
    <x v="8"/>
    <s v="nature"/>
    <x v="1548"/>
    <d v="2015-11-08T22:10:20"/>
  </r>
  <r>
    <n v="34"/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83.33"/>
    <x v="8"/>
    <s v="nature"/>
    <x v="1549"/>
    <d v="2015-11-03T04:15:59"/>
  </r>
  <r>
    <n v="13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07.14"/>
    <x v="8"/>
    <s v="nature"/>
    <x v="1550"/>
    <d v="2016-05-12T10:47:14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8"/>
    <s v="nature"/>
    <x v="1551"/>
    <d v="2015-05-27T19:47:19"/>
  </r>
  <r>
    <n v="49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68.75"/>
    <x v="8"/>
    <s v="nature"/>
    <x v="1552"/>
    <d v="2014-10-01T03:59:00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8"/>
    <s v="nature"/>
    <x v="1553"/>
    <d v="2015-09-02T06:47:27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8"/>
    <s v="nature"/>
    <x v="1554"/>
    <d v="2015-08-02T06:03:10"/>
  </r>
  <r>
    <n v="0"/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8"/>
    <s v="nature"/>
    <x v="1555"/>
    <d v="2015-09-17T17:00:00"/>
  </r>
  <r>
    <n v="45"/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125"/>
    <x v="8"/>
    <s v="nature"/>
    <x v="1556"/>
    <d v="2016-07-04T03:40:24"/>
  </r>
  <r>
    <n v="4"/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00"/>
    <x v="8"/>
    <s v="nature"/>
    <x v="1557"/>
    <d v="2014-09-20T15:40:33"/>
  </r>
  <r>
    <n v="5"/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50"/>
    <x v="8"/>
    <s v="nature"/>
    <x v="1558"/>
    <d v="2015-08-28T12:12:00"/>
  </r>
  <r>
    <n v="0"/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5000"/>
    <x v="8"/>
    <s v="nature"/>
    <x v="1559"/>
    <d v="2015-04-29T01:16:39"/>
  </r>
  <r>
    <n v="4"/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625"/>
    <x v="8"/>
    <s v="nature"/>
    <x v="1560"/>
    <d v="2014-11-13T01:29:53"/>
  </r>
  <r>
    <n v="1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0000"/>
    <x v="3"/>
    <s v="art books"/>
    <x v="1561"/>
    <d v="2013-11-07T02:00:03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3"/>
    <s v="art books"/>
    <x v="1562"/>
    <d v="2009-12-02T00:50:00"/>
  </r>
  <r>
    <n v="1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3000"/>
    <x v="3"/>
    <s v="art books"/>
    <x v="1563"/>
    <d v="2014-03-14T16:49:11"/>
  </r>
  <r>
    <n v="0"/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0"/>
    <x v="3"/>
    <s v="art books"/>
    <x v="1564"/>
    <d v="2015-05-28T20:05:00"/>
  </r>
  <r>
    <n v="3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00"/>
    <x v="3"/>
    <s v="art books"/>
    <x v="1565"/>
    <d v="2011-06-08T17:31:01"/>
  </r>
  <r>
    <n v="21"/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508.47"/>
    <x v="3"/>
    <s v="art books"/>
    <x v="1566"/>
    <d v="2016-07-27T22:00:00"/>
  </r>
  <r>
    <n v="4"/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653.85"/>
    <x v="3"/>
    <s v="art books"/>
    <x v="1567"/>
    <d v="2014-02-17T00:00:00"/>
  </r>
  <r>
    <n v="14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136.3599999999999"/>
    <x v="3"/>
    <s v="art books"/>
    <x v="1568"/>
    <d v="2014-12-24T01:29:45"/>
  </r>
  <r>
    <n v="0"/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3"/>
    <s v="art books"/>
    <x v="1569"/>
    <d v="2013-05-25T16:18:34"/>
  </r>
  <r>
    <n v="41"/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115.38"/>
    <x v="3"/>
    <s v="art books"/>
    <x v="1570"/>
    <d v="2016-04-08T18:31:22"/>
  </r>
  <r>
    <n v="1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3025"/>
    <x v="3"/>
    <s v="art books"/>
    <x v="1571"/>
    <d v="2015-06-19T18:28:03"/>
  </r>
  <r>
    <n v="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833.33"/>
    <x v="3"/>
    <s v="art books"/>
    <x v="1572"/>
    <d v="2016-02-28T23:59:00"/>
  </r>
  <r>
    <n v="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000"/>
    <x v="3"/>
    <s v="art books"/>
    <x v="1573"/>
    <d v="2017-04-01T03:59:00"/>
  </r>
  <r>
    <n v="5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666.67"/>
    <x v="3"/>
    <s v="art books"/>
    <x v="1574"/>
    <d v="2015-02-17T22:15:29"/>
  </r>
  <r>
    <n v="23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85.70999999999998"/>
    <x v="3"/>
    <s v="art books"/>
    <x v="1575"/>
    <d v="2014-07-09T12:34:56"/>
  </r>
  <r>
    <n v="13"/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500"/>
    <x v="3"/>
    <s v="art books"/>
    <x v="1576"/>
    <d v="2015-06-30T21:06:08"/>
  </r>
  <r>
    <n v="1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000"/>
    <x v="3"/>
    <s v="art books"/>
    <x v="1577"/>
    <d v="2012-07-24T20:20:48"/>
  </r>
  <r>
    <n v="11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474.25"/>
    <x v="3"/>
    <s v="art books"/>
    <x v="1578"/>
    <d v="2010-09-02T02:00:00"/>
  </r>
  <r>
    <n v="1"/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666.5"/>
    <x v="3"/>
    <s v="art books"/>
    <x v="1579"/>
    <d v="2013-08-28T23:54:51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3"/>
    <s v="art books"/>
    <x v="1580"/>
    <d v="2012-05-21T01:12:06"/>
  </r>
  <r>
    <n v="1"/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000"/>
    <x v="8"/>
    <s v="places"/>
    <x v="1581"/>
    <d v="2015-12-19T10:46:30"/>
  </r>
  <r>
    <n v="9"/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33.33"/>
    <x v="8"/>
    <s v="places"/>
    <x v="1582"/>
    <d v="2015-10-26T21:20:00"/>
  </r>
  <r>
    <n v="0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20000"/>
    <x v="8"/>
    <s v="places"/>
    <x v="1583"/>
    <d v="2014-09-25T21:43:11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8"/>
    <s v="places"/>
    <x v="1584"/>
    <d v="2014-05-30T15:35:01"/>
  </r>
  <r>
    <n v="79"/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66.67"/>
    <x v="8"/>
    <s v="places"/>
    <x v="1585"/>
    <d v="2016-12-25T11:00:00"/>
  </r>
  <r>
    <n v="0"/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8"/>
    <s v="places"/>
    <x v="1586"/>
    <d v="2015-04-05T01:30:22"/>
  </r>
  <r>
    <n v="0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x v="8"/>
    <s v="places"/>
    <x v="1587"/>
    <d v="2014-12-13T22:49:25"/>
  </r>
  <r>
    <n v="0"/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8"/>
    <s v="places"/>
    <x v="1588"/>
    <d v="2015-01-31T20:12:00"/>
  </r>
  <r>
    <n v="0"/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8"/>
    <s v="places"/>
    <x v="1589"/>
    <d v="2015-10-09T23:38:06"/>
  </r>
  <r>
    <n v="2"/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30000"/>
    <x v="8"/>
    <s v="places"/>
    <x v="1590"/>
    <d v="2015-09-23T20:34:24"/>
  </r>
  <r>
    <n v="29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152.16999999999999"/>
    <x v="8"/>
    <s v="places"/>
    <x v="1591"/>
    <d v="2016-04-03T16:25:41"/>
  </r>
  <r>
    <n v="0"/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8"/>
    <s v="places"/>
    <x v="1592"/>
    <d v="2015-03-28T00:44:45"/>
  </r>
  <r>
    <n v="0"/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"/>
    <x v="8"/>
    <s v="places"/>
    <x v="1593"/>
    <d v="2015-02-28T20:17:35"/>
  </r>
  <r>
    <n v="21"/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100"/>
    <x v="8"/>
    <s v="places"/>
    <x v="1594"/>
    <d v="2016-05-15T16:21:00"/>
  </r>
  <r>
    <n v="0"/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4285.71"/>
    <x v="8"/>
    <s v="places"/>
    <x v="1595"/>
    <d v="2014-06-18T20:13:00"/>
  </r>
  <r>
    <n v="2"/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1083.33"/>
    <x v="8"/>
    <s v="places"/>
    <x v="1596"/>
    <d v="2014-12-13T11:19:29"/>
  </r>
  <r>
    <n v="0"/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8"/>
    <s v="places"/>
    <x v="1597"/>
    <d v="2016-09-20T08:29:57"/>
  </r>
  <r>
    <n v="0"/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x v="8"/>
    <s v="places"/>
    <x v="1598"/>
    <d v="2015-07-26T16:00:58"/>
  </r>
  <r>
    <n v="0"/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8"/>
    <s v="places"/>
    <x v="1599"/>
    <d v="2016-04-08T11:56:16"/>
  </r>
  <r>
    <n v="7"/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555.55999999999995"/>
    <x v="8"/>
    <s v="places"/>
    <x v="1600"/>
    <d v="2014-07-15T05:11:00"/>
  </r>
  <r>
    <n v="108"/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4.64"/>
    <x v="4"/>
    <s v="rock"/>
    <x v="1601"/>
    <d v="2011-05-05T02:13:53"/>
  </r>
  <r>
    <n v="100"/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88"/>
    <x v="4"/>
    <s v="rock"/>
    <x v="1602"/>
    <d v="2011-10-14T23:00:00"/>
  </r>
  <r>
    <n v="100"/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7"/>
    <x v="4"/>
    <s v="rock"/>
    <x v="1603"/>
    <d v="2012-01-28T04:04:19"/>
  </r>
  <r>
    <n v="122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0"/>
    <x v="4"/>
    <s v="rock"/>
    <x v="1604"/>
    <d v="2012-03-17T19:17:15"/>
  </r>
  <r>
    <n v="101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6.36000000000001"/>
    <x v="4"/>
    <s v="rock"/>
    <x v="1605"/>
    <d v="2011-08-01T07:00:00"/>
  </r>
  <r>
    <n v="101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6.96"/>
    <x v="4"/>
    <s v="rock"/>
    <x v="1606"/>
    <d v="2011-03-24T01:40:38"/>
  </r>
  <r>
    <n v="145"/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8.78"/>
    <x v="4"/>
    <s v="rock"/>
    <x v="1607"/>
    <d v="2012-06-14T19:24:11"/>
  </r>
  <r>
    <n v="101"/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17"/>
    <x v="4"/>
    <s v="rock"/>
    <x v="1608"/>
    <d v="2014-01-01T05:26:00"/>
  </r>
  <r>
    <n v="118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375"/>
    <x v="4"/>
    <s v="rock"/>
    <x v="1609"/>
    <d v="2011-11-02T08:00:00"/>
  </r>
  <r>
    <n v="272"/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17.86"/>
    <x v="4"/>
    <s v="rock"/>
    <x v="1610"/>
    <d v="2012-12-15T22:11:50"/>
  </r>
  <r>
    <n v="125"/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9.63"/>
    <x v="4"/>
    <s v="rock"/>
    <x v="1611"/>
    <d v="2013-06-05T00:00:32"/>
  </r>
  <r>
    <n v="110"/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45.45"/>
    <x v="4"/>
    <s v="rock"/>
    <x v="1612"/>
    <d v="2013-01-02T20:59:44"/>
  </r>
  <r>
    <n v="102"/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8.46"/>
    <x v="4"/>
    <s v="rock"/>
    <x v="1613"/>
    <d v="2012-07-22T01:40:02"/>
  </r>
  <r>
    <n v="103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4.94"/>
    <x v="4"/>
    <s v="rock"/>
    <x v="1614"/>
    <d v="2014-08-03T17:00:00"/>
  </r>
  <r>
    <n v="114"/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58.82"/>
    <x v="4"/>
    <s v="rock"/>
    <x v="1615"/>
    <d v="2011-12-13T02:13:16"/>
  </r>
  <r>
    <n v="104"/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3.69"/>
    <x v="4"/>
    <s v="rock"/>
    <x v="1616"/>
    <d v="2012-11-22T22:00:00"/>
  </r>
  <r>
    <n v="146"/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44.3"/>
    <x v="4"/>
    <s v="rock"/>
    <x v="1617"/>
    <d v="2013-11-01T19:00:00"/>
  </r>
  <r>
    <n v="105"/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5.56"/>
    <x v="4"/>
    <s v="rock"/>
    <x v="1618"/>
    <d v="2013-03-08T15:42:15"/>
  </r>
  <r>
    <n v="133"/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65.22"/>
    <x v="4"/>
    <s v="rock"/>
    <x v="1619"/>
    <d v="2014-09-15T04:28:06"/>
  </r>
  <r>
    <n v="113"/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58.82"/>
    <x v="4"/>
    <s v="rock"/>
    <x v="1620"/>
    <d v="2013-02-23T08:09:00"/>
  </r>
  <r>
    <n v="121"/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35.13999999999999"/>
    <x v="4"/>
    <s v="rock"/>
    <x v="1621"/>
    <d v="2012-05-28T03:59:00"/>
  </r>
  <r>
    <n v="102"/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6.15"/>
    <x v="4"/>
    <s v="rock"/>
    <x v="1622"/>
    <d v="2014-12-17T07:59:00"/>
  </r>
  <r>
    <n v="101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1.67"/>
    <x v="4"/>
    <s v="rock"/>
    <x v="1623"/>
    <d v="2013-08-27T16:31:29"/>
  </r>
  <r>
    <n v="118"/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0"/>
    <x v="4"/>
    <s v="rock"/>
    <x v="1624"/>
    <d v="2013-01-09T08:48:55"/>
  </r>
  <r>
    <n v="155"/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72.12"/>
    <x v="4"/>
    <s v="rock"/>
    <x v="1625"/>
    <d v="2012-09-11T16:47:33"/>
  </r>
  <r>
    <n v="101"/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069999999999993"/>
    <x v="4"/>
    <s v="rock"/>
    <x v="1626"/>
    <d v="2013-12-01T21:21:07"/>
  </r>
  <r>
    <n v="117"/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52.63"/>
    <x v="4"/>
    <s v="rock"/>
    <x v="1627"/>
    <d v="2012-11-26T04:59:00"/>
  </r>
  <r>
    <n v="101"/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45"/>
    <x v="4"/>
    <s v="rock"/>
    <x v="1628"/>
    <d v="2014-06-17T17:41:22"/>
  </r>
  <r>
    <n v="104"/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3.17"/>
    <x v="4"/>
    <s v="rock"/>
    <x v="1629"/>
    <d v="2014-02-20T20:48:53"/>
  </r>
  <r>
    <n v="265"/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1.75"/>
    <x v="4"/>
    <s v="rock"/>
    <x v="1630"/>
    <d v="2012-03-02T06:59:00"/>
  </r>
  <r>
    <n v="156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75.19"/>
    <x v="4"/>
    <s v="rock"/>
    <x v="1631"/>
    <d v="2012-10-12T20:37:41"/>
  </r>
  <r>
    <n v="102"/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5.11"/>
    <x v="4"/>
    <s v="rock"/>
    <x v="1632"/>
    <d v="2011-09-24T08:10:54"/>
  </r>
  <r>
    <n v="100"/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"/>
    <x v="4"/>
    <s v="rock"/>
    <x v="1633"/>
    <d v="2012-01-16T05:00:00"/>
  </r>
  <r>
    <n v="101"/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5"/>
    <x v="4"/>
    <s v="rock"/>
    <x v="1634"/>
    <d v="2011-06-02T05:59:00"/>
  </r>
  <r>
    <n v="125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4.05"/>
    <x v="4"/>
    <s v="rock"/>
    <x v="1635"/>
    <d v="2016-07-11T20:51:01"/>
  </r>
  <r>
    <n v="104"/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1.72"/>
    <x v="4"/>
    <s v="rock"/>
    <x v="1636"/>
    <d v="2011-06-12T04:00:00"/>
  </r>
  <r>
    <n v="104"/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3.33"/>
    <x v="4"/>
    <s v="rock"/>
    <x v="1637"/>
    <d v="2009-12-31T23:39:00"/>
  </r>
  <r>
    <n v="105"/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7.04"/>
    <x v="4"/>
    <s v="rock"/>
    <x v="1638"/>
    <d v="2013-02-28T21:25:00"/>
  </r>
  <r>
    <n v="100"/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4"/>
    <x v="4"/>
    <s v="rock"/>
    <x v="1639"/>
    <d v="2012-03-03T15:39:25"/>
  </r>
  <r>
    <n v="170"/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3.53"/>
    <x v="4"/>
    <s v="rock"/>
    <x v="1640"/>
    <d v="2010-08-03T01:59:00"/>
  </r>
  <r>
    <n v="101"/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6.15"/>
    <x v="4"/>
    <s v="pop"/>
    <x v="1641"/>
    <d v="2014-12-19T14:19:04"/>
  </r>
  <r>
    <n v="100"/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6"/>
    <x v="4"/>
    <s v="pop"/>
    <x v="1642"/>
    <d v="2011-06-14T00:35:27"/>
  </r>
  <r>
    <n v="125"/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35.13999999999999"/>
    <x v="4"/>
    <s v="pop"/>
    <x v="1643"/>
    <d v="2012-09-24T19:46:52"/>
  </r>
  <r>
    <n v="110"/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78.13"/>
    <x v="4"/>
    <s v="pop"/>
    <x v="1644"/>
    <d v="2012-11-22T02:26:00"/>
  </r>
  <r>
    <n v="11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00"/>
    <x v="4"/>
    <s v="pop"/>
    <x v="1645"/>
    <d v="2013-09-18T14:49:00"/>
  </r>
  <r>
    <n v="110"/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4.1"/>
    <x v="4"/>
    <s v="pop"/>
    <x v="1646"/>
    <d v="2014-08-14T18:11:00"/>
  </r>
  <r>
    <n v="105"/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8.7"/>
    <x v="4"/>
    <s v="pop"/>
    <x v="1647"/>
    <d v="2012-06-09T09:49:37"/>
  </r>
  <r>
    <n v="125"/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25.56"/>
    <x v="4"/>
    <s v="pop"/>
    <x v="1648"/>
    <d v="2011-03-20T15:54:42"/>
  </r>
  <r>
    <n v="101"/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6.91"/>
    <x v="4"/>
    <s v="pop"/>
    <x v="1649"/>
    <d v="2014-05-23T16:25:55"/>
  </r>
  <r>
    <n v="142"/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62.5"/>
    <x v="4"/>
    <s v="pop"/>
    <x v="1650"/>
    <d v="2013-10-09T10:27:17"/>
  </r>
  <r>
    <n v="1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"/>
    <x v="4"/>
    <s v="pop"/>
    <x v="1651"/>
    <d v="2011-04-26T06:59:00"/>
  </r>
  <r>
    <n v="101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290000000000006"/>
    <x v="4"/>
    <s v="pop"/>
    <x v="1652"/>
    <d v="2013-11-24T12:49:53"/>
  </r>
  <r>
    <n v="174"/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29.76"/>
    <x v="4"/>
    <s v="pop"/>
    <x v="1653"/>
    <d v="2011-04-24T20:01:36"/>
  </r>
  <r>
    <n v="120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2.35"/>
    <x v="4"/>
    <s v="pop"/>
    <x v="1654"/>
    <d v="2012-04-18T21:22:40"/>
  </r>
  <r>
    <n v="143"/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31.25"/>
    <x v="4"/>
    <s v="pop"/>
    <x v="1655"/>
    <d v="2012-04-05T18:00:20"/>
  </r>
  <r>
    <n v="100"/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25"/>
    <x v="4"/>
    <s v="pop"/>
    <x v="1656"/>
    <d v="2012-12-13T22:17:32"/>
  </r>
  <r>
    <n v="105"/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3.12"/>
    <x v="4"/>
    <s v="pop"/>
    <x v="1657"/>
    <d v="2012-05-24T18:46:08"/>
  </r>
  <r>
    <n v="132"/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56.07"/>
    <x v="4"/>
    <s v="pop"/>
    <x v="1658"/>
    <d v="2012-12-18T14:20:00"/>
  </r>
  <r>
    <n v="113"/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.11"/>
    <x v="4"/>
    <s v="pop"/>
    <x v="1659"/>
    <d v="2013-12-17T12:00:00"/>
  </r>
  <r>
    <n v="1254"/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.2200000000000002"/>
    <x v="4"/>
    <s v="pop"/>
    <x v="1660"/>
    <d v="2016-04-30T21:59:00"/>
  </r>
  <r>
    <n v="103"/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78.22"/>
    <x v="4"/>
    <s v="pop"/>
    <x v="1661"/>
    <d v="2016-01-17T21:00:00"/>
  </r>
  <r>
    <n v="103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29.03"/>
    <x v="4"/>
    <s v="pop"/>
    <x v="1662"/>
    <d v="2011-12-31T05:45:36"/>
  </r>
  <r>
    <n v="108"/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1.25"/>
    <x v="4"/>
    <s v="pop"/>
    <x v="1663"/>
    <d v="2015-02-01T00:31:47"/>
  </r>
  <r>
    <n v="122"/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28.09"/>
    <x v="4"/>
    <s v="pop"/>
    <x v="1664"/>
    <d v="2012-03-16T03:59:00"/>
  </r>
  <r>
    <n v="119"/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37.630000000000003"/>
    <x v="4"/>
    <s v="pop"/>
    <x v="1665"/>
    <d v="2011-02-22T03:00:00"/>
  </r>
  <r>
    <n v="161"/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25.51"/>
    <x v="4"/>
    <s v="pop"/>
    <x v="1666"/>
    <d v="2013-03-28T05:04:33"/>
  </r>
  <r>
    <n v="127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41.46"/>
    <x v="4"/>
    <s v="pop"/>
    <x v="1667"/>
    <d v="2014-03-11T06:59:00"/>
  </r>
  <r>
    <n v="103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68.97"/>
    <x v="4"/>
    <s v="pop"/>
    <x v="1668"/>
    <d v="2011-11-28T04:35:39"/>
  </r>
  <r>
    <n v="140"/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38.46"/>
    <x v="4"/>
    <s v="pop"/>
    <x v="1669"/>
    <d v="2016-05-31T21:14:36"/>
  </r>
  <r>
    <n v="103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3.48"/>
    <x v="4"/>
    <s v="pop"/>
    <x v="1670"/>
    <d v="2010-07-05T04:00:00"/>
  </r>
  <r>
    <n v="101"/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5.97"/>
    <x v="4"/>
    <s v="pop"/>
    <x v="1671"/>
    <d v="2016-08-01T13:03:34"/>
  </r>
  <r>
    <n v="113"/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4.69"/>
    <x v="4"/>
    <s v="pop"/>
    <x v="1672"/>
    <d v="2012-06-04T15:45:30"/>
  </r>
  <r>
    <n v="12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35.590000000000003"/>
    <x v="4"/>
    <s v="pop"/>
    <x v="1673"/>
    <d v="2015-03-06T21:04:52"/>
  </r>
  <r>
    <n v="202"/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44.25"/>
    <x v="4"/>
    <s v="pop"/>
    <x v="1674"/>
    <d v="2016-08-18T06:59:00"/>
  </r>
  <r>
    <n v="137"/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29.41"/>
    <x v="4"/>
    <s v="pop"/>
    <x v="1675"/>
    <d v="2011-10-16T22:03:00"/>
  </r>
  <r>
    <n v="115"/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71.430000000000007"/>
    <x v="4"/>
    <s v="pop"/>
    <x v="1676"/>
    <d v="2012-04-21T03:59:00"/>
  </r>
  <r>
    <n v="112"/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42.86000000000001"/>
    <x v="4"/>
    <s v="pop"/>
    <x v="1677"/>
    <d v="2016-04-16T05:59:00"/>
  </r>
  <r>
    <n v="118"/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0.61"/>
    <x v="4"/>
    <s v="pop"/>
    <x v="1678"/>
    <d v="2014-02-06T20:31:11"/>
  </r>
  <r>
    <n v="1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35.71"/>
    <x v="4"/>
    <s v="pop"/>
    <x v="1679"/>
    <d v="2011-07-22T01:39:05"/>
  </r>
  <r>
    <n v="118"/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0"/>
    <x v="4"/>
    <s v="pop"/>
    <x v="1680"/>
    <d v="2014-07-12T18:11:07"/>
  </r>
  <r>
    <n v="101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3.53"/>
    <x v="4"/>
    <s v="faith"/>
    <x v="1681"/>
    <d v="2017-03-29T02:00:00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4"/>
    <s v="faith"/>
    <x v="1682"/>
    <d v="2017-04-14T04:07:40"/>
  </r>
  <r>
    <n v="22"/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350"/>
    <x v="4"/>
    <s v="faith"/>
    <x v="1683"/>
    <d v="2017-04-07T18:45:38"/>
  </r>
  <r>
    <n v="109"/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9.209999999999994"/>
    <x v="4"/>
    <s v="faith"/>
    <x v="1684"/>
    <d v="2017-03-17T18:34:01"/>
  </r>
  <r>
    <n v="103"/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3.33"/>
    <x v="4"/>
    <s v="faith"/>
    <x v="1685"/>
    <d v="2017-03-24T05:00:23"/>
  </r>
  <r>
    <n v="0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5000"/>
    <x v="4"/>
    <s v="faith"/>
    <x v="1686"/>
    <d v="2017-04-27T19:15:19"/>
  </r>
  <r>
    <n v="31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256.41000000000003"/>
    <x v="4"/>
    <s v="faith"/>
    <x v="1687"/>
    <d v="2017-04-10T20:15:00"/>
  </r>
  <r>
    <n v="44"/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571.42999999999995"/>
    <x v="4"/>
    <s v="faith"/>
    <x v="1688"/>
    <d v="2017-04-09T11:49:54"/>
  </r>
  <r>
    <n v="100"/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3"/>
    <x v="4"/>
    <s v="faith"/>
    <x v="1689"/>
    <d v="2017-03-16T21:37:10"/>
  </r>
  <r>
    <n v="25"/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27.27"/>
    <x v="4"/>
    <s v="faith"/>
    <x v="1690"/>
    <d v="2017-04-06T09:20:42"/>
  </r>
  <r>
    <n v="33"/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789.47"/>
    <x v="4"/>
    <s v="faith"/>
    <x v="1691"/>
    <d v="2017-04-03T01:00:00"/>
  </r>
  <r>
    <n v="48"/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333.33"/>
    <x v="4"/>
    <s v="faith"/>
    <x v="1692"/>
    <d v="2017-03-26T23:59:00"/>
  </r>
  <r>
    <n v="9"/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75"/>
    <x v="4"/>
    <s v="faith"/>
    <x v="1693"/>
    <d v="2017-04-09T20:00:00"/>
  </r>
  <r>
    <n v="0"/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0000"/>
    <x v="4"/>
    <s v="faith"/>
    <x v="1694"/>
    <d v="2017-03-27T04:36:00"/>
  </r>
  <r>
    <n v="12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521.74"/>
    <x v="4"/>
    <s v="faith"/>
    <x v="1695"/>
    <d v="2017-04-10T01:00:00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4"/>
    <s v="faith"/>
    <x v="1696"/>
    <d v="2017-04-01T00:40:11"/>
  </r>
  <r>
    <n v="20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568.17999999999995"/>
    <x v="4"/>
    <s v="faith"/>
    <x v="1697"/>
    <d v="2017-04-09T23:47:28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4"/>
    <s v="faith"/>
    <x v="1698"/>
    <d v="2017-03-26T03:33:00"/>
  </r>
  <r>
    <n v="4"/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1276.25"/>
    <x v="4"/>
    <s v="faith"/>
    <x v="1699"/>
    <d v="2017-04-11T20:44:05"/>
  </r>
  <r>
    <n v="2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53.16"/>
    <x v="4"/>
    <s v="faith"/>
    <x v="1700"/>
    <d v="2017-04-01T04:00:00"/>
  </r>
  <r>
    <n v="0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2525"/>
    <x v="4"/>
    <s v="faith"/>
    <x v="1701"/>
    <d v="2015-01-15T15:56:45"/>
  </r>
  <r>
    <n v="0"/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x v="4"/>
    <s v="faith"/>
    <x v="1702"/>
    <d v="2015-03-30T19:52:30"/>
  </r>
  <r>
    <n v="1"/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00"/>
    <x v="4"/>
    <s v="faith"/>
    <x v="1703"/>
    <d v="2015-08-31T06:45:37"/>
  </r>
  <r>
    <n v="65"/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81.82"/>
    <x v="4"/>
    <s v="faith"/>
    <x v="1704"/>
    <d v="2015-02-16T03:21:13"/>
  </r>
  <r>
    <n v="0"/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4"/>
    <s v="faith"/>
    <x v="1705"/>
    <d v="2015-09-09T16:00:00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4"/>
    <s v="faith"/>
    <x v="1706"/>
    <d v="2015-08-23T07:21:12"/>
  </r>
  <r>
    <n v="10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55.55999999999995"/>
    <x v="4"/>
    <s v="faith"/>
    <x v="1707"/>
    <d v="2016-03-28T16:18:15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4"/>
    <s v="faith"/>
    <x v="1708"/>
    <d v="2016-05-01T20:48:26"/>
  </r>
  <r>
    <n v="5"/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37.5"/>
    <x v="4"/>
    <s v="faith"/>
    <x v="1709"/>
    <d v="2014-08-31T19:39:00"/>
  </r>
  <r>
    <n v="1"/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5000"/>
    <x v="4"/>
    <s v="faith"/>
    <x v="1710"/>
    <d v="2016-01-18T13:00:00"/>
  </r>
  <r>
    <n v="11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000"/>
    <x v="4"/>
    <s v="faith"/>
    <x v="1711"/>
    <d v="2014-09-01T15:30:34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4"/>
    <s v="faith"/>
    <x v="1712"/>
    <d v="2015-06-30T21:55:53"/>
  </r>
  <r>
    <n v="2"/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3000"/>
    <x v="4"/>
    <s v="faith"/>
    <x v="1713"/>
    <d v="2014-10-05T19:13:32"/>
  </r>
  <r>
    <n v="8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470.59"/>
    <x v="4"/>
    <s v="faith"/>
    <x v="1714"/>
    <d v="2015-05-01T22:02:41"/>
  </r>
  <r>
    <n v="0"/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500"/>
    <x v="4"/>
    <s v="faith"/>
    <x v="1715"/>
    <d v="2015-03-31T03:22:00"/>
  </r>
  <r>
    <n v="8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666.67"/>
    <x v="4"/>
    <s v="faith"/>
    <x v="1716"/>
    <d v="2016-12-09T14:51:39"/>
  </r>
  <r>
    <n v="43"/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79.63"/>
    <x v="4"/>
    <s v="faith"/>
    <x v="1717"/>
    <d v="2016-04-21T04:00:00"/>
  </r>
  <r>
    <n v="0"/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7500"/>
    <x v="4"/>
    <s v="faith"/>
    <x v="1718"/>
    <d v="2016-05-14T04:59:00"/>
  </r>
  <r>
    <n v="1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333.33"/>
    <x v="4"/>
    <s v="faith"/>
    <x v="1719"/>
    <d v="2014-09-17T12:49:51"/>
  </r>
  <r>
    <n v="6"/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00"/>
    <x v="4"/>
    <s v="faith"/>
    <x v="1720"/>
    <d v="2014-11-09T19:47:51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4"/>
    <s v="faith"/>
    <x v="1721"/>
    <d v="2015-12-11T11:04:23"/>
  </r>
  <r>
    <n v="0"/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x v="4"/>
    <s v="faith"/>
    <x v="1722"/>
    <d v="2016-04-03T00:10:00"/>
  </r>
  <r>
    <n v="7"/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3333.33"/>
    <x v="4"/>
    <s v="faith"/>
    <x v="1723"/>
    <d v="2015-07-01T06:00:00"/>
  </r>
  <r>
    <n v="1"/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500"/>
    <x v="4"/>
    <s v="faith"/>
    <x v="1724"/>
    <d v="2014-10-30T22:22:42"/>
  </r>
  <r>
    <n v="10"/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11.11"/>
    <x v="4"/>
    <s v="faith"/>
    <x v="1725"/>
    <d v="2014-08-24T23:14:09"/>
  </r>
  <r>
    <n v="34"/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406.25"/>
    <x v="4"/>
    <s v="faith"/>
    <x v="1726"/>
    <d v="2014-06-27T22:04:24"/>
  </r>
  <r>
    <n v="0"/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x v="4"/>
    <s v="faith"/>
    <x v="1727"/>
    <d v="2015-04-05T11:00:00"/>
  </r>
  <r>
    <n v="68"/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78.57"/>
    <x v="4"/>
    <s v="faith"/>
    <x v="1728"/>
    <d v="2015-10-21T15:01:14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4"/>
    <s v="faith"/>
    <x v="1729"/>
    <d v="2016-06-10T01:15:06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4"/>
    <s v="faith"/>
    <x v="1730"/>
    <d v="2015-10-25T02:06:23"/>
  </r>
  <r>
    <n v="0"/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4"/>
    <s v="faith"/>
    <x v="1731"/>
    <d v="2015-06-11T15:00:00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4"/>
    <s v="faith"/>
    <x v="1732"/>
    <d v="2016-01-16T05:00:00"/>
  </r>
  <r>
    <n v="0"/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4"/>
    <s v="faith"/>
    <x v="1733"/>
    <d v="2016-09-13T21:30:00"/>
  </r>
  <r>
    <n v="0"/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x v="4"/>
    <s v="faith"/>
    <x v="1734"/>
    <d v="2015-05-08T00:52:36"/>
  </r>
  <r>
    <n v="11"/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00"/>
    <x v="4"/>
    <s v="faith"/>
    <x v="1735"/>
    <d v="2016-08-07T19:32:25"/>
  </r>
  <r>
    <n v="1"/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3000"/>
    <x v="4"/>
    <s v="faith"/>
    <x v="1736"/>
    <d v="2015-11-08T21:40:33"/>
  </r>
  <r>
    <n v="21"/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66.67"/>
    <x v="4"/>
    <s v="faith"/>
    <x v="1737"/>
    <d v="2015-07-20T22:46:32"/>
  </r>
  <r>
    <n v="0"/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5000"/>
    <x v="4"/>
    <s v="faith"/>
    <x v="1738"/>
    <d v="2014-10-02T20:59:02"/>
  </r>
  <r>
    <n v="0"/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x v="4"/>
    <s v="faith"/>
    <x v="1739"/>
    <d v="2016-05-04T19:58:52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4"/>
    <s v="faith"/>
    <x v="1740"/>
    <d v="2015-07-16T19:37:02"/>
  </r>
  <r>
    <n v="111"/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3.08"/>
    <x v="8"/>
    <s v="photobooks"/>
    <x v="1741"/>
    <d v="2015-06-10T15:04:31"/>
  </r>
  <r>
    <n v="10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58.82"/>
    <x v="8"/>
    <s v="photobooks"/>
    <x v="1742"/>
    <d v="2017-01-07T21:00:00"/>
  </r>
  <r>
    <n v="100"/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55"/>
    <x v="8"/>
    <s v="photobooks"/>
    <x v="1743"/>
    <d v="2016-08-27T03:59:00"/>
  </r>
  <r>
    <n v="118"/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78.569999999999993"/>
    <x v="8"/>
    <s v="photobooks"/>
    <x v="1744"/>
    <d v="2015-03-08T13:31:17"/>
  </r>
  <r>
    <n v="114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78.650000000000006"/>
    <x v="8"/>
    <s v="photobooks"/>
    <x v="1745"/>
    <d v="2016-12-22T02:00:00"/>
  </r>
  <r>
    <n v="148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0.19"/>
    <x v="8"/>
    <s v="photobooks"/>
    <x v="1746"/>
    <d v="2016-11-24T02:00:00"/>
  </r>
  <r>
    <n v="105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6.6"/>
    <x v="8"/>
    <s v="photobooks"/>
    <x v="1747"/>
    <d v="2015-11-13T15:00:00"/>
  </r>
  <r>
    <n v="130"/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276.24"/>
    <x v="8"/>
    <s v="photobooks"/>
    <x v="1748"/>
    <d v="2015-09-02T22:49:03"/>
  </r>
  <r>
    <n v="123"/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76.72"/>
    <x v="8"/>
    <s v="photobooks"/>
    <x v="1749"/>
    <d v="2017-03-01T19:00:00"/>
  </r>
  <r>
    <n v="20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40"/>
    <x v="8"/>
    <s v="photobooks"/>
    <x v="1750"/>
    <d v="2016-04-19T20:05:04"/>
  </r>
  <r>
    <n v="103"/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3.93"/>
    <x v="8"/>
    <s v="photobooks"/>
    <x v="1751"/>
    <d v="2015-03-19T17:45:23"/>
  </r>
  <r>
    <n v="260"/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3.33"/>
    <x v="8"/>
    <s v="photobooks"/>
    <x v="1752"/>
    <d v="2016-10-14T06:04:42"/>
  </r>
  <r>
    <n v="1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28.57"/>
    <x v="8"/>
    <s v="photobooks"/>
    <x v="1753"/>
    <d v="2016-03-21T16:59:28"/>
  </r>
  <r>
    <n v="111"/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94.44"/>
    <x v="8"/>
    <s v="photobooks"/>
    <x v="1754"/>
    <d v="2015-04-03T20:02:33"/>
  </r>
  <r>
    <n v="120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6.25"/>
    <x v="8"/>
    <s v="photobooks"/>
    <x v="1755"/>
    <d v="2015-10-05T18:56:01"/>
  </r>
  <r>
    <n v="103"/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5.83"/>
    <x v="8"/>
    <s v="photobooks"/>
    <x v="1756"/>
    <d v="2016-08-29T04:01:09"/>
  </r>
  <r>
    <n v="116"/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357.14"/>
    <x v="8"/>
    <s v="photobooks"/>
    <x v="1757"/>
    <d v="2017-01-28T19:29:00"/>
  </r>
  <r>
    <n v="115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37.04"/>
    <x v="8"/>
    <s v="photobooks"/>
    <x v="1758"/>
    <d v="2016-07-14T22:56:32"/>
  </r>
  <r>
    <n v="107"/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2.04"/>
    <x v="8"/>
    <s v="photobooks"/>
    <x v="1759"/>
    <d v="2015-03-25T18:53:49"/>
  </r>
  <r>
    <n v="165"/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49.02"/>
    <x v="8"/>
    <s v="photobooks"/>
    <x v="1760"/>
    <d v="2016-02-25T16:08:33"/>
  </r>
  <r>
    <n v="155"/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33.33"/>
    <x v="8"/>
    <s v="photobooks"/>
    <x v="1761"/>
    <d v="2015-09-12T13:37:40"/>
  </r>
  <r>
    <n v="885"/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4"/>
    <x v="8"/>
    <s v="photobooks"/>
    <x v="1762"/>
    <d v="2016-03-11T23:34:05"/>
  </r>
  <r>
    <n v="102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69"/>
    <x v="8"/>
    <s v="photobooks"/>
    <x v="1763"/>
    <d v="2016-10-23T20:50:40"/>
  </r>
  <r>
    <n v="20"/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82.05"/>
    <x v="8"/>
    <s v="photobooks"/>
    <x v="1764"/>
    <d v="2014-08-03T11:39:39"/>
  </r>
  <r>
    <n v="59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21.36"/>
    <x v="8"/>
    <s v="photobooks"/>
    <x v="1765"/>
    <d v="2014-08-13T23:31:52"/>
  </r>
  <r>
    <n v="0"/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8"/>
    <s v="photobooks"/>
    <x v="1766"/>
    <d v="2014-08-25T20:38:08"/>
  </r>
  <r>
    <n v="46"/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128.21"/>
    <x v="8"/>
    <s v="photobooks"/>
    <x v="1767"/>
    <d v="2014-08-03T15:48:04"/>
  </r>
  <r>
    <n v="4"/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33.33"/>
    <x v="8"/>
    <s v="photobooks"/>
    <x v="1768"/>
    <d v="2014-09-27T13:27:24"/>
  </r>
  <r>
    <n v="3"/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1818.18"/>
    <x v="8"/>
    <s v="photobooks"/>
    <x v="1769"/>
    <d v="2015-01-13T19:39:19"/>
  </r>
  <r>
    <n v="5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266.3"/>
    <x v="8"/>
    <s v="photobooks"/>
    <x v="1770"/>
    <d v="2014-10-14T18:43:14"/>
  </r>
  <r>
    <n v="21"/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168"/>
    <x v="8"/>
    <s v="photobooks"/>
    <x v="1771"/>
    <d v="2014-10-23T23:30:40"/>
  </r>
  <r>
    <n v="16"/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289.47000000000003"/>
    <x v="8"/>
    <s v="photobooks"/>
    <x v="1772"/>
    <d v="2014-07-06T17:13:56"/>
  </r>
  <r>
    <n v="6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78.95"/>
    <x v="8"/>
    <s v="photobooks"/>
    <x v="1773"/>
    <d v="2015-01-19T18:14:58"/>
  </r>
  <r>
    <n v="46"/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192.31"/>
    <x v="8"/>
    <s v="photobooks"/>
    <x v="1774"/>
    <d v="2014-11-29T14:59:00"/>
  </r>
  <r>
    <n v="65"/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262.10000000000002"/>
    <x v="8"/>
    <s v="photobooks"/>
    <x v="1775"/>
    <d v="2014-10-24T23:26:00"/>
  </r>
  <r>
    <n v="7"/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250"/>
    <x v="8"/>
    <s v="photobooks"/>
    <x v="1776"/>
    <d v="2014-10-29T22:57:51"/>
  </r>
  <r>
    <n v="14"/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480"/>
    <x v="8"/>
    <s v="photobooks"/>
    <x v="1777"/>
    <d v="2015-02-20T08:34:13"/>
  </r>
  <r>
    <n v="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3333.33"/>
    <x v="8"/>
    <s v="photobooks"/>
    <x v="1778"/>
    <d v="2015-03-27T19:43:15"/>
  </r>
  <r>
    <n v="36"/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89.47000000000003"/>
    <x v="8"/>
    <s v="photobooks"/>
    <x v="1779"/>
    <d v="2016-09-02T16:36:20"/>
  </r>
  <r>
    <n v="40"/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197.37"/>
    <x v="8"/>
    <s v="photobooks"/>
    <x v="1780"/>
    <d v="2016-07-02T14:25:10"/>
  </r>
  <r>
    <n v="2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29.17"/>
    <x v="8"/>
    <s v="photobooks"/>
    <x v="1781"/>
    <d v="2016-09-15T14:49:05"/>
  </r>
  <r>
    <n v="15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460.53"/>
    <x v="8"/>
    <s v="photobooks"/>
    <x v="1782"/>
    <d v="2016-02-21T13:48:09"/>
  </r>
  <r>
    <n v="24"/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16.22"/>
    <x v="8"/>
    <s v="photobooks"/>
    <x v="1783"/>
    <d v="2015-05-21T22:47:58"/>
  </r>
  <r>
    <n v="40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151.52000000000001"/>
    <x v="8"/>
    <s v="photobooks"/>
    <x v="1784"/>
    <d v="2015-01-31T03:25:00"/>
  </r>
  <r>
    <n v="20"/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22.22"/>
    <x v="8"/>
    <s v="photobooks"/>
    <x v="1785"/>
    <d v="2014-10-16T00:00:00"/>
  </r>
  <r>
    <n v="48"/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65.52"/>
    <x v="8"/>
    <s v="photobooks"/>
    <x v="1786"/>
    <d v="2014-12-15T13:12:57"/>
  </r>
  <r>
    <n v="15"/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416.67"/>
    <x v="8"/>
    <s v="photobooks"/>
    <x v="1787"/>
    <d v="2015-04-04T14:43:57"/>
  </r>
  <r>
    <n v="1"/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375"/>
    <x v="8"/>
    <s v="photobooks"/>
    <x v="1788"/>
    <d v="2014-10-31T22:45:42"/>
  </r>
  <r>
    <n v="1"/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0"/>
    <x v="8"/>
    <s v="photobooks"/>
    <x v="1789"/>
    <d v="2015-01-12T06:00:03"/>
  </r>
  <r>
    <n v="5"/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200"/>
    <x v="8"/>
    <s v="photobooks"/>
    <x v="1790"/>
    <d v="2015-02-05T16:11:18"/>
  </r>
  <r>
    <n v="4"/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750"/>
    <x v="8"/>
    <s v="photobooks"/>
    <x v="1791"/>
    <d v="2015-01-29T17:46:05"/>
  </r>
  <r>
    <n v="61"/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79.86"/>
    <x v="8"/>
    <s v="photobooks"/>
    <x v="1792"/>
    <d v="2015-08-10T06:59:00"/>
  </r>
  <r>
    <n v="1"/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500"/>
    <x v="8"/>
    <s v="photobooks"/>
    <x v="1793"/>
    <d v="2014-11-27T22:24:00"/>
  </r>
  <r>
    <n v="11"/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00"/>
    <x v="8"/>
    <s v="photobooks"/>
    <x v="1794"/>
    <d v="2015-02-11T13:13:42"/>
  </r>
  <r>
    <n v="39"/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45.68"/>
    <x v="8"/>
    <s v="photobooks"/>
    <x v="1795"/>
    <d v="2016-10-14T16:00:00"/>
  </r>
  <r>
    <n v="22"/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0.93"/>
    <x v="8"/>
    <s v="photobooks"/>
    <x v="1796"/>
    <d v="2016-07-24T10:32:46"/>
  </r>
  <r>
    <n v="68"/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71.430000000000007"/>
    <x v="8"/>
    <s v="photobooks"/>
    <x v="1797"/>
    <d v="2016-12-15T13:39:49"/>
  </r>
  <r>
    <n v="14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432.43"/>
    <x v="8"/>
    <s v="photobooks"/>
    <x v="1798"/>
    <d v="2016-02-04T07:50:33"/>
  </r>
  <r>
    <n v="2"/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666.67"/>
    <x v="8"/>
    <s v="photobooks"/>
    <x v="1799"/>
    <d v="2014-11-11T21:13:28"/>
  </r>
  <r>
    <n v="20"/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09.38"/>
    <x v="8"/>
    <s v="photobooks"/>
    <x v="1800"/>
    <d v="2016-10-10T14:32:50"/>
  </r>
  <r>
    <n v="14"/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459.46"/>
    <x v="8"/>
    <s v="photobooks"/>
    <x v="1801"/>
    <d v="2015-12-15T12:10:00"/>
  </r>
  <r>
    <n v="48"/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94.44"/>
    <x v="8"/>
    <s v="photobooks"/>
    <x v="1802"/>
    <d v="2015-06-27T21:59:00"/>
  </r>
  <r>
    <n v="31"/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233.33"/>
    <x v="8"/>
    <s v="photobooks"/>
    <x v="1803"/>
    <d v="2015-02-14T01:43:02"/>
  </r>
  <r>
    <n v="35"/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98.08"/>
    <x v="8"/>
    <s v="photobooks"/>
    <x v="1804"/>
    <d v="2015-11-14T17:16:44"/>
  </r>
  <r>
    <n v="36"/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184.43"/>
    <x v="8"/>
    <s v="photobooks"/>
    <x v="1805"/>
    <d v="2015-10-02T18:00:00"/>
  </r>
  <r>
    <n v="3"/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500"/>
    <x v="8"/>
    <s v="photobooks"/>
    <x v="1806"/>
    <d v="2014-09-30T15:19:09"/>
  </r>
  <r>
    <n v="11"/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25"/>
    <x v="8"/>
    <s v="photobooks"/>
    <x v="1807"/>
    <d v="2014-09-28T01:38:33"/>
  </r>
  <r>
    <n v="41"/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91.67"/>
    <x v="8"/>
    <s v="photobooks"/>
    <x v="1808"/>
    <d v="2017-02-11T16:20:30"/>
  </r>
  <r>
    <n v="11"/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388.89"/>
    <x v="8"/>
    <s v="photobooks"/>
    <x v="1809"/>
    <d v="2015-03-01T21:47:19"/>
  </r>
  <r>
    <n v="3"/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225"/>
    <x v="8"/>
    <s v="photobooks"/>
    <x v="1810"/>
    <d v="2014-08-21T21:50:26"/>
  </r>
  <r>
    <n v="0"/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2076.92"/>
    <x v="8"/>
    <s v="photobooks"/>
    <x v="1811"/>
    <d v="2014-10-24T04:00:00"/>
  </r>
  <r>
    <n v="13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282.61"/>
    <x v="8"/>
    <s v="photobooks"/>
    <x v="1812"/>
    <d v="2016-07-03T07:38:56"/>
  </r>
  <r>
    <n v="0"/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8"/>
    <s v="photobooks"/>
    <x v="1813"/>
    <d v="2014-08-08T21:20:12"/>
  </r>
  <r>
    <n v="49"/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85.71"/>
    <x v="8"/>
    <s v="photobooks"/>
    <x v="1814"/>
    <d v="2015-02-28T07:32:16"/>
  </r>
  <r>
    <n v="0"/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8"/>
    <s v="photobooks"/>
    <x v="1815"/>
    <d v="2015-07-01T21:45:37"/>
  </r>
  <r>
    <n v="2"/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166.67"/>
    <x v="8"/>
    <s v="photobooks"/>
    <x v="1816"/>
    <d v="2016-07-25T19:00:00"/>
  </r>
  <r>
    <n v="52"/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80"/>
    <x v="8"/>
    <s v="photobooks"/>
    <x v="1817"/>
    <d v="2017-01-30T06:59:00"/>
  </r>
  <r>
    <n v="0"/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8"/>
    <s v="photobooks"/>
    <x v="1818"/>
    <d v="2015-04-03T04:37:30"/>
  </r>
  <r>
    <n v="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00"/>
    <x v="8"/>
    <s v="photobooks"/>
    <x v="1819"/>
    <d v="2014-07-30T18:03:16"/>
  </r>
  <r>
    <n v="7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3250"/>
    <x v="8"/>
    <s v="photobooks"/>
    <x v="1820"/>
    <d v="2015-04-01T01:01:30"/>
  </r>
  <r>
    <n v="135"/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43.86"/>
    <x v="4"/>
    <s v="rock"/>
    <x v="1821"/>
    <d v="2012-03-03T07:39:27"/>
  </r>
  <r>
    <n v="100"/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"/>
    <x v="4"/>
    <s v="rock"/>
    <x v="1822"/>
    <d v="2014-01-31T19:01:00"/>
  </r>
  <r>
    <n v="116"/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1.21"/>
    <x v="4"/>
    <s v="rock"/>
    <x v="1823"/>
    <d v="2012-10-24T16:26:16"/>
  </r>
  <r>
    <n v="100"/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"/>
    <x v="4"/>
    <s v="rock"/>
    <x v="1824"/>
    <d v="2014-01-08T02:08:00"/>
  </r>
  <r>
    <n v="1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0"/>
    <x v="4"/>
    <s v="rock"/>
    <x v="1825"/>
    <d v="2013-07-11T20:01:43"/>
  </r>
  <r>
    <n v="101"/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2.63"/>
    <x v="4"/>
    <s v="rock"/>
    <x v="1826"/>
    <d v="2014-02-17T22:10:17"/>
  </r>
  <r>
    <n v="1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33"/>
    <x v="4"/>
    <s v="rock"/>
    <x v="1827"/>
    <d v="2011-03-03T07:49:21"/>
  </r>
  <r>
    <n v="100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6.67"/>
    <x v="4"/>
    <s v="rock"/>
    <x v="1828"/>
    <d v="2014-05-09T22:00:00"/>
  </r>
  <r>
    <n v="167"/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45.45"/>
    <x v="4"/>
    <s v="rock"/>
    <x v="1829"/>
    <d v="2011-01-21T22:00:00"/>
  </r>
  <r>
    <n v="102"/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6.37"/>
    <x v="4"/>
    <s v="rock"/>
    <x v="1830"/>
    <d v="2014-02-24T16:25:07"/>
  </r>
  <r>
    <n v="103"/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1.430000000000007"/>
    <x v="4"/>
    <s v="rock"/>
    <x v="1831"/>
    <d v="2012-05-12T23:54:23"/>
  </r>
  <r>
    <n v="143"/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7.5"/>
    <x v="4"/>
    <s v="rock"/>
    <x v="1832"/>
    <d v="2011-03-04T12:57:07"/>
  </r>
  <r>
    <n v="263"/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16"/>
    <x v="4"/>
    <s v="rock"/>
    <x v="1833"/>
    <d v="2013-03-02T07:59:00"/>
  </r>
  <r>
    <n v="118"/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1.11"/>
    <x v="4"/>
    <s v="rock"/>
    <x v="1834"/>
    <d v="2015-01-24T23:08:15"/>
  </r>
  <r>
    <n v="104"/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5.45"/>
    <x v="4"/>
    <s v="rock"/>
    <x v="1835"/>
    <d v="2016-03-31T15:51:11"/>
  </r>
  <r>
    <n v="200"/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90.91"/>
    <x v="4"/>
    <s v="rock"/>
    <x v="1836"/>
    <d v="2013-02-17T19:25:29"/>
  </r>
  <r>
    <n v="307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20"/>
    <x v="4"/>
    <s v="rock"/>
    <x v="1837"/>
    <d v="2012-03-18T00:08:55"/>
  </r>
  <r>
    <n v="100"/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1"/>
    <x v="4"/>
    <s v="rock"/>
    <x v="1838"/>
    <d v="2011-10-01T03:00:00"/>
  </r>
  <r>
    <n v="205"/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2.22"/>
    <x v="4"/>
    <s v="rock"/>
    <x v="1839"/>
    <d v="2016-10-01T17:19:42"/>
  </r>
  <r>
    <n v="109"/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69.23"/>
    <x v="4"/>
    <s v="rock"/>
    <x v="1840"/>
    <d v="2013-05-07T04:59:00"/>
  </r>
  <r>
    <n v="102"/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"/>
    <x v="4"/>
    <s v="rock"/>
    <x v="1841"/>
    <d v="2014-05-20T04:59:00"/>
  </r>
  <r>
    <n v="125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95.24"/>
    <x v="4"/>
    <s v="rock"/>
    <x v="1842"/>
    <d v="2015-03-02T05:59:00"/>
  </r>
  <r>
    <n v="124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74.63"/>
    <x v="4"/>
    <s v="rock"/>
    <x v="1843"/>
    <d v="2011-02-20T23:52:34"/>
  </r>
  <r>
    <n v="101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5"/>
    <x v="4"/>
    <s v="rock"/>
    <x v="1844"/>
    <d v="2011-06-11T03:00:00"/>
  </r>
  <r>
    <n v="100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"/>
    <x v="4"/>
    <s v="rock"/>
    <x v="1845"/>
    <d v="2016-06-17T04:55:00"/>
  </r>
  <r>
    <n v="138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71.77"/>
    <x v="4"/>
    <s v="rock"/>
    <x v="1846"/>
    <d v="2012-12-15T15:36:17"/>
  </r>
  <r>
    <n v="121"/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65.790000000000006"/>
    <x v="4"/>
    <s v="rock"/>
    <x v="1847"/>
    <d v="2015-04-21T05:40:32"/>
  </r>
  <r>
    <n v="107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25"/>
    <x v="4"/>
    <s v="rock"/>
    <x v="1848"/>
    <d v="2011-07-31T06:59:00"/>
  </r>
  <r>
    <n v="100"/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5"/>
    <x v="4"/>
    <s v="rock"/>
    <x v="1849"/>
    <d v="2012-10-17T20:17:39"/>
  </r>
  <r>
    <n v="102"/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0.28"/>
    <x v="4"/>
    <s v="rock"/>
    <x v="1850"/>
    <d v="2014-07-10T23:01:40"/>
  </r>
  <r>
    <n v="100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"/>
    <x v="4"/>
    <s v="rock"/>
    <x v="1851"/>
    <d v="2014-07-28T01:00:00"/>
  </r>
  <r>
    <n v="117"/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4.5"/>
    <x v="4"/>
    <s v="rock"/>
    <x v="1852"/>
    <d v="2015-04-25T00:00:00"/>
  </r>
  <r>
    <n v="102"/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7.14"/>
    <x v="4"/>
    <s v="rock"/>
    <x v="1853"/>
    <d v="2012-11-14T02:26:57"/>
  </r>
  <r>
    <n v="102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6.21"/>
    <x v="4"/>
    <s v="rock"/>
    <x v="1854"/>
    <d v="2013-05-24T00:30:37"/>
  </r>
  <r>
    <n v="154"/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5.81"/>
    <x v="4"/>
    <s v="rock"/>
    <x v="1855"/>
    <d v="2014-01-06T12:55:40"/>
  </r>
  <r>
    <n v="101"/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2.63"/>
    <x v="4"/>
    <s v="rock"/>
    <x v="1856"/>
    <d v="2014-07-18T20:31:12"/>
  </r>
  <r>
    <n v="100"/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000000000001"/>
    <x v="4"/>
    <s v="rock"/>
    <x v="1857"/>
    <d v="2014-09-12T18:26:53"/>
  </r>
  <r>
    <n v="109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37.29"/>
    <x v="4"/>
    <s v="rock"/>
    <x v="1858"/>
    <d v="2011-12-16T05:48:41"/>
  </r>
  <r>
    <n v="132"/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53.57"/>
    <x v="4"/>
    <s v="rock"/>
    <x v="1859"/>
    <d v="2011-09-22T18:28:49"/>
  </r>
  <r>
    <n v="133"/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39.47"/>
    <x v="4"/>
    <s v="rock"/>
    <x v="1860"/>
    <d v="2014-02-06T17:01:24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6"/>
    <s v="mobile games"/>
    <x v="1861"/>
    <d v="2015-01-26T07:12:21"/>
  </r>
  <r>
    <n v="8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125"/>
    <x v="6"/>
    <s v="mobile games"/>
    <x v="1862"/>
    <d v="2017-03-08T07:30:00"/>
  </r>
  <r>
    <n v="0"/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250"/>
    <x v="6"/>
    <s v="mobile games"/>
    <x v="1863"/>
    <d v="2014-06-12T19:08:05"/>
  </r>
  <r>
    <n v="43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135.41999999999999"/>
    <x v="6"/>
    <s v="mobile games"/>
    <x v="1864"/>
    <d v="2014-05-04T17:11:40"/>
  </r>
  <r>
    <n v="0"/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55000"/>
    <x v="6"/>
    <s v="mobile games"/>
    <x v="1865"/>
    <d v="2016-11-06T09:49:07"/>
  </r>
  <r>
    <n v="1"/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2500"/>
    <x v="6"/>
    <s v="mobile games"/>
    <x v="1866"/>
    <d v="2017-03-01T04:00:00"/>
  </r>
  <r>
    <n v="0"/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0"/>
    <x v="6"/>
    <s v="mobile games"/>
    <x v="1867"/>
    <d v="2016-11-05T22:11:52"/>
  </r>
  <r>
    <n v="5"/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1470.59"/>
    <x v="6"/>
    <s v="mobile games"/>
    <x v="1868"/>
    <d v="2015-12-15T07:59:00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6"/>
    <s v="mobile games"/>
    <x v="1869"/>
    <d v="2017-01-04T00:04:09"/>
  </r>
  <r>
    <n v="10"/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18.18"/>
    <x v="6"/>
    <s v="mobile games"/>
    <x v="1870"/>
    <d v="2016-01-31T04:17:00"/>
  </r>
  <r>
    <n v="72"/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68.42"/>
    <x v="6"/>
    <s v="mobile games"/>
    <x v="1871"/>
    <d v="2014-11-20T19:48:21"/>
  </r>
  <r>
    <n v="1"/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538.46"/>
    <x v="6"/>
    <s v="mobile games"/>
    <x v="1872"/>
    <d v="2015-06-30T03:06:42"/>
  </r>
  <r>
    <n v="0"/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000"/>
    <x v="6"/>
    <s v="mobile games"/>
    <x v="1873"/>
    <d v="2015-07-08T16:45:00"/>
  </r>
  <r>
    <n v="0"/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80000"/>
    <x v="6"/>
    <s v="mobile games"/>
    <x v="1874"/>
    <d v="2016-06-28T23:15:33"/>
  </r>
  <r>
    <n v="1"/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3333.33"/>
    <x v="6"/>
    <s v="mobile games"/>
    <x v="1875"/>
    <d v="2016-08-06T21:35:08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6"/>
    <s v="mobile games"/>
    <x v="1876"/>
    <d v="2014-06-16T06:50:05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6"/>
    <s v="mobile games"/>
    <x v="1877"/>
    <d v="2015-03-01T00:42:05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6"/>
    <s v="mobile games"/>
    <x v="1878"/>
    <d v="2014-06-13T00:12:35"/>
  </r>
  <r>
    <n v="0"/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2500"/>
    <x v="6"/>
    <s v="mobile games"/>
    <x v="1879"/>
    <d v="2016-03-14T14:35:29"/>
  </r>
  <r>
    <n v="20"/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8.33"/>
    <x v="6"/>
    <s v="mobile games"/>
    <x v="1880"/>
    <d v="2016-03-30T12:36:20"/>
  </r>
  <r>
    <n v="173"/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28.57"/>
    <x v="4"/>
    <s v="indie rock"/>
    <x v="1881"/>
    <d v="2015-03-10T02:39:49"/>
  </r>
  <r>
    <n v="101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36"/>
    <x v="4"/>
    <s v="indie rock"/>
    <x v="1882"/>
    <d v="2012-07-10T23:48:00"/>
  </r>
  <r>
    <n v="105"/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1.22"/>
    <x v="4"/>
    <s v="indie rock"/>
    <x v="1883"/>
    <d v="2012-04-08T21:45:08"/>
  </r>
  <r>
    <n v="135"/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8.46"/>
    <x v="4"/>
    <s v="indie rock"/>
    <x v="1884"/>
    <d v="2012-11-27T12:00:00"/>
  </r>
  <r>
    <n v="116"/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43.57"/>
    <x v="4"/>
    <s v="indie rock"/>
    <x v="1885"/>
    <d v="2012-08-10T22:00:00"/>
  </r>
  <r>
    <n v="102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1.38"/>
    <x v="4"/>
    <s v="indie rock"/>
    <x v="1886"/>
    <d v="2014-11-12T22:45:38"/>
  </r>
  <r>
    <n v="111"/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75"/>
    <x v="4"/>
    <s v="indie rock"/>
    <x v="1887"/>
    <d v="2015-12-03T21:30:00"/>
  </r>
  <r>
    <n v="166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28.09"/>
    <x v="4"/>
    <s v="indie rock"/>
    <x v="1888"/>
    <d v="2010-06-01T04:59:00"/>
  </r>
  <r>
    <n v="107"/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5.45"/>
    <x v="4"/>
    <s v="indie rock"/>
    <x v="1889"/>
    <d v="2013-03-11T18:02:26"/>
  </r>
  <r>
    <n v="145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48.78"/>
    <x v="4"/>
    <s v="indie rock"/>
    <x v="1890"/>
    <d v="2012-12-15T18:52:08"/>
  </r>
  <r>
    <n v="106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3.33"/>
    <x v="4"/>
    <s v="indie rock"/>
    <x v="1891"/>
    <d v="2010-07-22T06:00:00"/>
  </r>
  <r>
    <n v="137"/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9.23"/>
    <x v="4"/>
    <s v="indie rock"/>
    <x v="1892"/>
    <d v="2011-06-07T15:18:01"/>
  </r>
  <r>
    <n v="104"/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5.56"/>
    <x v="4"/>
    <s v="indie rock"/>
    <x v="1893"/>
    <d v="2011-04-16T03:59:00"/>
  </r>
  <r>
    <n v="115"/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0"/>
    <x v="4"/>
    <s v="indie rock"/>
    <x v="1894"/>
    <d v="2012-02-12T21:43:03"/>
  </r>
  <r>
    <n v="10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3.02"/>
    <x v="4"/>
    <s v="indie rock"/>
    <x v="1895"/>
    <d v="2015-10-20T17:55:22"/>
  </r>
  <r>
    <n v="124"/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34.69"/>
    <x v="4"/>
    <s v="indie rock"/>
    <x v="1896"/>
    <d v="2012-04-12T17:02:45"/>
  </r>
  <r>
    <n v="102"/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4.700000000000003"/>
    <x v="4"/>
    <s v="indie rock"/>
    <x v="1897"/>
    <d v="2014-03-04T21:00:00"/>
  </r>
  <r>
    <n v="145"/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7.62"/>
    <x v="4"/>
    <s v="indie rock"/>
    <x v="1898"/>
    <d v="2016-02-01T18:00:00"/>
  </r>
  <r>
    <n v="1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1.43"/>
    <x v="4"/>
    <s v="indie rock"/>
    <x v="1899"/>
    <d v="2015-03-25T21:36:06"/>
  </r>
  <r>
    <n v="109"/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46.3"/>
    <x v="4"/>
    <s v="indie rock"/>
    <x v="1900"/>
    <d v="2012-10-06T09:59:00"/>
  </r>
  <r>
    <n v="3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960"/>
    <x v="2"/>
    <s v="gadgets"/>
    <x v="1901"/>
    <d v="2015-05-22T13:00:00"/>
  </r>
  <r>
    <n v="1"/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333.33"/>
    <x v="2"/>
    <s v="gadgets"/>
    <x v="1902"/>
    <d v="2015-03-04T18:57:27"/>
  </r>
  <r>
    <n v="47"/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73.17"/>
    <x v="2"/>
    <s v="gadgets"/>
    <x v="1903"/>
    <d v="2017-01-27T18:29:51"/>
  </r>
  <r>
    <n v="0"/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000"/>
    <x v="2"/>
    <s v="gadgets"/>
    <x v="1904"/>
    <d v="2016-01-02T16:27:01"/>
  </r>
  <r>
    <n v="0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6250"/>
    <x v="2"/>
    <s v="gadgets"/>
    <x v="1905"/>
    <d v="2014-09-07T22:13:14"/>
  </r>
  <r>
    <n v="43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505.05"/>
    <x v="2"/>
    <s v="gadgets"/>
    <x v="1906"/>
    <d v="2016-06-23T16:06:23"/>
  </r>
  <r>
    <n v="0"/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7500"/>
    <x v="2"/>
    <s v="gadgets"/>
    <x v="1907"/>
    <d v="2014-05-23T14:05:25"/>
  </r>
  <r>
    <n v="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6250"/>
    <x v="2"/>
    <s v="gadgets"/>
    <x v="1908"/>
    <d v="2016-12-29T22:01:40"/>
  </r>
  <r>
    <n v="14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921.05"/>
    <x v="2"/>
    <s v="gadgets"/>
    <x v="1909"/>
    <d v="2014-10-23T10:17:59"/>
  </r>
  <r>
    <n v="39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98.25"/>
    <x v="2"/>
    <s v="gadgets"/>
    <x v="1910"/>
    <d v="2015-10-31T22:45:00"/>
  </r>
  <r>
    <n v="0"/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0"/>
    <x v="2"/>
    <s v="gadgets"/>
    <x v="1911"/>
    <d v="2014-08-09T00:48:54"/>
  </r>
  <r>
    <n v="59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19.05"/>
    <x v="2"/>
    <s v="gadgets"/>
    <x v="1912"/>
    <d v="2015-06-04T05:26:00"/>
  </r>
  <r>
    <n v="1"/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846.15"/>
    <x v="2"/>
    <s v="gadgets"/>
    <x v="1913"/>
    <d v="2014-10-08T12:16:18"/>
  </r>
  <r>
    <n v="9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33"/>
    <x v="2"/>
    <s v="gadgets"/>
    <x v="1914"/>
    <d v="2014-11-01T03:59:00"/>
  </r>
  <r>
    <n v="2"/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25"/>
    <x v="2"/>
    <s v="gadgets"/>
    <x v="1915"/>
    <d v="2014-09-02T01:10:22"/>
  </r>
  <r>
    <n v="1"/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3333.33"/>
    <x v="2"/>
    <s v="gadgets"/>
    <x v="1916"/>
    <d v="2016-11-07T18:12:55"/>
  </r>
  <r>
    <n v="53"/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571.43"/>
    <x v="2"/>
    <s v="gadgets"/>
    <x v="1917"/>
    <d v="2017-02-10T06:28:53"/>
  </r>
  <r>
    <n v="1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777.78"/>
    <x v="2"/>
    <s v="gadgets"/>
    <x v="1918"/>
    <d v="2014-08-12T18:57:31"/>
  </r>
  <r>
    <n v="47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62.5"/>
    <x v="2"/>
    <s v="gadgets"/>
    <x v="1919"/>
    <d v="2015-05-19T21:00:49"/>
  </r>
  <r>
    <n v="43"/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95.24"/>
    <x v="2"/>
    <s v="gadgets"/>
    <x v="1920"/>
    <d v="2015-10-21T23:00:00"/>
  </r>
  <r>
    <n v="137"/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39.47"/>
    <x v="4"/>
    <s v="indie rock"/>
    <x v="1921"/>
    <d v="2012-07-14T05:19:03"/>
  </r>
  <r>
    <n v="116"/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1.25"/>
    <x v="4"/>
    <s v="indie rock"/>
    <x v="1922"/>
    <d v="2013-12-12T06:08:27"/>
  </r>
  <r>
    <n v="241"/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9.6199999999999992"/>
    <x v="4"/>
    <s v="indie rock"/>
    <x v="1923"/>
    <d v="2011-09-27T04:59:00"/>
  </r>
  <r>
    <n v="114"/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90.91"/>
    <x v="4"/>
    <s v="indie rock"/>
    <x v="1924"/>
    <d v="2014-01-15T19:33:00"/>
  </r>
  <r>
    <n v="110"/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28.85"/>
    <x v="4"/>
    <s v="indie rock"/>
    <x v="1925"/>
    <d v="2013-10-11T00:00:00"/>
  </r>
  <r>
    <n v="195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.02"/>
    <x v="4"/>
    <s v="indie rock"/>
    <x v="1926"/>
    <d v="2010-11-02T00:26:00"/>
  </r>
  <r>
    <n v="103"/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4.55"/>
    <x v="4"/>
    <s v="indie rock"/>
    <x v="1927"/>
    <d v="2012-03-08T04:59:00"/>
  </r>
  <r>
    <n v="103"/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5"/>
    <x v="4"/>
    <s v="indie rock"/>
    <x v="1928"/>
    <d v="2013-05-07T15:33:14"/>
  </r>
  <r>
    <n v="100"/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67"/>
    <x v="4"/>
    <s v="indie rock"/>
    <x v="1929"/>
    <d v="2011-07-05T00:31:06"/>
  </r>
  <r>
    <n v="127"/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38.46"/>
    <x v="4"/>
    <s v="indie rock"/>
    <x v="1930"/>
    <d v="2013-07-07T13:24:42"/>
  </r>
  <r>
    <n v="121"/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0"/>
    <x v="4"/>
    <s v="indie rock"/>
    <x v="1931"/>
    <d v="2012-05-22T03:30:00"/>
  </r>
  <r>
    <n v="107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65.63"/>
    <x v="4"/>
    <s v="indie rock"/>
    <x v="1932"/>
    <d v="2012-01-24T19:26:13"/>
  </r>
  <r>
    <n v="172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54.55"/>
    <x v="4"/>
    <s v="indie rock"/>
    <x v="1933"/>
    <d v="2014-09-27T03:08:27"/>
  </r>
  <r>
    <n v="124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64.94"/>
    <x v="4"/>
    <s v="indie rock"/>
    <x v="1934"/>
    <d v="2011-12-25T05:00:00"/>
  </r>
  <r>
    <n v="108"/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0"/>
    <x v="4"/>
    <s v="indie rock"/>
    <x v="1935"/>
    <d v="2014-06-21T04:59:00"/>
  </r>
  <r>
    <n v="117"/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51.72"/>
    <x v="4"/>
    <s v="indie rock"/>
    <x v="1936"/>
    <d v="2011-12-06T05:59:00"/>
  </r>
  <r>
    <n v="187"/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20.69"/>
    <x v="4"/>
    <s v="indie rock"/>
    <x v="1937"/>
    <d v="2012-06-15T03:59:00"/>
  </r>
  <r>
    <n v="116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31.58000000000001"/>
    <x v="4"/>
    <s v="indie rock"/>
    <x v="1938"/>
    <d v="2013-07-02T05:00:00"/>
  </r>
  <r>
    <n v="111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4.17"/>
    <x v="4"/>
    <s v="indie rock"/>
    <x v="1939"/>
    <d v="2013-03-10T22:38:28"/>
  </r>
  <r>
    <n v="171"/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20.97"/>
    <x v="4"/>
    <s v="indie rock"/>
    <x v="1940"/>
    <d v="2011-06-15T03:59:00"/>
  </r>
  <r>
    <n v="126"/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51.2"/>
    <x v="2"/>
    <s v="hardware"/>
    <x v="1941"/>
    <d v="2014-05-15T06:58:51"/>
  </r>
  <r>
    <n v="138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63.16"/>
    <x v="2"/>
    <s v="hardware"/>
    <x v="1942"/>
    <d v="2011-07-04T19:52:20"/>
  </r>
  <r>
    <n v="1705"/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4.04"/>
    <x v="2"/>
    <s v="hardware"/>
    <x v="1943"/>
    <d v="2016-08-11T06:28:36"/>
  </r>
  <r>
    <n v="788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2.36"/>
    <x v="2"/>
    <s v="hardware"/>
    <x v="1944"/>
    <d v="2014-05-01T14:01:30"/>
  </r>
  <r>
    <n v="348"/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147.06"/>
    <x v="2"/>
    <s v="hardware"/>
    <x v="1945"/>
    <d v="2015-07-12T06:02:38"/>
  </r>
  <r>
    <n v="150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07.14"/>
    <x v="2"/>
    <s v="hardware"/>
    <x v="1946"/>
    <d v="2014-04-20T02:36:01"/>
  </r>
  <r>
    <n v="1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4.78"/>
    <x v="2"/>
    <s v="hardware"/>
    <x v="1947"/>
    <d v="2009-11-23T05:59:00"/>
  </r>
  <r>
    <n v="800"/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23.56"/>
    <x v="2"/>
    <s v="hardware"/>
    <x v="1948"/>
    <d v="2016-06-06T17:02:00"/>
  </r>
  <r>
    <n v="106"/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3.02"/>
    <x v="2"/>
    <s v="hardware"/>
    <x v="1949"/>
    <d v="2014-07-10T10:09:11"/>
  </r>
  <r>
    <n v="201"/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5.59"/>
    <x v="2"/>
    <s v="hardware"/>
    <x v="1950"/>
    <d v="2011-04-22T04:21:13"/>
  </r>
  <r>
    <n v="212"/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9.95"/>
    <x v="2"/>
    <s v="hardware"/>
    <x v="1951"/>
    <d v="2016-11-07T11:05:37"/>
  </r>
  <r>
    <n v="198"/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51.32"/>
    <x v="2"/>
    <s v="hardware"/>
    <x v="1952"/>
    <d v="2013-10-16T14:33:35"/>
  </r>
  <r>
    <n v="226"/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02.04"/>
    <x v="2"/>
    <s v="hardware"/>
    <x v="1953"/>
    <d v="2012-03-02T03:00:00"/>
  </r>
  <r>
    <n v="699"/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20.48"/>
    <x v="2"/>
    <s v="hardware"/>
    <x v="1954"/>
    <d v="2016-03-12T05:00:00"/>
  </r>
  <r>
    <n v="39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44.83000000000001"/>
    <x v="2"/>
    <s v="hardware"/>
    <x v="1955"/>
    <d v="2012-05-23T19:00:00"/>
  </r>
  <r>
    <n v="294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64.38"/>
    <x v="2"/>
    <s v="hardware"/>
    <x v="1956"/>
    <d v="2015-04-18T21:10:05"/>
  </r>
  <r>
    <n v="168"/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45.45"/>
    <x v="2"/>
    <s v="hardware"/>
    <x v="1957"/>
    <d v="2012-10-27T02:21:53"/>
  </r>
  <r>
    <n v="1436"/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5.16"/>
    <x v="2"/>
    <s v="hardware"/>
    <x v="1958"/>
    <d v="2013-03-23T22:42:41"/>
  </r>
  <r>
    <n v="157"/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23.58"/>
    <x v="2"/>
    <s v="hardware"/>
    <x v="1959"/>
    <d v="2014-10-01T00:00:00"/>
  </r>
  <r>
    <n v="118"/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121.21"/>
    <x v="2"/>
    <s v="hardware"/>
    <x v="1960"/>
    <d v="2014-12-21T08:42:21"/>
  </r>
  <r>
    <n v="1105"/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.12"/>
    <x v="2"/>
    <s v="hardware"/>
    <x v="1961"/>
    <d v="2012-10-06T03:59:00"/>
  </r>
  <r>
    <n v="193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32.68"/>
    <x v="2"/>
    <s v="hardware"/>
    <x v="1962"/>
    <d v="2014-05-13T18:43:56"/>
  </r>
  <r>
    <n v="127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92.68"/>
    <x v="2"/>
    <s v="hardware"/>
    <x v="1963"/>
    <d v="2014-09-16T10:18:54"/>
  </r>
  <r>
    <n v="260"/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69.63"/>
    <x v="2"/>
    <s v="hardware"/>
    <x v="1964"/>
    <d v="2016-04-22T06:32:52"/>
  </r>
  <r>
    <n v="262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48.54"/>
    <x v="2"/>
    <s v="hardware"/>
    <x v="1965"/>
    <d v="2012-01-12T01:00:00"/>
  </r>
  <r>
    <n v="207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66.09"/>
    <x v="2"/>
    <s v="hardware"/>
    <x v="1966"/>
    <d v="2014-08-14T12:58:18"/>
  </r>
  <r>
    <n v="370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49.38"/>
    <x v="2"/>
    <s v="hardware"/>
    <x v="1967"/>
    <d v="2014-05-01T15:55:29"/>
  </r>
  <r>
    <n v="285"/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8.04"/>
    <x v="2"/>
    <s v="hardware"/>
    <x v="1968"/>
    <d v="2016-12-03T15:05:15"/>
  </r>
  <r>
    <n v="57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0.6"/>
    <x v="2"/>
    <s v="hardware"/>
    <x v="1969"/>
    <d v="2016-08-05T19:01:08"/>
  </r>
  <r>
    <n v="1132"/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7.13"/>
    <x v="2"/>
    <s v="hardware"/>
    <x v="1970"/>
    <d v="2013-04-20T03:38:21"/>
  </r>
  <r>
    <n v="263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03.55"/>
    <x v="2"/>
    <s v="hardware"/>
    <x v="1971"/>
    <d v="2013-11-15T04:00:00"/>
  </r>
  <r>
    <n v="674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0.5"/>
    <x v="2"/>
    <s v="hardware"/>
    <x v="1972"/>
    <d v="2012-11-18T01:17:24"/>
  </r>
  <r>
    <n v="257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96.54"/>
    <x v="2"/>
    <s v="hardware"/>
    <x v="1973"/>
    <d v="2016-08-06T07:00:00"/>
  </r>
  <r>
    <n v="375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49.75"/>
    <x v="2"/>
    <s v="hardware"/>
    <x v="1974"/>
    <d v="2013-08-19T08:01:09"/>
  </r>
  <r>
    <n v="209"/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63.24"/>
    <x v="2"/>
    <s v="hardware"/>
    <x v="1975"/>
    <d v="2013-03-10T18:07:31"/>
  </r>
  <r>
    <n v="347"/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8.4600000000000009"/>
    <x v="2"/>
    <s v="hardware"/>
    <x v="1976"/>
    <d v="2013-07-13T21:35:25"/>
  </r>
  <r>
    <n v="402"/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60.9"/>
    <x v="2"/>
    <s v="hardware"/>
    <x v="1977"/>
    <d v="2015-12-19T07:59:00"/>
  </r>
  <r>
    <n v="1027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28.87"/>
    <x v="2"/>
    <s v="hardware"/>
    <x v="1978"/>
    <d v="2012-06-12T07:00:00"/>
  </r>
  <r>
    <n v="115"/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46"/>
    <x v="2"/>
    <s v="hardware"/>
    <x v="1979"/>
    <d v="2015-11-19T04:59:00"/>
  </r>
  <r>
    <n v="355"/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5.71"/>
    <x v="2"/>
    <s v="hardware"/>
    <x v="1980"/>
    <d v="2016-04-03T12:01:02"/>
  </r>
  <r>
    <n v="5"/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25"/>
    <x v="8"/>
    <s v="people"/>
    <x v="1981"/>
    <d v="2014-07-09T17:24:25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8"/>
    <s v="people"/>
    <x v="1982"/>
    <d v="2016-12-04T15:04:47"/>
  </r>
  <r>
    <n v="4"/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062.5"/>
    <x v="8"/>
    <s v="people"/>
    <x v="1983"/>
    <d v="2016-09-02T07:00:00"/>
  </r>
  <r>
    <n v="21"/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42.86"/>
    <x v="8"/>
    <s v="people"/>
    <x v="1984"/>
    <d v="2014-11-30T19:58:01"/>
  </r>
  <r>
    <n v="3"/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00"/>
    <x v="8"/>
    <s v="people"/>
    <x v="1985"/>
    <d v="2016-08-02T23:00:00"/>
  </r>
  <r>
    <n v="0"/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x v="8"/>
    <s v="people"/>
    <x v="1986"/>
    <d v="2016-03-14T09:24:43"/>
  </r>
  <r>
    <n v="42"/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196.43"/>
    <x v="8"/>
    <s v="people"/>
    <x v="1987"/>
    <d v="2015-03-01T15:21:16"/>
  </r>
  <r>
    <n v="0"/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6000"/>
    <x v="8"/>
    <s v="people"/>
    <x v="1988"/>
    <d v="2015-08-20T18:19:02"/>
  </r>
  <r>
    <n v="1"/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00"/>
    <x v="8"/>
    <s v="people"/>
    <x v="1989"/>
    <d v="2016-12-11T16:20:08"/>
  </r>
  <r>
    <n v="17"/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600"/>
    <x v="8"/>
    <s v="people"/>
    <x v="1990"/>
    <d v="2016-02-13T04:42:12"/>
  </r>
  <r>
    <n v="7"/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666.67"/>
    <x v="8"/>
    <s v="people"/>
    <x v="1991"/>
    <d v="2015-07-03T21:26:26"/>
  </r>
  <r>
    <n v="0"/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x v="8"/>
    <s v="people"/>
    <x v="1992"/>
    <d v="2015-02-18T03:26:31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8"/>
    <s v="people"/>
    <x v="1993"/>
    <d v="2015-12-21T14:07:17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8"/>
    <s v="people"/>
    <x v="1994"/>
    <d v="2016-12-07T01:09:02"/>
  </r>
  <r>
    <n v="8"/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333.33"/>
    <x v="8"/>
    <s v="people"/>
    <x v="1995"/>
    <d v="2015-07-16T21:38:56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8"/>
    <s v="people"/>
    <x v="1996"/>
    <d v="2014-07-10T19:40:11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8"/>
    <s v="people"/>
    <x v="1997"/>
    <d v="2014-08-26T22:20:12"/>
  </r>
  <r>
    <n v="26"/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833.33"/>
    <x v="8"/>
    <s v="people"/>
    <x v="1998"/>
    <d v="2014-08-01T02:50:38"/>
  </r>
  <r>
    <n v="1"/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4428.57"/>
    <x v="8"/>
    <s v="people"/>
    <x v="1999"/>
    <d v="2014-11-13T12:35:08"/>
  </r>
  <r>
    <n v="13"/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00"/>
    <x v="8"/>
    <s v="people"/>
    <x v="2000"/>
    <d v="2016-01-06T22:50:13"/>
  </r>
  <r>
    <n v="382"/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3.6"/>
    <x v="2"/>
    <s v="hardware"/>
    <x v="2001"/>
    <d v="2015-06-12T20:00:00"/>
  </r>
  <r>
    <n v="217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36.36"/>
    <x v="2"/>
    <s v="hardware"/>
    <x v="2002"/>
    <d v="2017-01-23T17:05:43"/>
  </r>
  <r>
    <n v="312"/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29.41"/>
    <x v="2"/>
    <s v="hardware"/>
    <x v="2003"/>
    <d v="2010-07-02T23:00:00"/>
  </r>
  <r>
    <n v="234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141.24"/>
    <x v="2"/>
    <s v="hardware"/>
    <x v="2004"/>
    <d v="2014-07-10T14:31:03"/>
  </r>
  <r>
    <n v="124"/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57.07"/>
    <x v="2"/>
    <s v="hardware"/>
    <x v="2005"/>
    <d v="2013-10-16T03:59:00"/>
  </r>
  <r>
    <n v="248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165.02"/>
    <x v="2"/>
    <s v="hardware"/>
    <x v="2006"/>
    <d v="2014-12-03T13:00:45"/>
  </r>
  <r>
    <n v="116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72.989999999999995"/>
    <x v="2"/>
    <s v="hardware"/>
    <x v="2007"/>
    <d v="2010-08-24T04:00:00"/>
  </r>
  <r>
    <n v="117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38.31"/>
    <x v="2"/>
    <s v="hardware"/>
    <x v="2008"/>
    <d v="2011-09-19T14:30:22"/>
  </r>
  <r>
    <n v="305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25.63"/>
    <x v="2"/>
    <s v="hardware"/>
    <x v="2009"/>
    <d v="2016-11-23T08:45:43"/>
  </r>
  <r>
    <n v="320"/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17.27"/>
    <x v="2"/>
    <s v="hardware"/>
    <x v="2010"/>
    <d v="2016-08-18T23:54:51"/>
  </r>
  <r>
    <n v="820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51.49"/>
    <x v="2"/>
    <s v="hardware"/>
    <x v="2011"/>
    <d v="2016-01-11T23:00:00"/>
  </r>
  <r>
    <n v="235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7.32"/>
    <x v="2"/>
    <s v="hardware"/>
    <x v="2012"/>
    <d v="2015-02-05T19:44:01"/>
  </r>
  <r>
    <n v="495"/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35.07"/>
    <x v="2"/>
    <s v="hardware"/>
    <x v="2013"/>
    <d v="2016-07-08T23:03:34"/>
  </r>
  <r>
    <n v="7814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1299999999999999"/>
    <x v="2"/>
    <s v="hardware"/>
    <x v="2014"/>
    <d v="2013-03-25T04:08:59"/>
  </r>
  <r>
    <n v="113"/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44.44"/>
    <x v="2"/>
    <s v="hardware"/>
    <x v="2015"/>
    <d v="2011-09-09T21:02:43"/>
  </r>
  <r>
    <n v="922"/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20.88"/>
    <x v="2"/>
    <s v="hardware"/>
    <x v="2016"/>
    <d v="2013-03-09T21:08:19"/>
  </r>
  <r>
    <n v="125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58.69"/>
    <x v="2"/>
    <s v="hardware"/>
    <x v="2017"/>
    <d v="2012-03-24T04:00:00"/>
  </r>
  <r>
    <n v="102"/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4.44"/>
    <x v="2"/>
    <s v="hardware"/>
    <x v="2018"/>
    <d v="2015-08-13T08:46:49"/>
  </r>
  <r>
    <n v="485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22.47"/>
    <x v="2"/>
    <s v="hardware"/>
    <x v="2019"/>
    <d v="2016-09-22T17:00:21"/>
  </r>
  <r>
    <n v="192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2.3"/>
    <x v="2"/>
    <s v="hardware"/>
    <x v="2020"/>
    <d v="2014-05-14T23:04:00"/>
  </r>
  <r>
    <n v="281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52.63"/>
    <x v="2"/>
    <s v="hardware"/>
    <x v="2021"/>
    <d v="2014-09-24T01:41:37"/>
  </r>
  <r>
    <n v="125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07.69"/>
    <x v="2"/>
    <s v="hardware"/>
    <x v="2022"/>
    <d v="2016-06-11T13:39:32"/>
  </r>
  <r>
    <n v="161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283.29000000000002"/>
    <x v="2"/>
    <s v="hardware"/>
    <x v="2023"/>
    <d v="2015-06-11T10:05:53"/>
  </r>
  <r>
    <n v="585"/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38.1"/>
    <x v="2"/>
    <s v="hardware"/>
    <x v="2024"/>
    <d v="2012-08-13T03:00:00"/>
  </r>
  <r>
    <n v="201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09.74"/>
    <x v="2"/>
    <s v="hardware"/>
    <x v="2025"/>
    <d v="2015-06-11T04:25:46"/>
  </r>
  <r>
    <n v="133"/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55.07"/>
    <x v="2"/>
    <s v="hardware"/>
    <x v="2026"/>
    <d v="2014-04-21T03:59:00"/>
  </r>
  <r>
    <n v="120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85.53"/>
    <x v="2"/>
    <s v="hardware"/>
    <x v="2027"/>
    <d v="2015-03-30T18:31:59"/>
  </r>
  <r>
    <n v="126"/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37.97"/>
    <x v="2"/>
    <s v="hardware"/>
    <x v="2028"/>
    <d v="2010-03-15T21:55:00"/>
  </r>
  <r>
    <n v="361"/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6.6"/>
    <x v="2"/>
    <s v="hardware"/>
    <x v="2029"/>
    <d v="2014-08-27T00:31:21"/>
  </r>
  <r>
    <n v="226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52.43"/>
    <x v="2"/>
    <s v="hardware"/>
    <x v="2030"/>
    <d v="2012-11-29T23:54:56"/>
  </r>
  <r>
    <n v="120"/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98.43"/>
    <x v="2"/>
    <s v="hardware"/>
    <x v="2031"/>
    <d v="2015-01-09T01:00:00"/>
  </r>
  <r>
    <n v="304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47.08"/>
    <x v="2"/>
    <s v="hardware"/>
    <x v="2032"/>
    <d v="2016-12-15T05:00:00"/>
  </r>
  <r>
    <n v="179"/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58.22999999999999"/>
    <x v="2"/>
    <s v="hardware"/>
    <x v="2033"/>
    <d v="2014-04-26T01:58:38"/>
  </r>
  <r>
    <n v="387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153.54"/>
    <x v="2"/>
    <s v="hardware"/>
    <x v="2034"/>
    <d v="2015-05-07T06:58:00"/>
  </r>
  <r>
    <n v="211"/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24.22"/>
    <x v="2"/>
    <s v="hardware"/>
    <x v="2035"/>
    <d v="2015-12-19T01:00:00"/>
  </r>
  <r>
    <n v="132"/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35.380000000000003"/>
    <x v="2"/>
    <s v="hardware"/>
    <x v="2036"/>
    <d v="2014-05-09T20:45:19"/>
  </r>
  <r>
    <n v="300"/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3.31"/>
    <x v="2"/>
    <s v="hardware"/>
    <x v="2037"/>
    <d v="2013-12-30T06:02:33"/>
  </r>
  <r>
    <n v="421"/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39.22"/>
    <x v="2"/>
    <s v="hardware"/>
    <x v="2038"/>
    <d v="2013-07-01T18:00:00"/>
  </r>
  <r>
    <n v="136"/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329.82"/>
    <x v="2"/>
    <s v="hardware"/>
    <x v="2039"/>
    <d v="2016-12-01T04:59:00"/>
  </r>
  <r>
    <n v="248"/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1.07"/>
    <x v="2"/>
    <s v="hardware"/>
    <x v="2040"/>
    <d v="2013-11-15T23:15:03"/>
  </r>
  <r>
    <n v="182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9.17"/>
    <x v="2"/>
    <s v="hardware"/>
    <x v="2041"/>
    <d v="2016-11-10T13:37:07"/>
  </r>
  <r>
    <n v="124"/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71.430000000000007"/>
    <x v="2"/>
    <s v="hardware"/>
    <x v="2042"/>
    <d v="2016-01-22T16:59:34"/>
  </r>
  <r>
    <n v="506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7.18"/>
    <x v="2"/>
    <s v="hardware"/>
    <x v="2043"/>
    <d v="2016-12-11T04:59:00"/>
  </r>
  <r>
    <n v="108"/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83.33"/>
    <x v="2"/>
    <s v="hardware"/>
    <x v="2044"/>
    <d v="2015-06-13T16:25:14"/>
  </r>
  <r>
    <n v="819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8.63"/>
    <x v="2"/>
    <s v="hardware"/>
    <x v="2045"/>
    <d v="2012-07-09T02:07:27"/>
  </r>
  <r>
    <n v="12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46.08"/>
    <x v="2"/>
    <s v="hardware"/>
    <x v="2046"/>
    <d v="2013-05-23T04:07:24"/>
  </r>
  <r>
    <n v="10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1.22"/>
    <x v="2"/>
    <s v="hardware"/>
    <x v="2047"/>
    <d v="2015-04-17T00:00:00"/>
  </r>
  <r>
    <n v="148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61.91"/>
    <x v="2"/>
    <s v="hardware"/>
    <x v="2048"/>
    <d v="2013-05-23T15:38:11"/>
  </r>
  <r>
    <n v="120"/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67.39"/>
    <x v="2"/>
    <s v="hardware"/>
    <x v="2049"/>
    <d v="2013-12-02T22:59:00"/>
  </r>
  <r>
    <n v="473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58.82"/>
    <x v="2"/>
    <s v="hardware"/>
    <x v="2050"/>
    <d v="2015-05-31T01:42:58"/>
  </r>
  <r>
    <n v="130"/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33.06"/>
    <x v="2"/>
    <s v="hardware"/>
    <x v="2051"/>
    <d v="2013-12-26T00:32:17"/>
  </r>
  <r>
    <n v="353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92.42"/>
    <x v="2"/>
    <s v="hardware"/>
    <x v="2052"/>
    <d v="2016-02-20T02:00:53"/>
  </r>
  <r>
    <n v="101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32"/>
    <x v="2"/>
    <s v="hardware"/>
    <x v="2053"/>
    <d v="2015-11-25T15:49:11"/>
  </r>
  <r>
    <n v="114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56.36"/>
    <x v="2"/>
    <s v="hardware"/>
    <x v="2054"/>
    <d v="2014-05-02T12:30:10"/>
  </r>
  <r>
    <n v="167"/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59.41"/>
    <x v="2"/>
    <s v="hardware"/>
    <x v="2055"/>
    <d v="2014-12-03T04:00:00"/>
  </r>
  <r>
    <n v="153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90.25"/>
    <x v="2"/>
    <s v="hardware"/>
    <x v="2056"/>
    <d v="2013-04-17T18:15:42"/>
  </r>
  <r>
    <n v="20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2.52"/>
    <x v="2"/>
    <s v="hardware"/>
    <x v="2057"/>
    <d v="2016-02-26T11:52:12"/>
  </r>
  <r>
    <n v="168"/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6.24"/>
    <x v="2"/>
    <s v="hardware"/>
    <x v="2058"/>
    <d v="2015-03-02T20:00:00"/>
  </r>
  <r>
    <n v="143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80"/>
    <x v="2"/>
    <s v="hardware"/>
    <x v="2059"/>
    <d v="2016-01-31T21:59:00"/>
  </r>
  <r>
    <n v="196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8.329999999999998"/>
    <x v="2"/>
    <s v="hardware"/>
    <x v="2060"/>
    <d v="2014-07-23T15:25:50"/>
  </r>
  <r>
    <n v="108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42.86000000000001"/>
    <x v="2"/>
    <s v="hardware"/>
    <x v="2061"/>
    <d v="2016-12-31T18:20:54"/>
  </r>
  <r>
    <n v="115"/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492.61"/>
    <x v="2"/>
    <s v="hardware"/>
    <x v="2062"/>
    <d v="2016-03-24T08:11:38"/>
  </r>
  <r>
    <n v="148"/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81.63"/>
    <x v="2"/>
    <s v="hardware"/>
    <x v="2063"/>
    <d v="2016-05-15T17:35:01"/>
  </r>
  <r>
    <n v="191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45.07"/>
    <x v="2"/>
    <s v="hardware"/>
    <x v="2064"/>
    <d v="2013-05-31T12:00:00"/>
  </r>
  <r>
    <n v="199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5.71"/>
    <x v="2"/>
    <s v="hardware"/>
    <x v="2065"/>
    <d v="2013-12-25T08:00:29"/>
  </r>
  <r>
    <n v="219"/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30.77"/>
    <x v="2"/>
    <s v="hardware"/>
    <x v="2066"/>
    <d v="2014-08-23T18:31:23"/>
  </r>
  <r>
    <n v="127"/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49.5"/>
    <x v="2"/>
    <s v="hardware"/>
    <x v="2067"/>
    <d v="2015-05-24T20:29:36"/>
  </r>
  <r>
    <n v="105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28.95"/>
    <x v="2"/>
    <s v="hardware"/>
    <x v="2068"/>
    <d v="2016-10-20T20:11:55"/>
  </r>
  <r>
    <n v="128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90.11"/>
    <x v="2"/>
    <s v="hardware"/>
    <x v="2069"/>
    <d v="2016-01-02T23:19:51"/>
  </r>
  <r>
    <n v="317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81.7"/>
    <x v="2"/>
    <s v="hardware"/>
    <x v="2070"/>
    <d v="2016-06-28T15:45:23"/>
  </r>
  <r>
    <n v="28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71.94"/>
    <x v="2"/>
    <s v="hardware"/>
    <x v="2071"/>
    <d v="2016-10-02T06:41:24"/>
  </r>
  <r>
    <n v="111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04.29"/>
    <x v="2"/>
    <s v="hardware"/>
    <x v="2072"/>
    <d v="2016-05-07T13:57:12"/>
  </r>
  <r>
    <n v="153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212.77"/>
    <x v="2"/>
    <s v="hardware"/>
    <x v="2073"/>
    <d v="2015-05-08T16:01:58"/>
  </r>
  <r>
    <n v="103"/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0"/>
    <x v="2"/>
    <s v="hardware"/>
    <x v="2074"/>
    <d v="2016-05-06T19:49:42"/>
  </r>
  <r>
    <n v="1678"/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.22"/>
    <x v="2"/>
    <s v="hardware"/>
    <x v="2075"/>
    <d v="2013-07-25T16:21:28"/>
  </r>
  <r>
    <n v="543"/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21.41"/>
    <x v="2"/>
    <s v="hardware"/>
    <x v="2076"/>
    <d v="2014-07-23T21:08:09"/>
  </r>
  <r>
    <n v="116"/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265.95999999999998"/>
    <x v="2"/>
    <s v="hardware"/>
    <x v="2077"/>
    <d v="2015-06-05T21:00:00"/>
  </r>
  <r>
    <n v="131"/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416.67"/>
    <x v="2"/>
    <s v="hardware"/>
    <x v="2078"/>
    <d v="2016-12-18T18:30:57"/>
  </r>
  <r>
    <n v="288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6.47"/>
    <x v="2"/>
    <s v="hardware"/>
    <x v="2079"/>
    <d v="2015-06-25T19:00:00"/>
  </r>
  <r>
    <n v="508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20"/>
    <x v="2"/>
    <s v="hardware"/>
    <x v="2080"/>
    <d v="2015-11-11T23:58:20"/>
  </r>
  <r>
    <n v="115"/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63.64"/>
    <x v="4"/>
    <s v="indie rock"/>
    <x v="2081"/>
    <d v="2012-05-16T04:59:00"/>
  </r>
  <r>
    <n v="111"/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39.47"/>
    <x v="4"/>
    <s v="indie rock"/>
    <x v="2082"/>
    <d v="2011-11-24T03:53:16"/>
  </r>
  <r>
    <n v="113"/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0"/>
    <x v="4"/>
    <s v="indie rock"/>
    <x v="2083"/>
    <d v="2012-06-04T17:19:55"/>
  </r>
  <r>
    <n v="108"/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65.22"/>
    <x v="4"/>
    <s v="indie rock"/>
    <x v="2084"/>
    <d v="2014-05-04T06:59:00"/>
  </r>
  <r>
    <n v="124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72.290000000000006"/>
    <x v="4"/>
    <s v="indie rock"/>
    <x v="2085"/>
    <d v="2012-07-15T20:03:07"/>
  </r>
  <r>
    <n v="101"/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4.29"/>
    <x v="4"/>
    <s v="indie rock"/>
    <x v="2086"/>
    <d v="2011-12-14T04:59:00"/>
  </r>
  <r>
    <n v="10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0"/>
    <x v="4"/>
    <s v="indie rock"/>
    <x v="2087"/>
    <d v="2011-09-08T04:54:18"/>
  </r>
  <r>
    <n v="116"/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0"/>
    <x v="4"/>
    <s v="indie rock"/>
    <x v="2088"/>
    <d v="2010-09-11T03:59:00"/>
  </r>
  <r>
    <n v="120"/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0.32"/>
    <x v="4"/>
    <s v="indie rock"/>
    <x v="2089"/>
    <d v="2013-08-02T01:49:54"/>
  </r>
  <r>
    <n v="115"/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0"/>
    <x v="4"/>
    <s v="indie rock"/>
    <x v="2090"/>
    <d v="2013-02-24T09:09:15"/>
  </r>
  <r>
    <n v="120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73.17"/>
    <x v="4"/>
    <s v="indie rock"/>
    <x v="2091"/>
    <d v="2011-03-01T20:00:00"/>
  </r>
  <r>
    <n v="101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9.09"/>
    <x v="4"/>
    <s v="indie rock"/>
    <x v="2092"/>
    <d v="2011-10-07T16:58:52"/>
  </r>
  <r>
    <n v="102"/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5.22"/>
    <x v="4"/>
    <s v="indie rock"/>
    <x v="2093"/>
    <d v="2012-12-22T21:30:32"/>
  </r>
  <r>
    <n v="121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48.61"/>
    <x v="4"/>
    <s v="indie rock"/>
    <x v="2094"/>
    <d v="2012-03-05T03:00:00"/>
  </r>
  <r>
    <n v="100"/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4"/>
    <x v="4"/>
    <s v="indie rock"/>
    <x v="2095"/>
    <d v="2011-10-02T17:36:13"/>
  </r>
  <r>
    <n v="102"/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2.86"/>
    <x v="4"/>
    <s v="indie rock"/>
    <x v="2096"/>
    <d v="2012-10-26T03:59:00"/>
  </r>
  <r>
    <n v="100"/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5"/>
    <x v="4"/>
    <s v="indie rock"/>
    <x v="2097"/>
    <d v="2011-12-01T15:02:15"/>
  </r>
  <r>
    <n v="100"/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7.5"/>
    <x v="4"/>
    <s v="indie rock"/>
    <x v="2098"/>
    <d v="2012-03-08T02:43:55"/>
  </r>
  <r>
    <n v="132"/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47.62"/>
    <x v="4"/>
    <s v="indie rock"/>
    <x v="2099"/>
    <d v="2015-07-02T03:40:00"/>
  </r>
  <r>
    <n v="137"/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2.22"/>
    <x v="4"/>
    <s v="indie rock"/>
    <x v="2100"/>
    <d v="2012-06-30T03:59:00"/>
  </r>
  <r>
    <n v="113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45.45"/>
    <x v="4"/>
    <s v="indie rock"/>
    <x v="2101"/>
    <d v="2012-02-13T03:35:14"/>
  </r>
  <r>
    <n v="136"/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26.32"/>
    <x v="4"/>
    <s v="indie rock"/>
    <x v="2102"/>
    <d v="2011-05-05T20:50:48"/>
  </r>
  <r>
    <n v="146"/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67.63"/>
    <x v="4"/>
    <s v="indie rock"/>
    <x v="2103"/>
    <d v="2012-11-09T19:07:07"/>
  </r>
  <r>
    <n v="130"/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1.62"/>
    <x v="4"/>
    <s v="indie rock"/>
    <x v="2104"/>
    <d v="2013-05-31T00:00:00"/>
  </r>
  <r>
    <n v="254"/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0.2"/>
    <x v="4"/>
    <s v="indie rock"/>
    <x v="2105"/>
    <d v="2014-11-21T04:00:00"/>
  </r>
  <r>
    <n v="107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0"/>
    <x v="4"/>
    <s v="indie rock"/>
    <x v="2106"/>
    <d v="2013-01-26T05:09:34"/>
  </r>
  <r>
    <n v="108"/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4.479999999999997"/>
    <x v="4"/>
    <s v="indie rock"/>
    <x v="2107"/>
    <d v="2014-11-12T18:03:13"/>
  </r>
  <r>
    <n v="107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3.77"/>
    <x v="4"/>
    <s v="indie rock"/>
    <x v="2108"/>
    <d v="2012-09-10T03:55:00"/>
  </r>
  <r>
    <n v="107"/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0"/>
    <x v="4"/>
    <s v="indie rock"/>
    <x v="2109"/>
    <d v="2015-07-05T17:00:17"/>
  </r>
  <r>
    <n v="100"/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63"/>
    <x v="4"/>
    <s v="indie rock"/>
    <x v="2110"/>
    <d v="2014-05-28T04:59:00"/>
  </r>
  <r>
    <n v="107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1.28"/>
    <x v="4"/>
    <s v="indie rock"/>
    <x v="2111"/>
    <d v="2011-08-15T01:00:00"/>
  </r>
  <r>
    <n v="100"/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"/>
    <x v="4"/>
    <s v="indie rock"/>
    <x v="2112"/>
    <d v="2013-04-15T22:16:33"/>
  </r>
  <r>
    <n v="105"/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5.42"/>
    <x v="4"/>
    <s v="indie rock"/>
    <x v="2113"/>
    <d v="2014-09-23T20:46:16"/>
  </r>
  <r>
    <n v="105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4.01"/>
    <x v="4"/>
    <s v="indie rock"/>
    <x v="2114"/>
    <d v="2010-12-09T04:59:00"/>
  </r>
  <r>
    <n v="226"/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41.67"/>
    <x v="4"/>
    <s v="indie rock"/>
    <x v="2115"/>
    <d v="2011-02-20T01:56:41"/>
  </r>
  <r>
    <n v="101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1.74"/>
    <x v="4"/>
    <s v="indie rock"/>
    <x v="2116"/>
    <d v="2012-10-02T18:40:03"/>
  </r>
  <r>
    <n v="148"/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34.29"/>
    <x v="4"/>
    <s v="indie rock"/>
    <x v="2117"/>
    <d v="2015-10-27T04:59:00"/>
  </r>
  <r>
    <n v="135"/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58.82"/>
    <x v="4"/>
    <s v="indie rock"/>
    <x v="2118"/>
    <d v="2011-07-24T20:08:56"/>
  </r>
  <r>
    <n v="101"/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0.91"/>
    <x v="4"/>
    <s v="indie rock"/>
    <x v="2119"/>
    <d v="2012-08-16T03:07:25"/>
  </r>
  <r>
    <n v="101"/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5.94"/>
    <x v="4"/>
    <s v="indie rock"/>
    <x v="2120"/>
    <d v="2014-01-01T23:08:56"/>
  </r>
  <r>
    <n v="1"/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000"/>
    <x v="6"/>
    <s v="video games"/>
    <x v="2121"/>
    <d v="2017-01-11T17:49:08"/>
  </r>
  <r>
    <n v="0"/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6666.67"/>
    <x v="6"/>
    <s v="video games"/>
    <x v="2122"/>
    <d v="2017-01-07T07:12:49"/>
  </r>
  <r>
    <n v="10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0"/>
    <x v="6"/>
    <s v="video games"/>
    <x v="2123"/>
    <d v="2010-03-15T06:59:00"/>
  </r>
  <r>
    <n v="10"/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20"/>
    <x v="6"/>
    <s v="video games"/>
    <x v="2124"/>
    <d v="2010-11-30T05:00:00"/>
  </r>
  <r>
    <n v="1"/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222.2199999999998"/>
    <x v="6"/>
    <s v="video games"/>
    <x v="2125"/>
    <d v="2015-08-05T00:33:53"/>
  </r>
  <r>
    <n v="0"/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0000"/>
    <x v="6"/>
    <s v="video games"/>
    <x v="2126"/>
    <d v="2014-12-08T23:21:27"/>
  </r>
  <r>
    <n v="29"/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118.64"/>
    <x v="6"/>
    <s v="video games"/>
    <x v="2127"/>
    <d v="2015-03-12T11:07:43"/>
  </r>
  <r>
    <n v="0"/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5000"/>
    <x v="6"/>
    <s v="video games"/>
    <x v="2128"/>
    <d v="2014-09-21T18:32:49"/>
  </r>
  <r>
    <n v="12"/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66.67"/>
    <x v="6"/>
    <s v="video games"/>
    <x v="2129"/>
    <d v="2016-03-10T00:35:00"/>
  </r>
  <r>
    <n v="0"/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0500"/>
    <x v="6"/>
    <s v="video games"/>
    <x v="2130"/>
    <d v="2014-08-16T02:04:23"/>
  </r>
  <r>
    <n v="5"/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166.67"/>
    <x v="6"/>
    <s v="video games"/>
    <x v="2131"/>
    <d v="2015-07-12T04:58:11"/>
  </r>
  <r>
    <n v="2"/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1010.1"/>
    <x v="6"/>
    <s v="video games"/>
    <x v="2132"/>
    <d v="2014-02-03T11:41:32"/>
  </r>
  <r>
    <n v="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333.33"/>
    <x v="6"/>
    <s v="video games"/>
    <x v="2133"/>
    <d v="2011-04-24T06:59:00"/>
  </r>
  <r>
    <n v="2"/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000"/>
    <x v="6"/>
    <s v="video games"/>
    <x v="2134"/>
    <d v="2013-04-27T21:16:31"/>
  </r>
  <r>
    <n v="10"/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27.27"/>
    <x v="6"/>
    <s v="video games"/>
    <x v="2135"/>
    <d v="2012-10-04T23:07:13"/>
  </r>
  <r>
    <n v="0"/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20000"/>
    <x v="6"/>
    <s v="video games"/>
    <x v="2136"/>
    <d v="2013-10-19T12:13:06"/>
  </r>
  <r>
    <n v="28"/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93.63"/>
    <x v="6"/>
    <s v="video games"/>
    <x v="2137"/>
    <d v="2014-12-05T18:30:29"/>
  </r>
  <r>
    <n v="13"/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83.33"/>
    <x v="6"/>
    <s v="video games"/>
    <x v="2138"/>
    <d v="2013-11-09T01:18:59"/>
  </r>
  <r>
    <n v="5"/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35.71"/>
    <x v="6"/>
    <s v="video games"/>
    <x v="2139"/>
    <d v="2016-11-03T18:00:08"/>
  </r>
  <r>
    <n v="0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45454.55"/>
    <x v="6"/>
    <s v="video games"/>
    <x v="2140"/>
    <d v="2013-01-11T20:00:24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6"/>
    <s v="video games"/>
    <x v="2141"/>
    <d v="2014-11-14T06:39:19"/>
  </r>
  <r>
    <n v="6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875"/>
    <x v="6"/>
    <s v="video games"/>
    <x v="2142"/>
    <d v="2015-12-30T16:50:10"/>
  </r>
  <r>
    <n v="11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00"/>
    <x v="6"/>
    <s v="video games"/>
    <x v="2143"/>
    <d v="2010-07-21T19:00:00"/>
  </r>
  <r>
    <n v="2"/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479.17"/>
    <x v="6"/>
    <s v="video games"/>
    <x v="2144"/>
    <d v="2013-09-14T13:07:20"/>
  </r>
  <r>
    <n v="30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168.54"/>
    <x v="6"/>
    <s v="video games"/>
    <x v="2145"/>
    <d v="2013-11-27T06:41:54"/>
  </r>
  <r>
    <n v="0"/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x v="6"/>
    <s v="video games"/>
    <x v="2146"/>
    <d v="2016-02-11T16:18:30"/>
  </r>
  <r>
    <n v="1"/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7090.91"/>
    <x v="6"/>
    <s v="video games"/>
    <x v="2147"/>
    <d v="2014-11-16T08:05:48"/>
  </r>
  <r>
    <n v="2"/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x v="6"/>
    <s v="video games"/>
    <x v="2148"/>
    <d v="2015-04-02T16:36:22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6"/>
    <s v="video games"/>
    <x v="2149"/>
    <d v="2010-07-31T00:00:00"/>
  </r>
  <r>
    <n v="1"/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500"/>
    <x v="6"/>
    <s v="video games"/>
    <x v="2150"/>
    <d v="2016-07-13T06:49:59"/>
  </r>
  <r>
    <n v="0"/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7500"/>
    <x v="6"/>
    <s v="video games"/>
    <x v="2151"/>
    <d v="2016-06-29T20:20:14"/>
  </r>
  <r>
    <n v="0"/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7500"/>
    <x v="6"/>
    <s v="video games"/>
    <x v="2152"/>
    <d v="2014-03-15T18:58:29"/>
  </r>
  <r>
    <n v="0"/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3156.25"/>
    <x v="6"/>
    <s v="video games"/>
    <x v="2153"/>
    <d v="2015-01-10T07:59:00"/>
  </r>
  <r>
    <n v="1"/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x v="6"/>
    <s v="video games"/>
    <x v="2154"/>
    <d v="2014-01-28T15:10:27"/>
  </r>
  <r>
    <n v="2"/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1000"/>
    <x v="6"/>
    <s v="video games"/>
    <x v="2155"/>
    <d v="2016-03-31T16:56:25"/>
  </r>
  <r>
    <n v="3"/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674.7"/>
    <x v="6"/>
    <s v="video games"/>
    <x v="2156"/>
    <d v="2013-09-16T20:30:06"/>
  </r>
  <r>
    <n v="28"/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1315.79"/>
    <x v="6"/>
    <s v="video games"/>
    <x v="2157"/>
    <d v="2016-12-23T07:59:00"/>
  </r>
  <r>
    <n v="7"/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964.63"/>
    <x v="6"/>
    <s v="video games"/>
    <x v="2158"/>
    <d v="2013-02-04T20:29:34"/>
  </r>
  <r>
    <n v="1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800"/>
    <x v="6"/>
    <s v="video games"/>
    <x v="2159"/>
    <d v="2011-07-16T17:32:54"/>
  </r>
  <r>
    <n v="1"/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625"/>
    <x v="6"/>
    <s v="video games"/>
    <x v="2160"/>
    <d v="2012-05-19T17:05:05"/>
  </r>
  <r>
    <n v="116"/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0.77"/>
    <x v="4"/>
    <s v="rock"/>
    <x v="2161"/>
    <d v="2015-09-23T20:27:39"/>
  </r>
  <r>
    <n v="112"/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77.59"/>
    <x v="4"/>
    <s v="rock"/>
    <x v="2162"/>
    <d v="2014-07-24T18:23:11"/>
  </r>
  <r>
    <n v="132"/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56.82"/>
    <x v="4"/>
    <s v="rock"/>
    <x v="2163"/>
    <d v="2015-06-08T03:50:00"/>
  </r>
  <r>
    <n v="103"/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6.27"/>
    <x v="4"/>
    <s v="rock"/>
    <x v="2164"/>
    <d v="2016-06-25T03:59:00"/>
  </r>
  <r>
    <n v="139"/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1.37"/>
    <x v="4"/>
    <s v="rock"/>
    <x v="2165"/>
    <d v="2016-04-08T15:00:35"/>
  </r>
  <r>
    <n v="147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62.5"/>
    <x v="4"/>
    <s v="rock"/>
    <x v="2166"/>
    <d v="2014-12-05T21:06:58"/>
  </r>
  <r>
    <n v="120"/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8.75"/>
    <x v="4"/>
    <s v="rock"/>
    <x v="2167"/>
    <d v="2012-09-15T01:35:37"/>
  </r>
  <r>
    <n v="122"/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52.94"/>
    <x v="4"/>
    <s v="rock"/>
    <x v="2168"/>
    <d v="2017-02-10T05:00:00"/>
  </r>
  <r>
    <n v="100"/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6"/>
    <x v="4"/>
    <s v="rock"/>
    <x v="2169"/>
    <d v="2017-03-02T16:49:11"/>
  </r>
  <r>
    <n v="181"/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.420000000000002"/>
    <x v="4"/>
    <s v="rock"/>
    <x v="2170"/>
    <d v="2015-08-22T18:00:22"/>
  </r>
  <r>
    <n v="106"/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85.11"/>
    <x v="4"/>
    <s v="rock"/>
    <x v="2171"/>
    <d v="2015-06-22T05:00:00"/>
  </r>
  <r>
    <n v="100"/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"/>
    <x v="4"/>
    <s v="rock"/>
    <x v="2172"/>
    <d v="2015-04-18T13:55:20"/>
  </r>
  <r>
    <n v="127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46.67"/>
    <x v="4"/>
    <s v="rock"/>
    <x v="2173"/>
    <d v="2013-09-10T03:59:00"/>
  </r>
  <r>
    <n v="103"/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3.49"/>
    <x v="4"/>
    <s v="rock"/>
    <x v="2174"/>
    <d v="2016-05-05T13:01:47"/>
  </r>
  <r>
    <n v="250"/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6.92"/>
    <x v="4"/>
    <s v="rock"/>
    <x v="2175"/>
    <d v="2016-07-21T00:13:06"/>
  </r>
  <r>
    <n v="126"/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70.42"/>
    <x v="4"/>
    <s v="rock"/>
    <x v="2176"/>
    <d v="2015-05-02T15:11:49"/>
  </r>
  <r>
    <n v="100"/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790000000000006"/>
    <x v="4"/>
    <s v="rock"/>
    <x v="2177"/>
    <d v="2016-06-06T06:01:07"/>
  </r>
  <r>
    <n v="139"/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29.1"/>
    <x v="4"/>
    <s v="rock"/>
    <x v="2178"/>
    <d v="2017-01-18T15:16:37"/>
  </r>
  <r>
    <n v="161"/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47.62"/>
    <x v="4"/>
    <s v="rock"/>
    <x v="2179"/>
    <d v="2015-04-11T04:06:32"/>
  </r>
  <r>
    <n v="107"/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4.099999999999994"/>
    <x v="4"/>
    <s v="rock"/>
    <x v="2180"/>
    <d v="2015-11-13T17:04:28"/>
  </r>
  <r>
    <n v="153"/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37.74"/>
    <x v="6"/>
    <s v="tabletop games"/>
    <x v="2181"/>
    <d v="2017-02-21T00:07:33"/>
  </r>
  <r>
    <n v="524"/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8.43"/>
    <x v="6"/>
    <s v="tabletop games"/>
    <x v="2182"/>
    <d v="2014-10-02T21:37:05"/>
  </r>
  <r>
    <n v="489"/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6.45"/>
    <x v="6"/>
    <s v="tabletop games"/>
    <x v="2183"/>
    <d v="2017-02-09T05:00:00"/>
  </r>
  <r>
    <n v="285"/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7.590000000000003"/>
    <x v="6"/>
    <s v="tabletop games"/>
    <x v="2184"/>
    <d v="2016-01-25T16:00:00"/>
  </r>
  <r>
    <n v="1857"/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.0299999999999994"/>
    <x v="6"/>
    <s v="tabletop games"/>
    <x v="2185"/>
    <d v="2013-03-26T08:23:59"/>
  </r>
  <r>
    <n v="110"/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1.02"/>
    <x v="6"/>
    <s v="tabletop games"/>
    <x v="2186"/>
    <d v="2016-09-07T02:00:00"/>
  </r>
  <r>
    <n v="1015"/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.61"/>
    <x v="6"/>
    <s v="tabletop games"/>
    <x v="2187"/>
    <d v="2015-04-03T03:59:00"/>
  </r>
  <r>
    <n v="412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0.69"/>
    <x v="6"/>
    <s v="tabletop games"/>
    <x v="2188"/>
    <d v="2016-10-25T17:00:00"/>
  </r>
  <r>
    <n v="503"/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3.64"/>
    <x v="6"/>
    <s v="tabletop games"/>
    <x v="2189"/>
    <d v="2016-04-21T22:00:00"/>
  </r>
  <r>
    <n v="185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35.380000000000003"/>
    <x v="6"/>
    <s v="tabletop games"/>
    <x v="2190"/>
    <d v="2016-03-23T06:59:00"/>
  </r>
  <r>
    <n v="120"/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0"/>
    <x v="6"/>
    <s v="tabletop games"/>
    <x v="2191"/>
    <d v="2017-02-14T20:00:27"/>
  </r>
  <r>
    <n v="1081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3.71"/>
    <x v="6"/>
    <s v="tabletop games"/>
    <x v="2192"/>
    <d v="2016-12-15T23:00:00"/>
  </r>
  <r>
    <n v="452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16.72"/>
    <x v="6"/>
    <s v="tabletop games"/>
    <x v="2193"/>
    <d v="2016-11-21T04:59:00"/>
  </r>
  <r>
    <n v="537"/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1.39"/>
    <x v="6"/>
    <s v="tabletop games"/>
    <x v="2194"/>
    <d v="2016-03-26T17:11:30"/>
  </r>
  <r>
    <n v="120"/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0"/>
    <x v="6"/>
    <s v="tabletop games"/>
    <x v="2195"/>
    <d v="2015-08-11T18:31:40"/>
  </r>
  <r>
    <n v="114"/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59.83"/>
    <x v="6"/>
    <s v="tabletop games"/>
    <x v="2196"/>
    <d v="2016-12-02T07:00:00"/>
  </r>
  <r>
    <n v="951"/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.93"/>
    <x v="6"/>
    <s v="tabletop games"/>
    <x v="2197"/>
    <d v="2015-02-28T14:00:59"/>
  </r>
  <r>
    <n v="133"/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61.44"/>
    <x v="6"/>
    <s v="tabletop games"/>
    <x v="2198"/>
    <d v="2015-11-14T13:20:00"/>
  </r>
  <r>
    <n v="147"/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35.86"/>
    <x v="6"/>
    <s v="tabletop games"/>
    <x v="2199"/>
    <d v="2015-10-15T09:59:58"/>
  </r>
  <r>
    <n v="542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7.6"/>
    <x v="6"/>
    <s v="tabletop games"/>
    <x v="2200"/>
    <d v="2015-07-06T03:00:00"/>
  </r>
  <r>
    <n v="383"/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93"/>
    <x v="4"/>
    <s v="electronic music"/>
    <x v="2201"/>
    <d v="2013-01-16T20:19:25"/>
  </r>
  <r>
    <n v="704"/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5.55"/>
    <x v="4"/>
    <s v="electronic music"/>
    <x v="2202"/>
    <d v="2012-11-01T20:22:48"/>
  </r>
  <r>
    <n v="110"/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0"/>
    <x v="4"/>
    <s v="electronic music"/>
    <x v="2203"/>
    <d v="2015-09-24T20:38:02"/>
  </r>
  <r>
    <n v="133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0.55"/>
    <x v="4"/>
    <s v="electronic music"/>
    <x v="2204"/>
    <d v="2013-03-09T07:28:39"/>
  </r>
  <r>
    <n v="152"/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27.78"/>
    <x v="4"/>
    <s v="electronic music"/>
    <x v="2205"/>
    <d v="2012-06-01T19:43:09"/>
  </r>
  <r>
    <n v="103"/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2.35"/>
    <x v="4"/>
    <s v="electronic music"/>
    <x v="2206"/>
    <d v="2012-04-16T06:10:24"/>
  </r>
  <r>
    <n v="100"/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0999999999998"/>
    <x v="4"/>
    <s v="electronic music"/>
    <x v="2207"/>
    <d v="2013-11-16T05:39:33"/>
  </r>
  <r>
    <n v="102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1.67"/>
    <x v="4"/>
    <s v="electronic music"/>
    <x v="2208"/>
    <d v="2012-04-07T04:00:00"/>
  </r>
  <r>
    <n v="151"/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33.33"/>
    <x v="4"/>
    <s v="electronic music"/>
    <x v="2209"/>
    <d v="2014-04-14T23:00:00"/>
  </r>
  <r>
    <n v="111"/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55.56"/>
    <x v="4"/>
    <s v="electronic music"/>
    <x v="2210"/>
    <d v="2012-04-14T17:36:00"/>
  </r>
  <r>
    <n v="196"/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0.83"/>
    <x v="4"/>
    <s v="electronic music"/>
    <x v="2211"/>
    <d v="2014-04-10T06:59:00"/>
  </r>
  <r>
    <n v="114"/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48.78"/>
    <x v="4"/>
    <s v="electronic music"/>
    <x v="2212"/>
    <d v="2013-11-04T01:00:00"/>
  </r>
  <r>
    <n v="200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"/>
    <x v="4"/>
    <s v="electronic music"/>
    <x v="2213"/>
    <d v="2015-05-15T19:49:39"/>
  </r>
  <r>
    <n v="293"/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5"/>
    <x v="4"/>
    <s v="electronic music"/>
    <x v="2214"/>
    <d v="2014-02-06T19:00:48"/>
  </r>
  <r>
    <n v="156"/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6.670000000000002"/>
    <x v="4"/>
    <s v="electronic music"/>
    <x v="2215"/>
    <d v="2012-03-13T06:59:00"/>
  </r>
  <r>
    <n v="10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1.43"/>
    <x v="4"/>
    <s v="electronic music"/>
    <x v="2216"/>
    <d v="2015-07-23T18:02:25"/>
  </r>
  <r>
    <n v="101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6.67"/>
    <x v="4"/>
    <s v="electronic music"/>
    <x v="2217"/>
    <d v="2015-11-02T08:00:00"/>
  </r>
  <r>
    <n v="123"/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26.32"/>
    <x v="4"/>
    <s v="electronic music"/>
    <x v="2218"/>
    <d v="2012-08-29T00:00:00"/>
  </r>
  <r>
    <n v="102"/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2.63"/>
    <x v="4"/>
    <s v="electronic music"/>
    <x v="2219"/>
    <d v="2015-08-19T17:15:12"/>
  </r>
  <r>
    <n v="101"/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0.72"/>
    <x v="4"/>
    <s v="electronic music"/>
    <x v="2220"/>
    <d v="2013-07-27T01:27:16"/>
  </r>
  <r>
    <n v="108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4.4"/>
    <x v="6"/>
    <s v="tabletop games"/>
    <x v="2221"/>
    <d v="2016-04-23T00:00:00"/>
  </r>
  <r>
    <n v="163"/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.670000000000002"/>
    <x v="6"/>
    <s v="tabletop games"/>
    <x v="2222"/>
    <d v="2012-01-28T18:54:07"/>
  </r>
  <r>
    <n v="106"/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95"/>
    <x v="6"/>
    <s v="tabletop games"/>
    <x v="2223"/>
    <d v="2015-06-27T15:22:48"/>
  </r>
  <r>
    <n v="243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33.78"/>
    <x v="6"/>
    <s v="tabletop games"/>
    <x v="2224"/>
    <d v="2016-10-29T19:00:00"/>
  </r>
  <r>
    <n v="945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.440000000000001"/>
    <x v="6"/>
    <s v="tabletop games"/>
    <x v="2225"/>
    <d v="2014-09-21T19:00:15"/>
  </r>
  <r>
    <n v="108"/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56.07"/>
    <x v="6"/>
    <s v="tabletop games"/>
    <x v="2226"/>
    <d v="2016-02-12T04:59:00"/>
  </r>
  <r>
    <n v="157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43.19"/>
    <x v="6"/>
    <s v="tabletop games"/>
    <x v="2227"/>
    <d v="2013-11-13T20:22:35"/>
  </r>
  <r>
    <n v="1174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6.94"/>
    <x v="6"/>
    <s v="tabletop games"/>
    <x v="2228"/>
    <d v="2015-08-16T06:40:36"/>
  </r>
  <r>
    <n v="171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4.86"/>
    <x v="6"/>
    <s v="tabletop games"/>
    <x v="2229"/>
    <d v="2013-09-03T04:00:00"/>
  </r>
  <r>
    <n v="126"/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7.07"/>
    <x v="6"/>
    <s v="tabletop games"/>
    <x v="2230"/>
    <d v="2014-04-25T21:08:47"/>
  </r>
  <r>
    <n v="1212"/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.25"/>
    <x v="6"/>
    <s v="tabletop games"/>
    <x v="2231"/>
    <d v="2013-06-25T05:00:00"/>
  </r>
  <r>
    <n v="496"/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5.0599999999999996"/>
    <x v="6"/>
    <s v="tabletop games"/>
    <x v="2232"/>
    <d v="2014-07-19T03:00:00"/>
  </r>
  <r>
    <n v="332"/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6.39"/>
    <x v="6"/>
    <s v="tabletop games"/>
    <x v="2233"/>
    <d v="2015-12-14T00:00:00"/>
  </r>
  <r>
    <n v="11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3.57"/>
    <x v="6"/>
    <s v="tabletop games"/>
    <x v="2234"/>
    <d v="2017-01-05T19:47:27"/>
  </r>
  <r>
    <n v="153"/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88.44"/>
    <x v="6"/>
    <s v="tabletop games"/>
    <x v="2235"/>
    <d v="2015-03-28T23:31:51"/>
  </r>
  <r>
    <n v="537"/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4.12"/>
    <x v="6"/>
    <s v="tabletop games"/>
    <x v="2236"/>
    <d v="2016-02-01T14:48:43"/>
  </r>
  <r>
    <n v="353"/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18.309999999999999"/>
    <x v="6"/>
    <s v="tabletop games"/>
    <x v="2237"/>
    <d v="2014-11-12T07:59:00"/>
  </r>
  <r>
    <n v="137"/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50.63"/>
    <x v="6"/>
    <s v="tabletop games"/>
    <x v="2238"/>
    <d v="2017-03-10T14:55:16"/>
  </r>
  <r>
    <n v="128"/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58.69"/>
    <x v="6"/>
    <s v="tabletop games"/>
    <x v="2239"/>
    <d v="2013-12-01T04:02:00"/>
  </r>
  <r>
    <n v="271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52.08"/>
    <x v="6"/>
    <s v="tabletop games"/>
    <x v="2240"/>
    <d v="2016-04-22T19:49:04"/>
  </r>
  <r>
    <n v="806"/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6.13"/>
    <x v="6"/>
    <s v="tabletop games"/>
    <x v="2241"/>
    <d v="2017-03-02T19:51:40"/>
  </r>
  <r>
    <n v="1360"/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3.96"/>
    <x v="6"/>
    <s v="tabletop games"/>
    <x v="2242"/>
    <d v="2013-11-27T03:02:00"/>
  </r>
  <r>
    <n v="930250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0"/>
    <x v="6"/>
    <s v="tabletop games"/>
    <x v="2243"/>
    <d v="2017-03-13T03:00:00"/>
  </r>
  <r>
    <n v="377"/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7.239999999999998"/>
    <x v="6"/>
    <s v="tabletop games"/>
    <x v="2244"/>
    <d v="2016-10-16T20:30:00"/>
  </r>
  <r>
    <n v="2647"/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.02"/>
    <x v="6"/>
    <s v="tabletop games"/>
    <x v="2245"/>
    <d v="2014-02-21T18:00:00"/>
  </r>
  <r>
    <n v="100"/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86"/>
    <x v="6"/>
    <s v="tabletop games"/>
    <x v="2246"/>
    <d v="2015-09-04T19:00:10"/>
  </r>
  <r>
    <n v="104"/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48.68"/>
    <x v="6"/>
    <s v="tabletop games"/>
    <x v="2247"/>
    <d v="2015-07-29T15:59:25"/>
  </r>
  <r>
    <n v="107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4.69"/>
    <x v="6"/>
    <s v="tabletop games"/>
    <x v="2248"/>
    <d v="2016-12-14T21:01:18"/>
  </r>
  <r>
    <n v="169"/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9.440000000000001"/>
    <x v="6"/>
    <s v="tabletop games"/>
    <x v="2249"/>
    <d v="2013-04-02T15:52:45"/>
  </r>
  <r>
    <n v="975"/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3.78"/>
    <x v="6"/>
    <s v="tabletop games"/>
    <x v="2250"/>
    <d v="2016-12-03T01:07:53"/>
  </r>
  <r>
    <n v="134"/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7.71"/>
    <x v="6"/>
    <s v="tabletop games"/>
    <x v="2251"/>
    <d v="2014-08-16T08:17:57"/>
  </r>
  <r>
    <n v="272"/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6.14"/>
    <x v="6"/>
    <s v="tabletop games"/>
    <x v="2252"/>
    <d v="2016-08-06T07:52:18"/>
  </r>
  <r>
    <n v="113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95.24"/>
    <x v="6"/>
    <s v="tabletop games"/>
    <x v="2253"/>
    <d v="2015-11-18T16:09:07"/>
  </r>
  <r>
    <n v="460"/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2.54"/>
    <x v="6"/>
    <s v="tabletop games"/>
    <x v="2254"/>
    <d v="2017-01-24T15:32:48"/>
  </r>
  <r>
    <n v="287"/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14.58"/>
    <x v="6"/>
    <s v="tabletop games"/>
    <x v="2255"/>
    <d v="2016-05-07T22:50:51"/>
  </r>
  <r>
    <n v="223"/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9.6"/>
    <x v="6"/>
    <s v="tabletop games"/>
    <x v="2256"/>
    <d v="2016-11-22T10:50:46"/>
  </r>
  <r>
    <n v="636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4.79"/>
    <x v="6"/>
    <s v="tabletop games"/>
    <x v="2257"/>
    <d v="2016-06-19T23:00:00"/>
  </r>
  <r>
    <n v="147"/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.73"/>
    <x v="6"/>
    <s v="tabletop games"/>
    <x v="2258"/>
    <d v="2015-06-11T18:01:27"/>
  </r>
  <r>
    <n v="1867"/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4.8499999999999996"/>
    <x v="6"/>
    <s v="tabletop games"/>
    <x v="2259"/>
    <d v="2016-12-08T19:18:56"/>
  </r>
  <r>
    <n v="327"/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29.76"/>
    <x v="6"/>
    <s v="tabletop games"/>
    <x v="2260"/>
    <d v="2014-03-26T23:24:10"/>
  </r>
  <r>
    <n v="780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4.76"/>
    <x v="6"/>
    <s v="tabletop games"/>
    <x v="2261"/>
    <d v="2017-02-14T17:23:40"/>
  </r>
  <r>
    <n v="154"/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8.23"/>
    <x v="6"/>
    <s v="tabletop games"/>
    <x v="2262"/>
    <d v="2014-11-18T00:00:00"/>
  </r>
  <r>
    <n v="116"/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25"/>
    <x v="6"/>
    <s v="tabletop games"/>
    <x v="2263"/>
    <d v="2015-01-31T19:58:33"/>
  </r>
  <r>
    <n v="180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3.48"/>
    <x v="6"/>
    <s v="tabletop games"/>
    <x v="2264"/>
    <d v="2016-05-23T03:00:00"/>
  </r>
  <r>
    <n v="2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11.76"/>
    <x v="6"/>
    <s v="tabletop games"/>
    <x v="2265"/>
    <d v="2016-11-22T20:28:27"/>
  </r>
  <r>
    <n v="320"/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7.73"/>
    <x v="6"/>
    <s v="tabletop games"/>
    <x v="2266"/>
    <d v="2016-04-27T02:00:00"/>
  </r>
  <r>
    <n v="381"/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49.5"/>
    <x v="6"/>
    <s v="tabletop games"/>
    <x v="2267"/>
    <d v="2014-12-21T01:00:00"/>
  </r>
  <r>
    <n v="103"/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4.33000000000001"/>
    <x v="6"/>
    <s v="tabletop games"/>
    <x v="2268"/>
    <d v="2017-03-12T01:58:35"/>
  </r>
  <r>
    <n v="1802"/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2.77"/>
    <x v="6"/>
    <s v="tabletop games"/>
    <x v="2269"/>
    <d v="2017-03-07T05:00:00"/>
  </r>
  <r>
    <n v="720"/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4.97"/>
    <x v="6"/>
    <s v="tabletop games"/>
    <x v="2270"/>
    <d v="2017-01-10T21:59:00"/>
  </r>
  <r>
    <n v="283"/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5.06"/>
    <x v="6"/>
    <s v="tabletop games"/>
    <x v="2271"/>
    <d v="2016-12-10T00:00:04"/>
  </r>
  <r>
    <n v="1357"/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.06"/>
    <x v="6"/>
    <s v="tabletop games"/>
    <x v="2272"/>
    <d v="2015-12-07T16:47:16"/>
  </r>
  <r>
    <n v="220"/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7.010000000000002"/>
    <x v="6"/>
    <s v="tabletop games"/>
    <x v="2273"/>
    <d v="2017-03-12T12:10:42"/>
  </r>
  <r>
    <n v="120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25.25"/>
    <x v="6"/>
    <s v="tabletop games"/>
    <x v="2274"/>
    <d v="2014-02-23T12:00:57"/>
  </r>
  <r>
    <n v="408"/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8.23"/>
    <x v="6"/>
    <s v="tabletop games"/>
    <x v="2275"/>
    <d v="2014-12-22T14:47:59"/>
  </r>
  <r>
    <n v="106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1.19"/>
    <x v="6"/>
    <s v="tabletop games"/>
    <x v="2276"/>
    <d v="2014-01-05T15:38:09"/>
  </r>
  <r>
    <n v="141"/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41.06"/>
    <x v="6"/>
    <s v="tabletop games"/>
    <x v="2277"/>
    <d v="2012-02-27T16:17:03"/>
  </r>
  <r>
    <n v="271"/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9.61"/>
    <x v="6"/>
    <s v="tabletop games"/>
    <x v="2278"/>
    <d v="2016-01-03T22:59:00"/>
  </r>
  <r>
    <n v="154"/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31.25"/>
    <x v="6"/>
    <s v="tabletop games"/>
    <x v="2279"/>
    <d v="2015-02-04T04:00:00"/>
  </r>
  <r>
    <n v="404"/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0.420000000000002"/>
    <x v="6"/>
    <s v="tabletop games"/>
    <x v="2280"/>
    <d v="2015-09-17T14:59:51"/>
  </r>
  <r>
    <n v="185"/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7.27"/>
    <x v="4"/>
    <s v="rock"/>
    <x v="2281"/>
    <d v="2011-07-25T06:50:00"/>
  </r>
  <r>
    <n v="185"/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2.5"/>
    <x v="4"/>
    <s v="rock"/>
    <x v="2282"/>
    <d v="2016-01-14T04:11:26"/>
  </r>
  <r>
    <n v="101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2.5"/>
    <x v="4"/>
    <s v="rock"/>
    <x v="2283"/>
    <d v="2012-05-09T02:00:04"/>
  </r>
  <r>
    <n v="106"/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1.69"/>
    <x v="4"/>
    <s v="rock"/>
    <x v="2284"/>
    <d v="2011-03-12T04:00:00"/>
  </r>
  <r>
    <n v="121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37.97"/>
    <x v="4"/>
    <s v="rock"/>
    <x v="2285"/>
    <d v="2012-06-29T04:27:23"/>
  </r>
  <r>
    <n v="100"/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14"/>
    <x v="4"/>
    <s v="rock"/>
    <x v="2286"/>
    <d v="2013-09-06T03:59:00"/>
  </r>
  <r>
    <n v="120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42.45"/>
    <x v="4"/>
    <s v="rock"/>
    <x v="2287"/>
    <d v="2014-06-23T16:01:00"/>
  </r>
  <r>
    <n v="100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"/>
    <x v="4"/>
    <s v="rock"/>
    <x v="2288"/>
    <d v="2012-06-26T18:00:00"/>
  </r>
  <r>
    <n v="107"/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0"/>
    <x v="4"/>
    <s v="rock"/>
    <x v="2289"/>
    <d v="2013-12-06T23:22:00"/>
  </r>
  <r>
    <n v="104"/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1.72"/>
    <x v="4"/>
    <s v="rock"/>
    <x v="2290"/>
    <d v="2009-12-01T17:00:00"/>
  </r>
  <r>
    <n v="173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58.14"/>
    <x v="4"/>
    <s v="rock"/>
    <x v="2291"/>
    <d v="2012-04-23T04:00:00"/>
  </r>
  <r>
    <n v="107"/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3.48"/>
    <x v="4"/>
    <s v="rock"/>
    <x v="2292"/>
    <d v="2012-04-18T16:44:36"/>
  </r>
  <r>
    <n v="108"/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1.48"/>
    <x v="4"/>
    <s v="rock"/>
    <x v="2293"/>
    <d v="2012-09-25T03:59:00"/>
  </r>
  <r>
    <n v="146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44.64"/>
    <x v="4"/>
    <s v="rock"/>
    <x v="2294"/>
    <d v="2013-01-20T17:21:20"/>
  </r>
  <r>
    <n v="125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5.29"/>
    <x v="4"/>
    <s v="rock"/>
    <x v="2295"/>
    <d v="2013-01-26T22:54:16"/>
  </r>
  <r>
    <n v="149"/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48.28"/>
    <x v="4"/>
    <s v="rock"/>
    <x v="2296"/>
    <d v="2012-02-23T17:33:46"/>
  </r>
  <r>
    <n v="101"/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63"/>
    <x v="4"/>
    <s v="rock"/>
    <x v="2297"/>
    <d v="2012-03-14T03:59:00"/>
  </r>
  <r>
    <n v="105"/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4.17"/>
    <x v="4"/>
    <s v="rock"/>
    <x v="2298"/>
    <d v="2014-03-26T19:10:33"/>
  </r>
  <r>
    <n v="350"/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1.43"/>
    <x v="4"/>
    <s v="rock"/>
    <x v="2299"/>
    <d v="2011-02-06T00:46:49"/>
  </r>
  <r>
    <n v="101"/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4.29"/>
    <x v="4"/>
    <s v="rock"/>
    <x v="2300"/>
    <d v="2012-06-28T17:26:56"/>
  </r>
  <r>
    <n v="134"/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23.7"/>
    <x v="4"/>
    <s v="indie rock"/>
    <x v="2301"/>
    <d v="2013-06-21T03:31:36"/>
  </r>
  <r>
    <n v="171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27.06"/>
    <x v="4"/>
    <s v="indie rock"/>
    <x v="2302"/>
    <d v="2013-12-31T07:00:00"/>
  </r>
  <r>
    <n v="109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2.62"/>
    <x v="4"/>
    <s v="indie rock"/>
    <x v="2303"/>
    <d v="2011-12-13T03:39:56"/>
  </r>
  <r>
    <n v="101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1"/>
    <x v="4"/>
    <s v="indie rock"/>
    <x v="2304"/>
    <d v="2011-01-01T04:59:00"/>
  </r>
  <r>
    <n v="101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7.78"/>
    <x v="4"/>
    <s v="indie rock"/>
    <x v="2305"/>
    <d v="2014-08-08T18:00:00"/>
  </r>
  <r>
    <n v="107"/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47.95"/>
    <x v="4"/>
    <s v="indie rock"/>
    <x v="2306"/>
    <d v="2012-03-10T04:02:09"/>
  </r>
  <r>
    <n v="107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6.19"/>
    <x v="4"/>
    <s v="indie rock"/>
    <x v="2307"/>
    <d v="2012-05-05T19:15:28"/>
  </r>
  <r>
    <n v="101"/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1.430000000000007"/>
    <x v="4"/>
    <s v="indie rock"/>
    <x v="2308"/>
    <d v="2014-08-29T01:00:00"/>
  </r>
  <r>
    <n v="107"/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6.07"/>
    <x v="4"/>
    <s v="indie rock"/>
    <x v="2309"/>
    <d v="2013-03-09T23:42:17"/>
  </r>
  <r>
    <n v="429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15.11"/>
    <x v="4"/>
    <s v="indie rock"/>
    <x v="2310"/>
    <d v="2013-03-21T18:03:35"/>
  </r>
  <r>
    <n v="104"/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86.54"/>
    <x v="4"/>
    <s v="indie rock"/>
    <x v="2311"/>
    <d v="2014-05-07T00:06:29"/>
  </r>
  <r>
    <n v="108"/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37.97"/>
    <x v="4"/>
    <s v="indie rock"/>
    <x v="2312"/>
    <d v="2014-04-18T23:00:00"/>
  </r>
  <r>
    <n v="176"/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1.85"/>
    <x v="4"/>
    <s v="indie rock"/>
    <x v="2313"/>
    <d v="2012-05-03T23:00:26"/>
  </r>
  <r>
    <n v="157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24"/>
    <x v="4"/>
    <s v="indie rock"/>
    <x v="2314"/>
    <d v="2012-06-07T13:14:17"/>
  </r>
  <r>
    <n v="103"/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39.06"/>
    <x v="4"/>
    <s v="indie rock"/>
    <x v="2315"/>
    <d v="2012-05-05T17:25:43"/>
  </r>
  <r>
    <n v="104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5"/>
    <x v="4"/>
    <s v="indie rock"/>
    <x v="2316"/>
    <d v="2009-12-09T18:24:00"/>
  </r>
  <r>
    <n v="104"/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18"/>
    <x v="4"/>
    <s v="indie rock"/>
    <x v="2317"/>
    <d v="2010-02-15T05:00:00"/>
  </r>
  <r>
    <n v="121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0.67"/>
    <x v="4"/>
    <s v="indie rock"/>
    <x v="2318"/>
    <d v="2009-09-26T03:59:00"/>
  </r>
  <r>
    <n v="108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38.96"/>
    <x v="4"/>
    <s v="indie rock"/>
    <x v="2319"/>
    <d v="2013-12-15T01:58:05"/>
  </r>
  <r>
    <n v="109"/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56.18"/>
    <x v="4"/>
    <s v="indie rock"/>
    <x v="2320"/>
    <d v="2014-04-02T18:36:40"/>
  </r>
  <r>
    <n v="39"/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164.95"/>
    <x v="7"/>
    <s v="small batch"/>
    <x v="2321"/>
    <d v="2017-04-04T05:15:01"/>
  </r>
  <r>
    <n v="3"/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675"/>
    <x v="7"/>
    <s v="small batch"/>
    <x v="2322"/>
    <d v="2017-04-09T20:29:29"/>
  </r>
  <r>
    <n v="48"/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62.5"/>
    <x v="7"/>
    <s v="small batch"/>
    <x v="2323"/>
    <d v="2017-03-20T18:07:27"/>
  </r>
  <r>
    <n v="21"/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122.95"/>
    <x v="7"/>
    <s v="small batch"/>
    <x v="2324"/>
    <d v="2017-03-26T20:14:45"/>
  </r>
  <r>
    <n v="8"/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42.86000000000001"/>
    <x v="7"/>
    <s v="small batch"/>
    <x v="2325"/>
    <d v="2017-03-29T23:32:11"/>
  </r>
  <r>
    <n v="1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5000"/>
    <x v="7"/>
    <s v="small batch"/>
    <x v="2326"/>
    <d v="2017-04-30T17:00:00"/>
  </r>
  <r>
    <n v="526"/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0.43"/>
    <x v="7"/>
    <s v="small batch"/>
    <x v="2327"/>
    <d v="2014-08-26T22:00:40"/>
  </r>
  <r>
    <n v="254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8.62"/>
    <x v="7"/>
    <s v="small batch"/>
    <x v="2328"/>
    <d v="2015-06-14T18:45:37"/>
  </r>
  <r>
    <n v="106"/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00"/>
    <x v="7"/>
    <s v="small batch"/>
    <x v="2329"/>
    <d v="2014-07-17T14:59:06"/>
  </r>
  <r>
    <n v="102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4.72"/>
    <x v="7"/>
    <s v="small batch"/>
    <x v="2330"/>
    <d v="2015-12-25T00:00:00"/>
  </r>
  <r>
    <n v="144"/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28.27"/>
    <x v="7"/>
    <s v="small batch"/>
    <x v="2331"/>
    <d v="2014-08-18T00:08:10"/>
  </r>
  <r>
    <n v="106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1.02"/>
    <x v="7"/>
    <s v="small batch"/>
    <x v="2332"/>
    <d v="2015-02-06T15:04:31"/>
  </r>
  <r>
    <n v="212"/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.38"/>
    <x v="7"/>
    <s v="small batch"/>
    <x v="2333"/>
    <d v="2014-05-29T17:50:00"/>
  </r>
  <r>
    <n v="102"/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59.7"/>
    <x v="7"/>
    <s v="small batch"/>
    <x v="2334"/>
    <d v="2014-11-05T17:34:00"/>
  </r>
  <r>
    <n v="102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3.12"/>
    <x v="7"/>
    <s v="small batch"/>
    <x v="2335"/>
    <d v="2014-06-11T13:44:03"/>
  </r>
  <r>
    <n v="521"/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9.24"/>
    <x v="7"/>
    <s v="small batch"/>
    <x v="2336"/>
    <d v="2014-03-08T22:11:35"/>
  </r>
  <r>
    <n v="111"/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67.040000000000006"/>
    <x v="7"/>
    <s v="small batch"/>
    <x v="2337"/>
    <d v="2014-06-26T15:22:23"/>
  </r>
  <r>
    <n v="101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1.95"/>
    <x v="7"/>
    <s v="small batch"/>
    <x v="2338"/>
    <d v="2014-06-29T21:31:24"/>
  </r>
  <r>
    <n v="294"/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2.64"/>
    <x v="7"/>
    <s v="small batch"/>
    <x v="2339"/>
    <d v="2016-12-19T07:59:00"/>
  </r>
  <r>
    <n v="106"/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99.26"/>
    <x v="7"/>
    <s v="small batch"/>
    <x v="2340"/>
    <d v="2016-10-30T15:25:38"/>
  </r>
  <r>
    <n v="0"/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"/>
    <s v="web"/>
    <x v="2341"/>
    <d v="2015-07-12T19:31:44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"/>
    <s v="web"/>
    <x v="2342"/>
    <d v="2014-10-06T05:00:00"/>
  </r>
  <r>
    <n v="3"/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10000"/>
    <x v="2"/>
    <s v="web"/>
    <x v="2343"/>
    <d v="2016-01-08T19:47:00"/>
  </r>
  <r>
    <n v="0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x v="2"/>
    <s v="web"/>
    <x v="2344"/>
    <d v="2016-06-24T17:27:49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"/>
    <s v="web"/>
    <x v="2345"/>
    <d v="2015-03-31T23:39:00"/>
  </r>
  <r>
    <n v="0"/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20000"/>
    <x v="2"/>
    <s v="web"/>
    <x v="2346"/>
    <d v="2016-10-17T19:10:31"/>
  </r>
  <r>
    <n v="2"/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000"/>
    <x v="2"/>
    <s v="web"/>
    <x v="2347"/>
    <d v="2016-08-25T14:34:36"/>
  </r>
  <r>
    <n v="0"/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4000"/>
    <x v="2"/>
    <s v="web"/>
    <x v="2348"/>
    <d v="2016-02-20T22:22:18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"/>
    <s v="web"/>
    <x v="2349"/>
    <d v="2015-08-11T18:37:08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"/>
    <s v="web"/>
    <x v="2350"/>
    <d v="2017-01-03T20:12:50"/>
  </r>
  <r>
    <n v="1"/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2700"/>
    <x v="2"/>
    <s v="web"/>
    <x v="2351"/>
    <d v="2015-04-30T02:25:39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"/>
    <s v="web"/>
    <x v="2352"/>
    <d v="2015-06-06T15:12:32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"/>
    <s v="web"/>
    <x v="2353"/>
    <d v="2015-04-21T16:13:42"/>
  </r>
  <r>
    <n v="0"/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35000"/>
    <x v="2"/>
    <s v="web"/>
    <x v="2354"/>
    <d v="2015-01-10T17:21:00"/>
  </r>
  <r>
    <n v="1"/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4000"/>
    <x v="2"/>
    <s v="web"/>
    <x v="2355"/>
    <d v="2015-05-02T22:02:16"/>
  </r>
  <r>
    <n v="0"/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"/>
    <s v="web"/>
    <x v="2356"/>
    <d v="2015-06-05T18:48:24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"/>
    <s v="web"/>
    <x v="2357"/>
    <d v="2015-10-17T14:52:58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"/>
    <s v="web"/>
    <x v="2358"/>
    <d v="2015-01-31T00:39:00"/>
  </r>
  <r>
    <n v="15"/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2500"/>
    <x v="2"/>
    <s v="web"/>
    <x v="2359"/>
    <d v="2015-08-03T15:35:24"/>
  </r>
  <r>
    <n v="0"/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5000"/>
    <x v="2"/>
    <s v="web"/>
    <x v="2360"/>
    <d v="2016-02-07T16:58:00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"/>
    <s v="web"/>
    <x v="2361"/>
    <d v="2016-04-30T22:00:00"/>
  </r>
  <r>
    <n v="29"/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10"/>
    <x v="2"/>
    <s v="web"/>
    <x v="2362"/>
    <d v="2014-12-11T16:31:10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"/>
    <s v="web"/>
    <x v="2363"/>
    <d v="2015-12-29T00:16:40"/>
  </r>
  <r>
    <n v="0"/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"/>
    <s v="web"/>
    <x v="2364"/>
    <d v="2015-10-26T22:25:56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"/>
    <s v="web"/>
    <x v="2365"/>
    <d v="2016-01-17T23:00:00"/>
  </r>
  <r>
    <n v="11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25.93"/>
    <x v="2"/>
    <s v="web"/>
    <x v="2366"/>
    <d v="2015-10-21T12:45:33"/>
  </r>
  <r>
    <n v="1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3571.43"/>
    <x v="2"/>
    <s v="web"/>
    <x v="2367"/>
    <d v="2016-04-25T22:16:56"/>
  </r>
  <r>
    <n v="0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0000"/>
    <x v="2"/>
    <s v="web"/>
    <x v="2368"/>
    <d v="2015-04-14T16:19:25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"/>
    <s v="web"/>
    <x v="2369"/>
    <d v="2016-02-10T19:30:11"/>
  </r>
  <r>
    <n v="0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6250"/>
    <x v="2"/>
    <s v="web"/>
    <x v="2370"/>
    <d v="2014-12-18T04:32:21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"/>
    <s v="web"/>
    <x v="2371"/>
    <d v="2015-06-25T18:39:56"/>
  </r>
  <r>
    <n v="3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916.67"/>
    <x v="2"/>
    <s v="web"/>
    <x v="2372"/>
    <d v="2015-04-24T01:39:31"/>
  </r>
  <r>
    <n v="0"/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850000"/>
    <x v="2"/>
    <s v="web"/>
    <x v="2373"/>
    <d v="2015-08-29T15:53:44"/>
  </r>
  <r>
    <n v="0"/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0"/>
    <x v="2"/>
    <s v="web"/>
    <x v="2374"/>
    <d v="2015-02-12T20:14:20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"/>
    <s v="web"/>
    <x v="2375"/>
    <d v="2016-09-09T20:03:57"/>
  </r>
  <r>
    <n v="11"/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750"/>
    <x v="2"/>
    <s v="web"/>
    <x v="2376"/>
    <d v="2015-12-10T22:12:46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"/>
    <s v="web"/>
    <x v="2377"/>
    <d v="2016-11-25T21:53:03"/>
  </r>
  <r>
    <n v="0"/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"/>
    <s v="web"/>
    <x v="2378"/>
    <d v="2015-08-26T00:18:50"/>
  </r>
  <r>
    <n v="0"/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"/>
    <s v="web"/>
    <x v="2379"/>
    <d v="2015-10-05T00:23:36"/>
  </r>
  <r>
    <n v="0"/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5000"/>
    <x v="2"/>
    <s v="web"/>
    <x v="2380"/>
    <d v="2015-10-01T19:02:22"/>
  </r>
  <r>
    <n v="2"/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2335.71"/>
    <x v="2"/>
    <s v="web"/>
    <x v="2381"/>
    <d v="2015-04-10T22:27:28"/>
  </r>
  <r>
    <n v="3"/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1500"/>
    <x v="2"/>
    <s v="web"/>
    <x v="2382"/>
    <d v="2015-08-04T04:30:03"/>
  </r>
  <r>
    <n v="4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3333.33"/>
    <x v="2"/>
    <s v="web"/>
    <x v="2383"/>
    <d v="2015-02-22T01:21:47"/>
  </r>
  <r>
    <n v="1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x v="2"/>
    <s v="web"/>
    <x v="2384"/>
    <d v="2014-11-14T02:37:23"/>
  </r>
  <r>
    <n v="1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9285.7099999999991"/>
    <x v="2"/>
    <s v="web"/>
    <x v="2385"/>
    <d v="2015-08-05T16:50:32"/>
  </r>
  <r>
    <n v="0"/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"/>
    <s v="web"/>
    <x v="2386"/>
    <d v="2015-01-10T20:07:04"/>
  </r>
  <r>
    <n v="1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50000"/>
    <x v="2"/>
    <s v="web"/>
    <x v="2387"/>
    <d v="2016-07-22T15:02:20"/>
  </r>
  <r>
    <n v="1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4625"/>
    <x v="2"/>
    <s v="web"/>
    <x v="2388"/>
    <d v="2015-01-15T19:29:00"/>
  </r>
  <r>
    <n v="0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6000"/>
    <x v="2"/>
    <s v="web"/>
    <x v="2389"/>
    <d v="2015-07-25T21:59:00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"/>
    <s v="web"/>
    <x v="2390"/>
    <d v="2015-01-04T06:17:44"/>
  </r>
  <r>
    <n v="0"/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0000"/>
    <x v="2"/>
    <s v="web"/>
    <x v="2391"/>
    <d v="2015-03-31T18:04:04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"/>
    <s v="web"/>
    <x v="2392"/>
    <d v="2015-10-29T02:53:43"/>
  </r>
  <r>
    <n v="0"/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00000"/>
    <x v="2"/>
    <s v="web"/>
    <x v="2393"/>
    <d v="2015-08-08T15:33:37"/>
  </r>
  <r>
    <n v="0"/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2500"/>
    <x v="2"/>
    <s v="web"/>
    <x v="2394"/>
    <d v="2015-02-26T08:41:33"/>
  </r>
  <r>
    <n v="0"/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"/>
    <s v="web"/>
    <x v="2395"/>
    <d v="2017-01-10T08:57:00"/>
  </r>
  <r>
    <n v="0"/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0"/>
    <x v="2"/>
    <s v="web"/>
    <x v="2396"/>
    <d v="2015-10-15T20:22:38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"/>
    <s v="web"/>
    <x v="2397"/>
    <d v="2015-01-02T21:14:16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"/>
    <s v="web"/>
    <x v="2398"/>
    <d v="2015-07-02T21:59:44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"/>
    <s v="web"/>
    <x v="2399"/>
    <d v="2014-12-18T20:28:26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"/>
    <s v="web"/>
    <x v="2400"/>
    <d v="2016-04-14T06:26:04"/>
  </r>
  <r>
    <n v="1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3111.11"/>
    <x v="7"/>
    <s v="food trucks"/>
    <x v="2401"/>
    <d v="2016-03-05T19:44:56"/>
  </r>
  <r>
    <n v="0"/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2000"/>
    <x v="7"/>
    <s v="food trucks"/>
    <x v="2402"/>
    <d v="2015-05-13T16:18:51"/>
  </r>
  <r>
    <n v="17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00"/>
    <x v="7"/>
    <s v="food trucks"/>
    <x v="2403"/>
    <d v="2016-03-30T20:10:58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7"/>
    <s v="food trucks"/>
    <x v="2404"/>
    <d v="2016-01-03T00:56:47"/>
  </r>
  <r>
    <n v="23"/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50"/>
    <x v="7"/>
    <s v="food trucks"/>
    <x v="2405"/>
    <d v="2016-09-03T14:02:55"/>
  </r>
  <r>
    <n v="41"/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03.13"/>
    <x v="7"/>
    <s v="food trucks"/>
    <x v="2406"/>
    <d v="2015-01-19T02:39:50"/>
  </r>
  <r>
    <n v="25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666.67"/>
    <x v="7"/>
    <s v="food trucks"/>
    <x v="2407"/>
    <d v="2015-04-11T06:00:00"/>
  </r>
  <r>
    <n v="0"/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7500"/>
    <x v="7"/>
    <s v="food trucks"/>
    <x v="2408"/>
    <d v="2014-11-06T04:22:37"/>
  </r>
  <r>
    <n v="2"/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4166.67"/>
    <x v="7"/>
    <s v="food trucks"/>
    <x v="2409"/>
    <d v="2015-08-18T21:01:15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7"/>
    <s v="food trucks"/>
    <x v="2410"/>
    <d v="2015-09-07T09:47:55"/>
  </r>
  <r>
    <n v="1"/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8333.33"/>
    <x v="7"/>
    <s v="food trucks"/>
    <x v="2411"/>
    <d v="2015-08-25T17:34:42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7"/>
    <s v="food trucks"/>
    <x v="2412"/>
    <d v="2016-11-26T18:41:13"/>
  </r>
  <r>
    <n v="1"/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000"/>
    <x v="7"/>
    <s v="food trucks"/>
    <x v="2413"/>
    <d v="2014-05-31T23:30:00"/>
  </r>
  <r>
    <n v="3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1153.8499999999999"/>
    <x v="7"/>
    <s v="food trucks"/>
    <x v="2414"/>
    <d v="2015-08-22T03:59:00"/>
  </r>
  <r>
    <n v="1"/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0000"/>
    <x v="7"/>
    <s v="food trucks"/>
    <x v="2415"/>
    <d v="2016-07-15T20:42:26"/>
  </r>
  <r>
    <n v="0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0000"/>
    <x v="7"/>
    <s v="food trucks"/>
    <x v="2416"/>
    <d v="2015-03-14T15:00:00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7"/>
    <s v="food trucks"/>
    <x v="2417"/>
    <d v="2014-08-10T21:13:07"/>
  </r>
  <r>
    <n v="0"/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x v="7"/>
    <s v="food trucks"/>
    <x v="2418"/>
    <d v="2015-03-24T19:34:04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7"/>
    <s v="food trucks"/>
    <x v="2419"/>
    <d v="2015-02-18T17:43:09"/>
  </r>
  <r>
    <n v="15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468.61"/>
    <x v="7"/>
    <s v="food trucks"/>
    <x v="2420"/>
    <d v="2014-11-10T01:41:35"/>
  </r>
  <r>
    <n v="0"/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x v="7"/>
    <s v="food trucks"/>
    <x v="2421"/>
    <d v="2015-02-21T16:29:56"/>
  </r>
  <r>
    <n v="0"/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x v="7"/>
    <s v="food trucks"/>
    <x v="2422"/>
    <d v="2015-03-11T16:23:56"/>
  </r>
  <r>
    <n v="0"/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60000"/>
    <x v="7"/>
    <s v="food trucks"/>
    <x v="2423"/>
    <d v="2014-12-31T16:54:50"/>
  </r>
  <r>
    <n v="1"/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777.78"/>
    <x v="7"/>
    <s v="food trucks"/>
    <x v="2424"/>
    <d v="2014-10-27T21:25:08"/>
  </r>
  <r>
    <n v="0"/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x v="7"/>
    <s v="food trucks"/>
    <x v="2425"/>
    <d v="2016-05-27T22:04:00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7"/>
    <s v="food trucks"/>
    <x v="2426"/>
    <d v="2015-08-08T04:04:52"/>
  </r>
  <r>
    <n v="0"/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x v="7"/>
    <s v="food trucks"/>
    <x v="2427"/>
    <d v="2016-03-23T06:38:53"/>
  </r>
  <r>
    <n v="0"/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x v="7"/>
    <s v="food trucks"/>
    <x v="2428"/>
    <d v="2015-03-12T17:49:11"/>
  </r>
  <r>
    <n v="1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35000"/>
    <x v="7"/>
    <s v="food trucks"/>
    <x v="2429"/>
    <d v="2017-02-05T16:44:00"/>
  </r>
  <r>
    <n v="1"/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500"/>
    <x v="7"/>
    <s v="food trucks"/>
    <x v="2430"/>
    <d v="2016-02-12T03:08:24"/>
  </r>
  <r>
    <n v="0"/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x v="7"/>
    <s v="food trucks"/>
    <x v="2431"/>
    <d v="2016-06-28T02:23:33"/>
  </r>
  <r>
    <n v="0"/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x v="7"/>
    <s v="food trucks"/>
    <x v="2432"/>
    <d v="2015-03-08T05:14:57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7"/>
    <s v="food trucks"/>
    <x v="2433"/>
    <d v="2016-02-27T21:35:43"/>
  </r>
  <r>
    <n v="0"/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0000"/>
    <x v="7"/>
    <s v="food trucks"/>
    <x v="2434"/>
    <d v="2015-08-04T04:27:54"/>
  </r>
  <r>
    <n v="0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62500"/>
    <x v="7"/>
    <s v="food trucks"/>
    <x v="2435"/>
    <d v="2015-10-05T06:39:46"/>
  </r>
  <r>
    <n v="0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58500"/>
    <x v="7"/>
    <s v="food trucks"/>
    <x v="2436"/>
    <d v="2016-01-29T14:46:10"/>
  </r>
  <r>
    <n v="0"/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7"/>
    <s v="food trucks"/>
    <x v="2437"/>
    <d v="2015-03-17T18:00:00"/>
  </r>
  <r>
    <n v="0"/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5000"/>
    <x v="7"/>
    <s v="food trucks"/>
    <x v="2438"/>
    <d v="2015-12-07T22:57:42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7"/>
    <s v="food trucks"/>
    <x v="2439"/>
    <d v="2015-10-18T19:38:49"/>
  </r>
  <r>
    <n v="0"/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500"/>
    <x v="7"/>
    <s v="food trucks"/>
    <x v="2440"/>
    <d v="2016-02-13T21:35:13"/>
  </r>
  <r>
    <n v="108"/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68.81"/>
    <x v="7"/>
    <s v="small batch"/>
    <x v="2441"/>
    <d v="2015-07-23T04:59:00"/>
  </r>
  <r>
    <n v="126"/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4.52"/>
    <x v="7"/>
    <s v="small batch"/>
    <x v="2442"/>
    <d v="2015-03-19T15:00:28"/>
  </r>
  <r>
    <n v="203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64.31"/>
    <x v="7"/>
    <s v="small batch"/>
    <x v="2443"/>
    <d v="2014-08-15T15:00:22"/>
  </r>
  <r>
    <n v="109"/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49.18"/>
    <x v="7"/>
    <s v="small batch"/>
    <x v="2444"/>
    <d v="2016-05-25T18:06:31"/>
  </r>
  <r>
    <n v="173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43.48"/>
    <x v="7"/>
    <s v="small batch"/>
    <x v="2445"/>
    <d v="2015-09-26T04:33:41"/>
  </r>
  <r>
    <n v="16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45.05"/>
    <x v="7"/>
    <s v="small batch"/>
    <x v="2446"/>
    <d v="2016-11-26T15:27:51"/>
  </r>
  <r>
    <n v="427"/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7.42"/>
    <x v="7"/>
    <s v="small batch"/>
    <x v="2447"/>
    <d v="2016-11-12T04:00:00"/>
  </r>
  <r>
    <n v="108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4.44"/>
    <x v="7"/>
    <s v="small batch"/>
    <x v="2448"/>
    <d v="2016-08-31T05:36:00"/>
  </r>
  <r>
    <n v="108"/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3.33"/>
    <x v="7"/>
    <s v="small batch"/>
    <x v="2449"/>
    <d v="2014-11-30T04:25:15"/>
  </r>
  <r>
    <n v="102"/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7.06"/>
    <x v="7"/>
    <s v="small batch"/>
    <x v="2450"/>
    <d v="2014-10-28T03:11:00"/>
  </r>
  <r>
    <n v="115"/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53.76"/>
    <x v="7"/>
    <s v="small batch"/>
    <x v="2451"/>
    <d v="2017-03-05T21:48:10"/>
  </r>
  <r>
    <n v="134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40"/>
    <x v="7"/>
    <s v="small batch"/>
    <x v="2452"/>
    <d v="2015-12-29T23:00:00"/>
  </r>
  <r>
    <n v="155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44.78"/>
    <x v="7"/>
    <s v="small batch"/>
    <x v="2453"/>
    <d v="2017-02-02T16:36:49"/>
  </r>
  <r>
    <n v="101"/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69.23"/>
    <x v="7"/>
    <s v="small batch"/>
    <x v="2454"/>
    <d v="2017-03-11T04:50:08"/>
  </r>
  <r>
    <n v="182"/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.75"/>
    <x v="7"/>
    <s v="small batch"/>
    <x v="2455"/>
    <d v="2016-04-20T18:45:50"/>
  </r>
  <r>
    <n v="181"/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22.39"/>
    <x v="7"/>
    <s v="small batch"/>
    <x v="2456"/>
    <d v="2017-02-25T23:03:59"/>
  </r>
  <r>
    <n v="102"/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5.48"/>
    <x v="7"/>
    <s v="small batch"/>
    <x v="2457"/>
    <d v="2016-03-24T13:27:36"/>
  </r>
  <r>
    <n v="110"/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2.5"/>
    <x v="7"/>
    <s v="small batch"/>
    <x v="2458"/>
    <d v="2016-06-09T19:00:00"/>
  </r>
  <r>
    <n v="102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6.38"/>
    <x v="7"/>
    <s v="small batch"/>
    <x v="2459"/>
    <d v="2016-03-23T14:18:05"/>
  </r>
  <r>
    <n v="101"/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"/>
    <x v="7"/>
    <s v="small batch"/>
    <x v="2460"/>
    <d v="2017-01-03T04:17:00"/>
  </r>
  <r>
    <n v="104"/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87.21"/>
    <x v="4"/>
    <s v="indie rock"/>
    <x v="2461"/>
    <d v="2011-10-01T03:00:00"/>
  </r>
  <r>
    <n v="111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6.09"/>
    <x v="4"/>
    <s v="indie rock"/>
    <x v="2462"/>
    <d v="2012-07-19T04:28:16"/>
  </r>
  <r>
    <n v="116"/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26.67"/>
    <x v="4"/>
    <s v="indie rock"/>
    <x v="2463"/>
    <d v="2013-04-16T19:00:00"/>
  </r>
  <r>
    <n v="111"/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46.51"/>
    <x v="4"/>
    <s v="indie rock"/>
    <x v="2464"/>
    <d v="2015-09-30T19:29:00"/>
  </r>
  <r>
    <n v="180"/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4.58"/>
    <x v="4"/>
    <s v="indie rock"/>
    <x v="2465"/>
    <d v="2012-09-23T17:15:48"/>
  </r>
  <r>
    <n v="100"/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8"/>
    <x v="4"/>
    <s v="indie rock"/>
    <x v="2466"/>
    <d v="2013-05-09T02:27:33"/>
  </r>
  <r>
    <n v="119"/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3.26"/>
    <x v="4"/>
    <s v="indie rock"/>
    <x v="2467"/>
    <d v="2012-05-10T17:00:00"/>
  </r>
  <r>
    <n v="107"/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4.479999999999997"/>
    <x v="4"/>
    <s v="indie rock"/>
    <x v="2468"/>
    <d v="2012-10-28T05:00:00"/>
  </r>
  <r>
    <n v="114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5.53"/>
    <x v="4"/>
    <s v="indie rock"/>
    <x v="2469"/>
    <d v="2011-02-08T10:18:49"/>
  </r>
  <r>
    <n v="103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7.78"/>
    <x v="4"/>
    <s v="indie rock"/>
    <x v="2470"/>
    <d v="2012-05-24T01:47:35"/>
  </r>
  <r>
    <n v="1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29.41"/>
    <x v="4"/>
    <s v="indie rock"/>
    <x v="2471"/>
    <d v="2012-01-25T23:49:52"/>
  </r>
  <r>
    <n v="136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72.12"/>
    <x v="4"/>
    <s v="indie rock"/>
    <x v="2472"/>
    <d v="2010-09-04T01:03:00"/>
  </r>
  <r>
    <n v="100"/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"/>
    <x v="4"/>
    <s v="indie rock"/>
    <x v="2473"/>
    <d v="2012-11-10T18:57:49"/>
  </r>
  <r>
    <n v="100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000000000001"/>
    <x v="4"/>
    <s v="indie rock"/>
    <x v="2474"/>
    <d v="2010-10-11T00:16:16"/>
  </r>
  <r>
    <n v="105"/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0.86"/>
    <x v="4"/>
    <s v="indie rock"/>
    <x v="2475"/>
    <d v="2010-07-10T22:00:00"/>
  </r>
  <r>
    <n v="105"/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58.18"/>
    <x v="4"/>
    <s v="indie rock"/>
    <x v="2476"/>
    <d v="2014-11-03T08:52:50"/>
  </r>
  <r>
    <n v="171"/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8.29"/>
    <x v="4"/>
    <s v="indie rock"/>
    <x v="2477"/>
    <d v="2012-08-12T16:35:45"/>
  </r>
  <r>
    <n v="128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01.27"/>
    <x v="4"/>
    <s v="indie rock"/>
    <x v="2478"/>
    <d v="2013-01-13T22:48:33"/>
  </r>
  <r>
    <n v="133"/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8.75"/>
    <x v="4"/>
    <s v="indie rock"/>
    <x v="2479"/>
    <d v="2012-07-28T02:00:00"/>
  </r>
  <r>
    <n v="100"/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4"/>
    <s v="indie rock"/>
    <x v="2480"/>
    <d v="2015-10-10T22:28:04"/>
  </r>
  <r>
    <n v="113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2.11"/>
    <x v="4"/>
    <s v="indie rock"/>
    <x v="2481"/>
    <d v="2012-04-30T15:30:08"/>
  </r>
  <r>
    <n v="100"/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"/>
    <x v="4"/>
    <s v="indie rock"/>
    <x v="2482"/>
    <d v="2011-08-01T18:46:23"/>
  </r>
  <r>
    <n v="114"/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57.89"/>
    <x v="4"/>
    <s v="indie rock"/>
    <x v="2483"/>
    <d v="2012-05-01T17:00:03"/>
  </r>
  <r>
    <n v="119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38.89"/>
    <x v="4"/>
    <s v="indie rock"/>
    <x v="2484"/>
    <d v="2011-09-15T22:00:03"/>
  </r>
  <r>
    <n v="103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48.78"/>
    <x v="4"/>
    <s v="indie rock"/>
    <x v="2485"/>
    <d v="2011-10-12T23:57:59"/>
  </r>
  <r>
    <n v="266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10"/>
    <x v="4"/>
    <s v="indie rock"/>
    <x v="2486"/>
    <d v="2012-04-22T16:59:36"/>
  </r>
  <r>
    <n v="100"/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7"/>
    <x v="4"/>
    <s v="indie rock"/>
    <x v="2487"/>
    <d v="2012-05-27T01:59:57"/>
  </r>
  <r>
    <n v="107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6.15"/>
    <x v="4"/>
    <s v="indie rock"/>
    <x v="2488"/>
    <d v="2011-11-16T16:11:48"/>
  </r>
  <r>
    <n v="134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46.67"/>
    <x v="4"/>
    <s v="indie rock"/>
    <x v="2489"/>
    <d v="2013-05-09T16:33:59"/>
  </r>
  <r>
    <n v="121"/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1.25"/>
    <x v="4"/>
    <s v="indie rock"/>
    <x v="2490"/>
    <d v="2012-06-23T05:27:56"/>
  </r>
  <r>
    <n v="103"/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0"/>
    <x v="4"/>
    <s v="indie rock"/>
    <x v="2491"/>
    <d v="2011-01-16T01:51:00"/>
  </r>
  <r>
    <n v="125"/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2.22"/>
    <x v="4"/>
    <s v="indie rock"/>
    <x v="2492"/>
    <d v="2012-06-16T09:59:00"/>
  </r>
  <r>
    <n v="129"/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77.22"/>
    <x v="4"/>
    <s v="indie rock"/>
    <x v="2493"/>
    <d v="2013-04-29T04:02:20"/>
  </r>
  <r>
    <n v="101"/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46"/>
    <x v="4"/>
    <s v="indie rock"/>
    <x v="2494"/>
    <d v="2012-05-23T15:29:04"/>
  </r>
  <r>
    <n v="128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35.71"/>
    <x v="4"/>
    <s v="indie rock"/>
    <x v="2495"/>
    <d v="2012-06-06T22:42:55"/>
  </r>
  <r>
    <n v="100"/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4"/>
    <s v="indie rock"/>
    <x v="2496"/>
    <d v="2013-03-29T22:54:52"/>
  </r>
  <r>
    <n v="113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71.430000000000007"/>
    <x v="4"/>
    <s v="indie rock"/>
    <x v="2497"/>
    <d v="2011-08-05T21:05:38"/>
  </r>
  <r>
    <n v="106"/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0"/>
    <x v="4"/>
    <s v="indie rock"/>
    <x v="2498"/>
    <d v="2015-01-27T23:13:07"/>
  </r>
  <r>
    <n v="203"/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3.53"/>
    <x v="4"/>
    <s v="indie rock"/>
    <x v="2499"/>
    <d v="2012-12-31T18:00:00"/>
  </r>
  <r>
    <n v="113"/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0.69"/>
    <x v="4"/>
    <s v="indie rock"/>
    <x v="2500"/>
    <d v="2012-06-23T18:32:55"/>
  </r>
  <r>
    <n v="3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571.43"/>
    <x v="7"/>
    <s v="restaurants"/>
    <x v="2501"/>
    <d v="2015-09-27T18:38:24"/>
  </r>
  <r>
    <n v="0"/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22000"/>
    <x v="7"/>
    <s v="restaurants"/>
    <x v="2502"/>
    <d v="2014-09-21T19:48:38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7"/>
    <s v="restaurants"/>
    <x v="2503"/>
    <d v="2016-06-07T21:06:00"/>
  </r>
  <r>
    <n v="0"/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7"/>
    <s v="restaurants"/>
    <x v="2504"/>
    <d v="2014-11-15T01:22:14"/>
  </r>
  <r>
    <n v="0"/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7"/>
    <s v="restaurants"/>
    <x v="2505"/>
    <d v="2015-03-14T00:20:16"/>
  </r>
  <r>
    <n v="1"/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2500"/>
    <x v="7"/>
    <s v="restaurants"/>
    <x v="2506"/>
    <d v="2015-10-03T21:00:00"/>
  </r>
  <r>
    <n v="0"/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7"/>
    <s v="restaurants"/>
    <x v="2507"/>
    <d v="2015-05-11T01:45:04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7"/>
    <s v="restaurants"/>
    <x v="2508"/>
    <d v="2014-08-14T22:50:34"/>
  </r>
  <r>
    <n v="1"/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392.86"/>
    <x v="7"/>
    <s v="restaurants"/>
    <x v="2509"/>
    <d v="2015-04-20T18:25:49"/>
  </r>
  <r>
    <n v="0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25000"/>
    <x v="7"/>
    <s v="restaurants"/>
    <x v="2510"/>
    <d v="2015-05-14T23:56:12"/>
  </r>
  <r>
    <n v="0"/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7"/>
    <s v="restaurants"/>
    <x v="2511"/>
    <d v="2016-02-01T10:43:33"/>
  </r>
  <r>
    <n v="0"/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7"/>
    <s v="restaurants"/>
    <x v="2512"/>
    <d v="2014-12-13T21:02:41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7"/>
    <s v="restaurants"/>
    <x v="2513"/>
    <d v="2017-02-26T00:09:49"/>
  </r>
  <r>
    <n v="2"/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3000"/>
    <x v="7"/>
    <s v="restaurants"/>
    <x v="2514"/>
    <d v="2014-08-20T09:21:17"/>
  </r>
  <r>
    <n v="19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416.67"/>
    <x v="7"/>
    <s v="restaurants"/>
    <x v="2515"/>
    <d v="2015-02-22T20:09:13"/>
  </r>
  <r>
    <n v="0"/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7"/>
    <s v="restaurants"/>
    <x v="2516"/>
    <d v="2014-11-29T16:40:52"/>
  </r>
  <r>
    <n v="10"/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45.45000000000005"/>
    <x v="7"/>
    <s v="restaurants"/>
    <x v="2517"/>
    <d v="2015-03-19T18:15:30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7"/>
    <s v="restaurants"/>
    <x v="2518"/>
    <d v="2014-11-13T17:20:28"/>
  </r>
  <r>
    <n v="0"/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37500"/>
    <x v="7"/>
    <s v="restaurants"/>
    <x v="2519"/>
    <d v="2014-07-19T03:43:24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7"/>
    <s v="restaurants"/>
    <x v="2520"/>
    <d v="2016-10-15T19:21:00"/>
  </r>
  <r>
    <n v="109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4.7"/>
    <x v="4"/>
    <s v="classical music"/>
    <x v="2521"/>
    <d v="2015-10-13T23:13:41"/>
  </r>
  <r>
    <n v="100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9"/>
    <x v="4"/>
    <s v="classical music"/>
    <x v="2522"/>
    <d v="2016-04-22T14:52:00"/>
  </r>
  <r>
    <n v="156"/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34.619999999999997"/>
    <x v="4"/>
    <s v="classical music"/>
    <x v="2523"/>
    <d v="2014-11-18T00:24:52"/>
  </r>
  <r>
    <n v="102"/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4.42"/>
    <x v="4"/>
    <s v="classical music"/>
    <x v="2524"/>
    <d v="2014-12-21T04:30:00"/>
  </r>
  <r>
    <n v="100"/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4"/>
    <s v="classical music"/>
    <x v="2525"/>
    <d v="2012-06-28T20:16:11"/>
  </r>
  <r>
    <n v="113"/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21.21"/>
    <x v="4"/>
    <s v="classical music"/>
    <x v="2526"/>
    <d v="2014-12-08T04:59:00"/>
  </r>
  <r>
    <n v="102"/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6.34"/>
    <x v="4"/>
    <s v="classical music"/>
    <x v="2527"/>
    <d v="2013-10-18T03:59:00"/>
  </r>
  <r>
    <n v="107"/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49.38"/>
    <x v="4"/>
    <s v="classical music"/>
    <x v="2528"/>
    <d v="2015-08-20T11:00:00"/>
  </r>
  <r>
    <n v="104"/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78.95"/>
    <x v="4"/>
    <s v="classical music"/>
    <x v="2529"/>
    <d v="2012-03-25T00:56:15"/>
  </r>
  <r>
    <n v="100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999999999999"/>
    <x v="4"/>
    <s v="classical music"/>
    <x v="2530"/>
    <d v="2015-04-20T04:50:00"/>
  </r>
  <r>
    <n v="100"/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3.77"/>
    <x v="4"/>
    <s v="classical music"/>
    <x v="2531"/>
    <d v="2015-08-15T03:59:00"/>
  </r>
  <r>
    <n v="126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66.67"/>
    <x v="4"/>
    <s v="classical music"/>
    <x v="2532"/>
    <d v="2012-08-16T20:22:46"/>
  </r>
  <r>
    <n v="111"/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55.15"/>
    <x v="4"/>
    <s v="classical music"/>
    <x v="2533"/>
    <d v="2013-03-01T18:01:08"/>
  </r>
  <r>
    <n v="1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42.86000000000001"/>
    <x v="4"/>
    <s v="classical music"/>
    <x v="2534"/>
    <d v="2010-01-01T06:00:00"/>
  </r>
  <r>
    <n v="104"/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56.41000000000003"/>
    <x v="4"/>
    <s v="classical music"/>
    <x v="2535"/>
    <d v="2014-12-01T19:59:05"/>
  </r>
  <r>
    <n v="116"/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6.25"/>
    <x v="4"/>
    <s v="classical music"/>
    <x v="2536"/>
    <d v="2013-07-30T02:32:46"/>
  </r>
  <r>
    <n v="110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90.91"/>
    <x v="4"/>
    <s v="classical music"/>
    <x v="2537"/>
    <d v="2011-08-01T15:34:15"/>
  </r>
  <r>
    <n v="113"/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97.3"/>
    <x v="4"/>
    <s v="classical music"/>
    <x v="2538"/>
    <d v="2013-02-24T04:59:00"/>
  </r>
  <r>
    <n v="100"/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49"/>
    <x v="4"/>
    <s v="classical music"/>
    <x v="2539"/>
    <d v="2015-02-02T21:39:12"/>
  </r>
  <r>
    <n v="103"/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2.59"/>
    <x v="4"/>
    <s v="classical music"/>
    <x v="2540"/>
    <d v="2011-10-29T16:12:01"/>
  </r>
  <r>
    <n v="107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5.56"/>
    <x v="4"/>
    <s v="classical music"/>
    <x v="2541"/>
    <d v="2013-09-26T10:46:58"/>
  </r>
  <r>
    <n v="104"/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3.85"/>
    <x v="4"/>
    <s v="classical music"/>
    <x v="2542"/>
    <d v="2013-10-01T03:59:00"/>
  </r>
  <r>
    <n v="156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9.23"/>
    <x v="4"/>
    <s v="classical music"/>
    <x v="2543"/>
    <d v="2011-01-02T03:00:00"/>
  </r>
  <r>
    <n v="101"/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7.72"/>
    <x v="4"/>
    <s v="classical music"/>
    <x v="2544"/>
    <d v="2012-07-08T12:29:29"/>
  </r>
  <r>
    <n v="195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32.79"/>
    <x v="4"/>
    <s v="classical music"/>
    <x v="2545"/>
    <d v="2015-02-27T00:30:00"/>
  </r>
  <r>
    <n v="112"/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53.85"/>
    <x v="4"/>
    <s v="classical music"/>
    <x v="2546"/>
    <d v="2013-10-05T05:00:00"/>
  </r>
  <r>
    <n v="120"/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1.04"/>
    <x v="4"/>
    <s v="classical music"/>
    <x v="2547"/>
    <d v="2012-04-04T17:33:23"/>
  </r>
  <r>
    <n v="102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2.16"/>
    <x v="4"/>
    <s v="classical music"/>
    <x v="2548"/>
    <d v="2016-09-30T04:27:00"/>
  </r>
  <r>
    <n v="103"/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2.43"/>
    <x v="4"/>
    <s v="classical music"/>
    <x v="2549"/>
    <d v="2013-05-31T17:00:00"/>
  </r>
  <r>
    <n v="101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33"/>
    <x v="4"/>
    <s v="classical music"/>
    <x v="2550"/>
    <d v="2015-10-08T03:59:00"/>
  </r>
  <r>
    <n v="10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5.63"/>
    <x v="4"/>
    <s v="classical music"/>
    <x v="2551"/>
    <d v="2012-03-21T20:48:00"/>
  </r>
  <r>
    <n v="107"/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66.67"/>
    <x v="4"/>
    <s v="classical music"/>
    <x v="2552"/>
    <d v="2017-03-05T19:26:21"/>
  </r>
  <r>
    <n v="156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25"/>
    <x v="4"/>
    <s v="classical music"/>
    <x v="2553"/>
    <d v="2012-09-21T04:46:47"/>
  </r>
  <r>
    <n v="123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44.78"/>
    <x v="4"/>
    <s v="classical music"/>
    <x v="2554"/>
    <d v="2015-06-01T03:59:00"/>
  </r>
  <r>
    <n v="107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57.14"/>
    <x v="4"/>
    <s v="classical music"/>
    <x v="2555"/>
    <d v="2012-05-28T15:43:13"/>
  </r>
  <r>
    <n v="106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1.91"/>
    <x v="4"/>
    <s v="classical music"/>
    <x v="2556"/>
    <d v="2012-12-24T23:47:37"/>
  </r>
  <r>
    <n v="118"/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5"/>
    <x v="4"/>
    <s v="classical music"/>
    <x v="2557"/>
    <d v="2014-05-15T17:53:06"/>
  </r>
  <r>
    <n v="109"/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69.44"/>
    <x v="4"/>
    <s v="classical music"/>
    <x v="2558"/>
    <d v="2015-05-01T13:59:00"/>
  </r>
  <r>
    <n v="111"/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2"/>
    <x v="4"/>
    <s v="classical music"/>
    <x v="2559"/>
    <d v="2011-11-15T19:37:00"/>
  </r>
  <r>
    <n v="100"/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2.86000000000001"/>
    <x v="4"/>
    <s v="classical music"/>
    <x v="2560"/>
    <d v="2015-03-06T22:49:34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7"/>
    <s v="food trucks"/>
    <x v="2561"/>
    <d v="2015-10-13T12:41:29"/>
  </r>
  <r>
    <n v="1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3333.33"/>
    <x v="7"/>
    <s v="food trucks"/>
    <x v="2562"/>
    <d v="2016-10-11T12:35:39"/>
  </r>
  <r>
    <n v="0"/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7"/>
    <s v="food trucks"/>
    <x v="2563"/>
    <d v="2015-07-30T03:20:51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7"/>
    <s v="food trucks"/>
    <x v="2564"/>
    <d v="2014-08-01T00:58:19"/>
  </r>
  <r>
    <n v="1"/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00"/>
    <x v="7"/>
    <s v="food trucks"/>
    <x v="2565"/>
    <d v="2016-05-09T20:50:00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7"/>
    <s v="food trucks"/>
    <x v="2566"/>
    <d v="2014-08-21T23:32:28"/>
  </r>
  <r>
    <n v="0"/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2500"/>
    <x v="7"/>
    <s v="food trucks"/>
    <x v="2567"/>
    <d v="2015-04-23T21:05:38"/>
  </r>
  <r>
    <n v="1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0000"/>
    <x v="7"/>
    <s v="food trucks"/>
    <x v="2568"/>
    <d v="2016-09-01T15:59:54"/>
  </r>
  <r>
    <n v="2"/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250"/>
    <x v="7"/>
    <s v="food trucks"/>
    <x v="2569"/>
    <d v="2015-09-17T02:31:52"/>
  </r>
  <r>
    <n v="1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3500"/>
    <x v="7"/>
    <s v="food trucks"/>
    <x v="2570"/>
    <d v="2017-02-08T21:40:35"/>
  </r>
  <r>
    <n v="0"/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5000"/>
    <x v="7"/>
    <s v="food trucks"/>
    <x v="2571"/>
    <d v="2016-05-19T08:12:01"/>
  </r>
  <r>
    <n v="0"/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7"/>
    <s v="food trucks"/>
    <x v="2572"/>
    <d v="2015-04-13T02:51:57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7"/>
    <s v="food trucks"/>
    <x v="2573"/>
    <d v="2014-08-23T14:12:29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7"/>
    <s v="food trucks"/>
    <x v="2574"/>
    <d v="2016-05-18T19:49:05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7"/>
    <s v="food trucks"/>
    <x v="2575"/>
    <d v="2015-01-12T02:36:34"/>
  </r>
  <r>
    <n v="0"/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7"/>
    <s v="food trucks"/>
    <x v="2576"/>
    <d v="2015-04-10T23:14:07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7"/>
    <s v="food trucks"/>
    <x v="2577"/>
    <d v="2014-08-04T19:41:37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7"/>
    <s v="food trucks"/>
    <x v="2578"/>
    <d v="2015-10-09T17:00:00"/>
  </r>
  <r>
    <n v="0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6666.669999999998"/>
    <x v="7"/>
    <s v="food trucks"/>
    <x v="2579"/>
    <d v="2014-09-15T19:55:03"/>
  </r>
  <r>
    <n v="1"/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4250"/>
    <x v="7"/>
    <s v="food trucks"/>
    <x v="2580"/>
    <d v="2015-05-16T03:00:00"/>
  </r>
  <r>
    <n v="11"/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54.55"/>
    <x v="7"/>
    <s v="food trucks"/>
    <x v="2581"/>
    <d v="2015-11-16T16:04:58"/>
  </r>
  <r>
    <n v="0"/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x v="7"/>
    <s v="food trucks"/>
    <x v="2582"/>
    <d v="2016-10-29T23:43:54"/>
  </r>
  <r>
    <n v="1"/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x v="7"/>
    <s v="food trucks"/>
    <x v="2583"/>
    <d v="2015-03-16T17:28:00"/>
  </r>
  <r>
    <n v="0"/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7"/>
    <s v="food trucks"/>
    <x v="2584"/>
    <d v="2015-06-15T04:09:29"/>
  </r>
  <r>
    <n v="0"/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30000"/>
    <x v="7"/>
    <s v="food trucks"/>
    <x v="2585"/>
    <d v="2014-07-05T23:07:12"/>
  </r>
  <r>
    <n v="0"/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3000"/>
    <x v="7"/>
    <s v="food trucks"/>
    <x v="2586"/>
    <d v="2015-12-25T07:55:36"/>
  </r>
  <r>
    <n v="2"/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8333.33"/>
    <x v="7"/>
    <s v="food trucks"/>
    <x v="2587"/>
    <d v="2015-12-30T16:12:33"/>
  </r>
  <r>
    <n v="4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750"/>
    <x v="7"/>
    <s v="food trucks"/>
    <x v="2588"/>
    <d v="2015-03-31T13:14:00"/>
  </r>
  <r>
    <n v="0"/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0000"/>
    <x v="7"/>
    <s v="food trucks"/>
    <x v="2589"/>
    <d v="2016-03-23T11:52:07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7"/>
    <s v="food trucks"/>
    <x v="2590"/>
    <d v="2016-01-26T14:08:17"/>
  </r>
  <r>
    <n v="2"/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750"/>
    <x v="7"/>
    <s v="food trucks"/>
    <x v="2591"/>
    <d v="2016-03-13T20:45:24"/>
  </r>
  <r>
    <n v="0"/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30000"/>
    <x v="7"/>
    <s v="food trucks"/>
    <x v="2592"/>
    <d v="2014-10-05T19:13:41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7"/>
    <s v="food trucks"/>
    <x v="2593"/>
    <d v="2015-04-25T20:17:06"/>
  </r>
  <r>
    <n v="0"/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x v="7"/>
    <s v="food trucks"/>
    <x v="2594"/>
    <d v="2014-08-07T23:13:48"/>
  </r>
  <r>
    <n v="12"/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789.47"/>
    <x v="7"/>
    <s v="food trucks"/>
    <x v="2595"/>
    <d v="2017-02-24T05:51:40"/>
  </r>
  <r>
    <n v="24"/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1296.3"/>
    <x v="7"/>
    <s v="food trucks"/>
    <x v="2596"/>
    <d v="2014-08-07T15:56:49"/>
  </r>
  <r>
    <n v="6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214.29"/>
    <x v="7"/>
    <s v="food trucks"/>
    <x v="2597"/>
    <d v="2016-06-19T08:11:57"/>
  </r>
  <r>
    <n v="39"/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14.29"/>
    <x v="7"/>
    <s v="food trucks"/>
    <x v="2598"/>
    <d v="2015-09-23T20:10:01"/>
  </r>
  <r>
    <n v="1"/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08.2"/>
    <x v="7"/>
    <s v="food trucks"/>
    <x v="2599"/>
    <d v="2014-08-03T18:05:47"/>
  </r>
  <r>
    <n v="7"/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666.67"/>
    <x v="7"/>
    <s v="food trucks"/>
    <x v="2600"/>
    <d v="2016-03-25T20:36:40"/>
  </r>
  <r>
    <n v="661"/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3.31"/>
    <x v="2"/>
    <s v="space exploration"/>
    <x v="2601"/>
    <d v="2012-09-13T03:59:00"/>
  </r>
  <r>
    <n v="326"/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4.54"/>
    <x v="2"/>
    <s v="space exploration"/>
    <x v="2602"/>
    <d v="2014-11-12T21:20:00"/>
  </r>
  <r>
    <n v="101"/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"/>
    <x v="2"/>
    <s v="space exploration"/>
    <x v="2603"/>
    <d v="2013-12-23T21:54:14"/>
  </r>
  <r>
    <n v="104"/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2.31"/>
    <x v="2"/>
    <s v="space exploration"/>
    <x v="2604"/>
    <d v="2012-04-29T01:13:43"/>
  </r>
  <r>
    <n v="107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56.75"/>
    <x v="2"/>
    <s v="space exploration"/>
    <x v="2605"/>
    <d v="2016-06-17T12:59:50"/>
  </r>
  <r>
    <n v="110"/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28.57"/>
    <x v="2"/>
    <s v="space exploration"/>
    <x v="2606"/>
    <d v="2014-04-29T17:06:22"/>
  </r>
  <r>
    <n v="408"/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0.100000000000001"/>
    <x v="2"/>
    <s v="space exploration"/>
    <x v="2607"/>
    <d v="2015-08-12T02:00:00"/>
  </r>
  <r>
    <n v="224"/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6.32"/>
    <x v="2"/>
    <s v="space exploration"/>
    <x v="2608"/>
    <d v="2017-03-15T00:00:00"/>
  </r>
  <r>
    <n v="304"/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51.78"/>
    <x v="2"/>
    <s v="space exploration"/>
    <x v="2609"/>
    <d v="2012-07-15T05:42:31"/>
  </r>
  <r>
    <n v="141"/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39.450000000000003"/>
    <x v="2"/>
    <s v="space exploration"/>
    <x v="2610"/>
    <d v="2016-08-22T06:59:00"/>
  </r>
  <r>
    <n v="2791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"/>
    <x v="2"/>
    <s v="space exploration"/>
    <x v="2611"/>
    <d v="2017-01-02T22:59:00"/>
  </r>
  <r>
    <n v="172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34.01"/>
    <x v="2"/>
    <s v="space exploration"/>
    <x v="2612"/>
    <d v="2015-01-09T03:26:10"/>
  </r>
  <r>
    <n v="101"/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67.86"/>
    <x v="2"/>
    <s v="space exploration"/>
    <x v="2613"/>
    <d v="2012-09-21T19:38:14"/>
  </r>
  <r>
    <n v="1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5"/>
    <x v="2"/>
    <s v="space exploration"/>
    <x v="2614"/>
    <d v="2014-04-30T05:00:00"/>
  </r>
  <r>
    <n v="170"/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27.79"/>
    <x v="2"/>
    <s v="space exploration"/>
    <x v="2615"/>
    <d v="2016-04-30T12:00:00"/>
  </r>
  <r>
    <n v="115"/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05.04"/>
    <x v="2"/>
    <s v="space exploration"/>
    <x v="2616"/>
    <d v="2015-08-25T23:52:09"/>
  </r>
  <r>
    <n v="878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.14"/>
    <x v="2"/>
    <s v="space exploration"/>
    <x v="2617"/>
    <d v="2014-10-20T20:59:11"/>
  </r>
  <r>
    <n v="105"/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94.81"/>
    <x v="2"/>
    <s v="space exploration"/>
    <x v="2618"/>
    <d v="2015-12-01T20:01:01"/>
  </r>
  <r>
    <n v="188"/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.87"/>
    <x v="2"/>
    <s v="space exploration"/>
    <x v="2619"/>
    <d v="2015-10-23T11:00:00"/>
  </r>
  <r>
    <n v="144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51.96"/>
    <x v="2"/>
    <s v="space exploration"/>
    <x v="2620"/>
    <d v="2015-10-11T01:00:00"/>
  </r>
  <r>
    <n v="146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32.26"/>
    <x v="2"/>
    <s v="space exploration"/>
    <x v="2621"/>
    <d v="2015-05-21T17:56:28"/>
  </r>
  <r>
    <n v="131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0.27"/>
    <x v="2"/>
    <s v="space exploration"/>
    <x v="2622"/>
    <d v="2016-12-30T17:50:16"/>
  </r>
  <r>
    <n v="114"/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2.26"/>
    <x v="2"/>
    <s v="space exploration"/>
    <x v="2623"/>
    <d v="2016-12-02T06:09:26"/>
  </r>
  <r>
    <n v="1379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2.31"/>
    <x v="2"/>
    <s v="space exploration"/>
    <x v="2624"/>
    <d v="2012-09-13T10:07:02"/>
  </r>
  <r>
    <n v="956"/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.88"/>
    <x v="2"/>
    <s v="space exploration"/>
    <x v="2625"/>
    <d v="2016-11-09T20:26:48"/>
  </r>
  <r>
    <n v="112"/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0"/>
    <x v="2"/>
    <s v="space exploration"/>
    <x v="2626"/>
    <d v="2015-06-03T15:04:29"/>
  </r>
  <r>
    <n v="647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3.33"/>
    <x v="2"/>
    <s v="space exploration"/>
    <x v="2627"/>
    <d v="2015-11-26T20:54:21"/>
  </r>
  <r>
    <n v="110"/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39.950000000000003"/>
    <x v="2"/>
    <s v="space exploration"/>
    <x v="2628"/>
    <d v="2014-11-30T23:11:07"/>
  </r>
  <r>
    <n v="128"/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50"/>
    <x v="2"/>
    <s v="space exploration"/>
    <x v="2629"/>
    <d v="2015-05-14T12:55:22"/>
  </r>
  <r>
    <n v="158"/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24.69"/>
    <x v="2"/>
    <s v="space exploration"/>
    <x v="2630"/>
    <d v="2016-06-30T10:00:00"/>
  </r>
  <r>
    <n v="115"/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69.930000000000007"/>
    <x v="2"/>
    <s v="space exploration"/>
    <x v="2631"/>
    <d v="2015-08-30T04:03:47"/>
  </r>
  <r>
    <n v="137"/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25.48"/>
    <x v="2"/>
    <s v="space exploration"/>
    <x v="2632"/>
    <d v="2016-05-29T01:28:59"/>
  </r>
  <r>
    <n v="355"/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5.13"/>
    <x v="2"/>
    <s v="space exploration"/>
    <x v="2633"/>
    <d v="2014-02-27T23:00:00"/>
  </r>
  <r>
    <n v="106"/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7.200000000000003"/>
    <x v="2"/>
    <s v="space exploration"/>
    <x v="2634"/>
    <d v="2016-09-29T15:45:21"/>
  </r>
  <r>
    <n v="100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"/>
    <x v="2"/>
    <s v="space exploration"/>
    <x v="2635"/>
    <d v="2015-03-09T21:49:21"/>
  </r>
  <r>
    <n v="187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20"/>
    <x v="2"/>
    <s v="space exploration"/>
    <x v="2636"/>
    <d v="2016-10-16T01:00:00"/>
  </r>
  <r>
    <n v="166"/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9.23"/>
    <x v="2"/>
    <s v="space exploration"/>
    <x v="2637"/>
    <d v="2016-10-12T13:11:15"/>
  </r>
  <r>
    <n v="102"/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4.79"/>
    <x v="2"/>
    <s v="space exploration"/>
    <x v="2638"/>
    <d v="2015-01-15T21:54:55"/>
  </r>
  <r>
    <n v="164"/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6.12"/>
    <x v="2"/>
    <s v="space exploration"/>
    <x v="2639"/>
    <d v="2015-02-19T20:45:48"/>
  </r>
  <r>
    <n v="106"/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3.48"/>
    <x v="2"/>
    <s v="space exploration"/>
    <x v="2640"/>
    <d v="2015-06-08T03:51:14"/>
  </r>
  <r>
    <n v="1"/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00"/>
    <x v="2"/>
    <s v="space exploration"/>
    <x v="2641"/>
    <d v="2014-09-15T20:09:00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"/>
    <s v="space exploration"/>
    <x v="2642"/>
    <d v="2016-07-15T06:57:00"/>
  </r>
  <r>
    <n v="34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666.22"/>
    <x v="2"/>
    <s v="space exploration"/>
    <x v="2643"/>
    <d v="2016-12-21T07:59:00"/>
  </r>
  <r>
    <n v="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1923.08"/>
    <x v="2"/>
    <s v="space exploration"/>
    <x v="2644"/>
    <d v="2017-03-10T19:00:35"/>
  </r>
  <r>
    <n v="11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869.57"/>
    <x v="2"/>
    <s v="space exploration"/>
    <x v="2645"/>
    <d v="2014-11-08T21:13:23"/>
  </r>
  <r>
    <n v="8"/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34.58"/>
    <x v="2"/>
    <s v="space exploration"/>
    <x v="2646"/>
    <d v="2015-09-09T07:31:09"/>
  </r>
  <r>
    <n v="1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833.33"/>
    <x v="2"/>
    <s v="space exploration"/>
    <x v="2647"/>
    <d v="2015-08-14T06:16:59"/>
  </r>
  <r>
    <n v="1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2000"/>
    <x v="2"/>
    <s v="space exploration"/>
    <x v="2648"/>
    <d v="2016-03-09T17:09:20"/>
  </r>
  <r>
    <n v="0"/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666.67"/>
    <x v="2"/>
    <s v="space exploration"/>
    <x v="2649"/>
    <d v="2016-02-01T23:55:41"/>
  </r>
  <r>
    <n v="1"/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2000"/>
    <x v="2"/>
    <s v="space exploration"/>
    <x v="2650"/>
    <d v="2016-12-21T14:59:03"/>
  </r>
  <r>
    <n v="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6470.59"/>
    <x v="2"/>
    <s v="space exploration"/>
    <x v="2651"/>
    <d v="2015-12-17T19:20:09"/>
  </r>
  <r>
    <n v="1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9090.91"/>
    <x v="2"/>
    <s v="space exploration"/>
    <x v="2652"/>
    <d v="2014-12-10T03:48:45"/>
  </r>
  <r>
    <n v="12"/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728.57"/>
    <x v="2"/>
    <s v="space exploration"/>
    <x v="2653"/>
    <d v="2014-06-13T04:00:00"/>
  </r>
  <r>
    <n v="0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6666.669999999998"/>
    <x v="2"/>
    <s v="space exploration"/>
    <x v="2654"/>
    <d v="2015-04-21T13:25:26"/>
  </r>
  <r>
    <n v="21"/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348.84"/>
    <x v="2"/>
    <s v="space exploration"/>
    <x v="2655"/>
    <d v="2016-02-09T20:00:00"/>
  </r>
  <r>
    <n v="11"/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986.84"/>
    <x v="2"/>
    <s v="space exploration"/>
    <x v="2656"/>
    <d v="2017-03-12T19:00:00"/>
  </r>
  <r>
    <n v="19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08.47"/>
    <x v="2"/>
    <s v="space exploration"/>
    <x v="2657"/>
    <d v="2016-08-03T01:30:00"/>
  </r>
  <r>
    <n v="0"/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4500"/>
    <x v="2"/>
    <s v="space exploration"/>
    <x v="2658"/>
    <d v="2016-07-30T21:13:14"/>
  </r>
  <r>
    <n v="3"/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4900"/>
    <x v="2"/>
    <s v="space exploration"/>
    <x v="2659"/>
    <d v="2015-04-18T01:40:10"/>
  </r>
  <r>
    <n v="0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4000"/>
    <x v="2"/>
    <s v="space exploration"/>
    <x v="2660"/>
    <d v="2015-11-24T18:06:58"/>
  </r>
  <r>
    <n v="103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3.33"/>
    <x v="2"/>
    <s v="makerspaces"/>
    <x v="2661"/>
    <d v="2013-10-25T23:00:10"/>
  </r>
  <r>
    <n v="107"/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50"/>
    <x v="2"/>
    <s v="makerspaces"/>
    <x v="2662"/>
    <d v="2015-08-21T17:55:13"/>
  </r>
  <r>
    <n v="105"/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57.14"/>
    <x v="2"/>
    <s v="makerspaces"/>
    <x v="2663"/>
    <d v="2015-09-04T15:00:00"/>
  </r>
  <r>
    <n v="10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68.27"/>
    <x v="2"/>
    <s v="makerspaces"/>
    <x v="2664"/>
    <d v="2015-12-09T06:59:00"/>
  </r>
  <r>
    <n v="123"/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76.09"/>
    <x v="2"/>
    <s v="makerspaces"/>
    <x v="2665"/>
    <d v="2015-05-04T21:29:34"/>
  </r>
  <r>
    <n v="159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48.54"/>
    <x v="2"/>
    <s v="makerspaces"/>
    <x v="2666"/>
    <d v="2015-09-25T21:00:00"/>
  </r>
  <r>
    <n v="111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83.33"/>
    <x v="2"/>
    <s v="makerspaces"/>
    <x v="2667"/>
    <d v="2016-02-10T22:13:36"/>
  </r>
  <r>
    <n v="171"/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35.71"/>
    <x v="2"/>
    <s v="makerspaces"/>
    <x v="2668"/>
    <d v="2015-11-09T14:32:00"/>
  </r>
  <r>
    <n v="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72.73"/>
    <x v="2"/>
    <s v="makerspaces"/>
    <x v="2669"/>
    <d v="2016-01-10T00:51:36"/>
  </r>
  <r>
    <n v="6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48.13"/>
    <x v="2"/>
    <s v="makerspaces"/>
    <x v="2670"/>
    <d v="2014-07-29T00:29:40"/>
  </r>
  <r>
    <n v="11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297.62"/>
    <x v="2"/>
    <s v="makerspaces"/>
    <x v="2671"/>
    <d v="2014-12-19T19:38:00"/>
  </r>
  <r>
    <n v="33"/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212.77"/>
    <x v="2"/>
    <s v="makerspaces"/>
    <x v="2672"/>
    <d v="2015-12-28T06:00:00"/>
  </r>
  <r>
    <n v="28"/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606.05999999999995"/>
    <x v="2"/>
    <s v="makerspaces"/>
    <x v="2673"/>
    <d v="2014-10-29T22:45:00"/>
  </r>
  <r>
    <n v="63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204.68"/>
    <x v="2"/>
    <s v="makerspaces"/>
    <x v="2674"/>
    <d v="2016-07-05T04:59:00"/>
  </r>
  <r>
    <n v="8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62.07"/>
    <x v="2"/>
    <s v="makerspaces"/>
    <x v="2675"/>
    <d v="2014-11-10T21:34:49"/>
  </r>
  <r>
    <n v="50"/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233.33"/>
    <x v="2"/>
    <s v="makerspaces"/>
    <x v="2676"/>
    <d v="2016-05-22T14:59:34"/>
  </r>
  <r>
    <n v="18"/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722.22"/>
    <x v="2"/>
    <s v="makerspaces"/>
    <x v="2677"/>
    <d v="2014-07-03T00:42:23"/>
  </r>
  <r>
    <n v="0"/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4000000"/>
    <x v="2"/>
    <s v="makerspaces"/>
    <x v="2678"/>
    <d v="2015-09-24T19:09:25"/>
  </r>
  <r>
    <n v="0"/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3333.33"/>
    <x v="2"/>
    <s v="makerspaces"/>
    <x v="2679"/>
    <d v="2015-02-28T00:01:34"/>
  </r>
  <r>
    <n v="1"/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000"/>
    <x v="2"/>
    <s v="makerspaces"/>
    <x v="2680"/>
    <d v="2016-04-06T04:04:51"/>
  </r>
  <r>
    <n v="1"/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4000"/>
    <x v="7"/>
    <s v="food trucks"/>
    <x v="2681"/>
    <d v="2014-07-10T21:29:10"/>
  </r>
  <r>
    <n v="28"/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00"/>
    <x v="7"/>
    <s v="food trucks"/>
    <x v="2682"/>
    <d v="2014-11-22T05:59:00"/>
  </r>
  <r>
    <n v="0"/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5000"/>
    <x v="7"/>
    <s v="food trucks"/>
    <x v="2683"/>
    <d v="2015-03-01T18:07:20"/>
  </r>
  <r>
    <n v="1"/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7500"/>
    <x v="7"/>
    <s v="food trucks"/>
    <x v="2684"/>
    <d v="2014-08-09T21:57:05"/>
  </r>
  <r>
    <n v="0"/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0"/>
    <x v="7"/>
    <s v="food trucks"/>
    <x v="2685"/>
    <d v="2015-04-27T15:42:10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7"/>
    <s v="food trucks"/>
    <x v="2686"/>
    <d v="2014-09-30T23:23:43"/>
  </r>
  <r>
    <n v="0"/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7"/>
    <s v="food trucks"/>
    <x v="2687"/>
    <d v="2015-06-29T15:21:58"/>
  </r>
  <r>
    <n v="0"/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3571.43"/>
    <x v="7"/>
    <s v="food trucks"/>
    <x v="2688"/>
    <d v="2015-02-24T03:00:00"/>
  </r>
  <r>
    <n v="0"/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x v="7"/>
    <s v="food trucks"/>
    <x v="2689"/>
    <d v="2016-07-30T23:04:50"/>
  </r>
  <r>
    <n v="11"/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677.97"/>
    <x v="7"/>
    <s v="food trucks"/>
    <x v="2690"/>
    <d v="2015-06-03T02:31:16"/>
  </r>
  <r>
    <n v="0"/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32500"/>
    <x v="7"/>
    <s v="food trucks"/>
    <x v="2691"/>
    <d v="2015-05-10T17:22:37"/>
  </r>
  <r>
    <n v="1"/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3500"/>
    <x v="7"/>
    <s v="food trucks"/>
    <x v="2692"/>
    <d v="2015-03-25T07:01:00"/>
  </r>
  <r>
    <n v="1"/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666.67"/>
    <x v="7"/>
    <s v="food trucks"/>
    <x v="2693"/>
    <d v="2014-08-13T03:19:26"/>
  </r>
  <r>
    <n v="0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x v="7"/>
    <s v="food trucks"/>
    <x v="2694"/>
    <d v="2014-09-26T03:22:19"/>
  </r>
  <r>
    <n v="0"/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5000"/>
    <x v="7"/>
    <s v="food trucks"/>
    <x v="2695"/>
    <d v="2015-04-14T03:21:58"/>
  </r>
  <r>
    <n v="6"/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578.95"/>
    <x v="7"/>
    <s v="food trucks"/>
    <x v="2696"/>
    <d v="2014-12-25T20:16:00"/>
  </r>
  <r>
    <n v="26"/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442.31"/>
    <x v="7"/>
    <s v="food trucks"/>
    <x v="2697"/>
    <d v="2015-08-02T22:00:00"/>
  </r>
  <r>
    <n v="0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4000"/>
    <x v="7"/>
    <s v="food trucks"/>
    <x v="2698"/>
    <d v="2014-06-27T21:33:28"/>
  </r>
  <r>
    <n v="0"/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7"/>
    <s v="food trucks"/>
    <x v="2699"/>
    <d v="2014-08-08T21:31:03"/>
  </r>
  <r>
    <n v="1"/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2499.75"/>
    <x v="7"/>
    <s v="food trucks"/>
    <x v="2700"/>
    <d v="2014-09-18T20:59:32"/>
  </r>
  <r>
    <n v="46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73.91"/>
    <x v="1"/>
    <s v="spaces"/>
    <x v="2701"/>
    <d v="2017-04-07T17:35:34"/>
  </r>
  <r>
    <n v="34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84.62"/>
    <x v="1"/>
    <s v="spaces"/>
    <x v="2702"/>
    <d v="2017-04-05T18:14:37"/>
  </r>
  <r>
    <n v="104"/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888.89"/>
    <x v="1"/>
    <s v="spaces"/>
    <x v="2703"/>
    <d v="2017-03-22T15:33:50"/>
  </r>
  <r>
    <n v="6"/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2714.29"/>
    <x v="1"/>
    <s v="spaces"/>
    <x v="2704"/>
    <d v="2017-04-05T19:41:54"/>
  </r>
  <r>
    <n v="11"/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062.5"/>
    <x v="1"/>
    <s v="spaces"/>
    <x v="2705"/>
    <d v="2017-03-24T20:59:18"/>
  </r>
  <r>
    <n v="112"/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33.08000000000001"/>
    <x v="1"/>
    <s v="spaces"/>
    <x v="2706"/>
    <d v="2014-10-16T06:59:00"/>
  </r>
  <r>
    <n v="351"/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.3"/>
    <x v="1"/>
    <s v="spaces"/>
    <x v="2707"/>
    <d v="2013-05-27T06:59:00"/>
  </r>
  <r>
    <n v="233"/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9.07"/>
    <x v="1"/>
    <s v="spaces"/>
    <x v="2708"/>
    <d v="2016-07-21T16:45:26"/>
  </r>
  <r>
    <n v="102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2.34"/>
    <x v="1"/>
    <s v="spaces"/>
    <x v="2709"/>
    <d v="2016-10-04T03:59:00"/>
  </r>
  <r>
    <n v="154"/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55.15"/>
    <x v="1"/>
    <s v="spaces"/>
    <x v="2710"/>
    <d v="2014-08-09T02:00:00"/>
  </r>
  <r>
    <n v="101"/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56"/>
    <x v="1"/>
    <s v="spaces"/>
    <x v="2711"/>
    <d v="2014-06-20T22:01:00"/>
  </r>
  <r>
    <n v="131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38.46"/>
    <x v="1"/>
    <s v="spaces"/>
    <x v="2712"/>
    <d v="2013-07-13T18:00:00"/>
  </r>
  <r>
    <n v="102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5.63"/>
    <x v="1"/>
    <s v="spaces"/>
    <x v="2713"/>
    <d v="2015-12-24T15:41:24"/>
  </r>
  <r>
    <n v="116"/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81.97"/>
    <x v="1"/>
    <s v="spaces"/>
    <x v="2714"/>
    <d v="2016-10-14T23:00:00"/>
  </r>
  <r>
    <n v="265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1.78"/>
    <x v="1"/>
    <s v="spaces"/>
    <x v="2715"/>
    <d v="2016-02-21T09:33:48"/>
  </r>
  <r>
    <n v="120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53.48"/>
    <x v="1"/>
    <s v="spaces"/>
    <x v="2716"/>
    <d v="2015-10-08T07:59:53"/>
  </r>
  <r>
    <n v="120"/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76.92"/>
    <x v="1"/>
    <s v="spaces"/>
    <x v="2717"/>
    <d v="2014-12-06T22:57:29"/>
  </r>
  <r>
    <n v="104"/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1.62"/>
    <x v="1"/>
    <s v="spaces"/>
    <x v="2718"/>
    <d v="2016-05-03T23:00:00"/>
  </r>
  <r>
    <n v="109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86.96"/>
    <x v="1"/>
    <s v="spaces"/>
    <x v="2719"/>
    <d v="2016-04-17T23:44:54"/>
  </r>
  <r>
    <n v="118"/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44.51"/>
    <x v="1"/>
    <s v="spaces"/>
    <x v="2720"/>
    <d v="2016-11-11T12:10:53"/>
  </r>
  <r>
    <n v="14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2.79"/>
    <x v="2"/>
    <s v="hardware"/>
    <x v="2721"/>
    <d v="2013-09-06T19:00:00"/>
  </r>
  <r>
    <n v="253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7.03"/>
    <x v="2"/>
    <s v="hardware"/>
    <x v="2722"/>
    <d v="2017-01-29T20:34:13"/>
  </r>
  <r>
    <n v="140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68.180000000000007"/>
    <x v="2"/>
    <s v="hardware"/>
    <x v="2723"/>
    <d v="2014-12-31T21:08:08"/>
  </r>
  <r>
    <n v="297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42"/>
    <x v="2"/>
    <s v="hardware"/>
    <x v="2724"/>
    <d v="2015-08-15T07:50:59"/>
  </r>
  <r>
    <n v="145"/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353.98"/>
    <x v="2"/>
    <s v="hardware"/>
    <x v="2725"/>
    <d v="2017-03-01T17:52:15"/>
  </r>
  <r>
    <n v="106"/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47.52"/>
    <x v="2"/>
    <s v="hardware"/>
    <x v="2726"/>
    <d v="2016-04-22T13:55:11"/>
  </r>
  <r>
    <n v="493"/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14.14"/>
    <x v="2"/>
    <s v="hardware"/>
    <x v="2727"/>
    <d v="2015-08-07T16:14:23"/>
  </r>
  <r>
    <n v="202"/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38.270000000000003"/>
    <x v="2"/>
    <s v="hardware"/>
    <x v="2728"/>
    <d v="2015-12-30T14:23:54"/>
  </r>
  <r>
    <n v="104"/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26.08999999999997"/>
    <x v="2"/>
    <s v="hardware"/>
    <x v="2729"/>
    <d v="2015-05-01T05:46:37"/>
  </r>
  <r>
    <n v="170"/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39.590000000000003"/>
    <x v="2"/>
    <s v="hardware"/>
    <x v="2730"/>
    <d v="2013-04-22T12:59:35"/>
  </r>
  <r>
    <n v="104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10.81"/>
    <x v="2"/>
    <s v="hardware"/>
    <x v="2731"/>
    <d v="2014-10-18T04:00:00"/>
  </r>
  <r>
    <n v="118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82.19"/>
    <x v="2"/>
    <s v="hardware"/>
    <x v="2732"/>
    <d v="2013-05-28T00:00:00"/>
  </r>
  <r>
    <n v="10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20.17"/>
    <x v="2"/>
    <s v="hardware"/>
    <x v="2733"/>
    <d v="2015-04-10T05:32:54"/>
  </r>
  <r>
    <n v="2260300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0.01"/>
    <x v="2"/>
    <s v="hardware"/>
    <x v="2734"/>
    <d v="2016-10-13T21:59:00"/>
  </r>
  <r>
    <n v="978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.21"/>
    <x v="2"/>
    <s v="hardware"/>
    <x v="2735"/>
    <d v="2013-03-13T20:00:00"/>
  </r>
  <r>
    <n v="123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37.93"/>
    <x v="2"/>
    <s v="hardware"/>
    <x v="2736"/>
    <d v="2014-04-23T15:59:33"/>
  </r>
  <r>
    <n v="246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65.790000000000006"/>
    <x v="2"/>
    <s v="hardware"/>
    <x v="2737"/>
    <d v="2014-01-15T19:00:00"/>
  </r>
  <r>
    <n v="148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333.33"/>
    <x v="2"/>
    <s v="hardware"/>
    <x v="2738"/>
    <d v="2016-11-06T03:26:44"/>
  </r>
  <r>
    <n v="384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5.76"/>
    <x v="2"/>
    <s v="hardware"/>
    <x v="2739"/>
    <d v="2014-05-05T21:18:37"/>
  </r>
  <r>
    <n v="103"/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7.649999999999999"/>
    <x v="2"/>
    <s v="hardware"/>
    <x v="2740"/>
    <d v="2015-03-11T23:45:52"/>
  </r>
  <r>
    <n v="0"/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000"/>
    <x v="3"/>
    <s v="children's books"/>
    <x v="2741"/>
    <d v="2014-10-20T02:07:00"/>
  </r>
  <r>
    <n v="29"/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138.88999999999999"/>
    <x v="3"/>
    <s v="children's books"/>
    <x v="2742"/>
    <d v="2012-05-15T17:16:27"/>
  </r>
  <r>
    <n v="0"/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3"/>
    <s v="children's books"/>
    <x v="2743"/>
    <d v="2016-10-19T07:53:27"/>
  </r>
  <r>
    <n v="5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727.27"/>
    <x v="3"/>
    <s v="children's books"/>
    <x v="2744"/>
    <d v="2012-02-29T01:29:58"/>
  </r>
  <r>
    <n v="22"/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163.27000000000001"/>
    <x v="3"/>
    <s v="children's books"/>
    <x v="2745"/>
    <d v="2012-07-14T23:42:48"/>
  </r>
  <r>
    <n v="27"/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157.88999999999999"/>
    <x v="3"/>
    <s v="children's books"/>
    <x v="2746"/>
    <d v="2014-08-29T18:45:11"/>
  </r>
  <r>
    <n v="28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125"/>
    <x v="3"/>
    <s v="children's books"/>
    <x v="2747"/>
    <d v="2012-06-16T03:10:00"/>
  </r>
  <r>
    <n v="1"/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250"/>
    <x v="3"/>
    <s v="children's books"/>
    <x v="2748"/>
    <d v="2016-09-02T17:03:22"/>
  </r>
  <r>
    <n v="1"/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000"/>
    <x v="3"/>
    <s v="children's books"/>
    <x v="2749"/>
    <d v="2015-04-04T18:10:37"/>
  </r>
  <r>
    <n v="0"/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3"/>
    <s v="children's books"/>
    <x v="2750"/>
    <d v="2012-06-30T20:00:00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3"/>
    <s v="children's books"/>
    <x v="2751"/>
    <d v="2014-06-17T21:17:22"/>
  </r>
  <r>
    <n v="11"/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42.86"/>
    <x v="3"/>
    <s v="children's books"/>
    <x v="2752"/>
    <d v="2011-12-18T18:21:44"/>
  </r>
  <r>
    <n v="19"/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250"/>
    <x v="3"/>
    <s v="children's books"/>
    <x v="2753"/>
    <d v="2012-08-26T21:37:03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3"/>
    <s v="children's books"/>
    <x v="2754"/>
    <d v="2014-09-11T15:15:51"/>
  </r>
  <r>
    <n v="52"/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33.33"/>
    <x v="3"/>
    <s v="children's books"/>
    <x v="2755"/>
    <d v="2015-04-08T18:58:47"/>
  </r>
  <r>
    <n v="10"/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03.02999999999997"/>
    <x v="3"/>
    <s v="children's books"/>
    <x v="2756"/>
    <d v="2014-01-11T21:36:41"/>
  </r>
  <r>
    <n v="1"/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750"/>
    <x v="3"/>
    <s v="children's books"/>
    <x v="2757"/>
    <d v="2016-08-06T15:45:32"/>
  </r>
  <r>
    <n v="12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33.33"/>
    <x v="3"/>
    <s v="children's books"/>
    <x v="2758"/>
    <d v="2016-10-10T10:36:23"/>
  </r>
  <r>
    <n v="11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00"/>
    <x v="3"/>
    <s v="children's books"/>
    <x v="2759"/>
    <d v="2016-07-16T08:47:46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3"/>
    <s v="children's books"/>
    <x v="2760"/>
    <d v="2013-06-20T11:04:18"/>
  </r>
  <r>
    <n v="1"/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250"/>
    <x v="3"/>
    <s v="children's books"/>
    <x v="2761"/>
    <d v="2013-01-03T01:31:33"/>
  </r>
  <r>
    <n v="1"/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3250"/>
    <x v="3"/>
    <s v="children's books"/>
    <x v="2762"/>
    <d v="2012-03-18T23:53:15"/>
  </r>
  <r>
    <n v="0"/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3133.33"/>
    <x v="3"/>
    <s v="children's books"/>
    <x v="2763"/>
    <d v="2013-05-24T13:54:44"/>
  </r>
  <r>
    <n v="1"/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000"/>
    <x v="3"/>
    <s v="children's books"/>
    <x v="2764"/>
    <d v="2012-05-30T19:00:00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3"/>
    <s v="children's books"/>
    <x v="2765"/>
    <d v="2012-10-28T13:53:48"/>
  </r>
  <r>
    <n v="2"/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1250"/>
    <x v="3"/>
    <s v="children's books"/>
    <x v="2766"/>
    <d v="2011-08-11T16:01:58"/>
  </r>
  <r>
    <n v="1"/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333.33"/>
    <x v="3"/>
    <s v="children's books"/>
    <x v="2767"/>
    <d v="2015-08-16T23:00:50"/>
  </r>
  <r>
    <n v="14"/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05.88"/>
    <x v="3"/>
    <s v="children's books"/>
    <x v="2768"/>
    <d v="2012-03-29T13:45:23"/>
  </r>
  <r>
    <n v="0"/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x v="3"/>
    <s v="children's books"/>
    <x v="2769"/>
    <d v="2014-06-05T19:49:50"/>
  </r>
  <r>
    <n v="10"/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06.05999999999995"/>
    <x v="3"/>
    <s v="children's books"/>
    <x v="2770"/>
    <d v="2014-03-18T15:55:30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3"/>
    <s v="children's books"/>
    <x v="2771"/>
    <d v="2013-02-01T17:00:00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3"/>
    <s v="children's books"/>
    <x v="2772"/>
    <d v="2013-10-05T20:51:34"/>
  </r>
  <r>
    <n v="0"/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x v="3"/>
    <s v="children's books"/>
    <x v="2773"/>
    <d v="2016-04-24T20:45:21"/>
  </r>
  <r>
    <n v="14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307.69"/>
    <x v="3"/>
    <s v="children's books"/>
    <x v="2774"/>
    <d v="2013-03-08T03:02:08"/>
  </r>
  <r>
    <n v="3"/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2500"/>
    <x v="3"/>
    <s v="children's books"/>
    <x v="2775"/>
    <d v="2011-12-16T00:19:14"/>
  </r>
  <r>
    <n v="8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583.33000000000004"/>
    <x v="3"/>
    <s v="children's books"/>
    <x v="2776"/>
    <d v="2015-06-12T07:07:56"/>
  </r>
  <r>
    <n v="0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0"/>
    <x v="3"/>
    <s v="children's books"/>
    <x v="2777"/>
    <d v="2015-07-17T16:03:24"/>
  </r>
  <r>
    <n v="26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66.67"/>
    <x v="3"/>
    <s v="children's books"/>
    <x v="2778"/>
    <d v="2014-08-25T23:28:26"/>
  </r>
  <r>
    <n v="2"/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500"/>
    <x v="3"/>
    <s v="children's books"/>
    <x v="2779"/>
    <d v="2015-11-22T15:03:41"/>
  </r>
  <r>
    <n v="0"/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3"/>
    <s v="children's books"/>
    <x v="2780"/>
    <d v="2017-03-10T10:44:48"/>
  </r>
  <r>
    <n v="105"/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4.64"/>
    <x v="1"/>
    <s v="plays"/>
    <x v="2781"/>
    <d v="2015-02-12T07:00:00"/>
  </r>
  <r>
    <n v="120"/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55.56"/>
    <x v="1"/>
    <s v="plays"/>
    <x v="2782"/>
    <d v="2015-02-17T04:59:00"/>
  </r>
  <r>
    <n v="11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6.39"/>
    <x v="1"/>
    <s v="plays"/>
    <x v="2783"/>
    <d v="2015-04-23T12:50:46"/>
  </r>
  <r>
    <n v="1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55.56"/>
    <x v="1"/>
    <s v="plays"/>
    <x v="2784"/>
    <d v="2014-10-29T18:54:03"/>
  </r>
  <r>
    <n v="105"/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5.21"/>
    <x v="1"/>
    <s v="plays"/>
    <x v="2785"/>
    <d v="2016-08-05T21:00:00"/>
  </r>
  <r>
    <n v="118"/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3.78"/>
    <x v="1"/>
    <s v="plays"/>
    <x v="2786"/>
    <d v="2014-07-09T13:39:40"/>
  </r>
  <r>
    <n v="120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26.32"/>
    <x v="1"/>
    <s v="plays"/>
    <x v="2787"/>
    <d v="2014-07-18T04:45:52"/>
  </r>
  <r>
    <n v="103"/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0"/>
    <x v="1"/>
    <s v="plays"/>
    <x v="2788"/>
    <d v="2016-07-29T16:50:43"/>
  </r>
  <r>
    <n v="101"/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5"/>
    <x v="1"/>
    <s v="plays"/>
    <x v="2789"/>
    <d v="2015-03-12T04:00:00"/>
  </r>
  <r>
    <n v="105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5.45"/>
    <x v="1"/>
    <s v="plays"/>
    <x v="2790"/>
    <d v="2015-02-11T22:31:43"/>
  </r>
  <r>
    <n v="103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1.430000000000007"/>
    <x v="1"/>
    <s v="plays"/>
    <x v="2791"/>
    <d v="2016-09-09T04:00:00"/>
  </r>
  <r>
    <n v="108"/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3.33"/>
    <x v="1"/>
    <s v="plays"/>
    <x v="2792"/>
    <d v="2015-08-12T05:32:39"/>
  </r>
  <r>
    <n v="111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36.99"/>
    <x v="1"/>
    <s v="plays"/>
    <x v="2793"/>
    <d v="2015-07-21T10:03:25"/>
  </r>
  <r>
    <n v="150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6.670000000000002"/>
    <x v="1"/>
    <s v="plays"/>
    <x v="2794"/>
    <d v="2016-03-03T19:00:00"/>
  </r>
  <r>
    <n v="104"/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5"/>
    <x v="1"/>
    <s v="plays"/>
    <x v="2795"/>
    <d v="2014-06-06T23:00:00"/>
  </r>
  <r>
    <n v="116"/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38.1"/>
    <x v="1"/>
    <s v="plays"/>
    <x v="2796"/>
    <d v="2014-07-05T12:40:28"/>
  </r>
  <r>
    <n v="103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5.11"/>
    <x v="1"/>
    <s v="plays"/>
    <x v="2797"/>
    <d v="2014-07-08T22:34:00"/>
  </r>
  <r>
    <n v="101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5.97"/>
    <x v="1"/>
    <s v="plays"/>
    <x v="2798"/>
    <d v="2015-07-31T16:00:00"/>
  </r>
  <r>
    <n v="117"/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38.46"/>
    <x v="1"/>
    <s v="plays"/>
    <x v="2799"/>
    <d v="2016-06-17T16:00:00"/>
  </r>
  <r>
    <n v="133"/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2.26"/>
    <x v="1"/>
    <s v="plays"/>
    <x v="2800"/>
    <d v="2015-01-04T13:16:06"/>
  </r>
  <r>
    <n v="133"/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38.46"/>
    <x v="1"/>
    <s v="plays"/>
    <x v="2801"/>
    <d v="2014-10-10T11:00:00"/>
  </r>
  <r>
    <n v="102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33"/>
    <x v="1"/>
    <s v="plays"/>
    <x v="2802"/>
    <d v="2015-08-06T15:31:47"/>
  </r>
  <r>
    <n v="128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70.92"/>
    <x v="1"/>
    <s v="plays"/>
    <x v="2803"/>
    <d v="2015-07-16T00:00:00"/>
  </r>
  <r>
    <n v="115"/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43.48"/>
    <x v="1"/>
    <s v="plays"/>
    <x v="2804"/>
    <d v="2014-09-29T10:53:10"/>
  </r>
  <r>
    <n v="110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2.22"/>
    <x v="1"/>
    <s v="plays"/>
    <x v="2805"/>
    <d v="2015-08-22T12:07:53"/>
  </r>
  <r>
    <n v="112"/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9.47"/>
    <x v="1"/>
    <s v="plays"/>
    <x v="2806"/>
    <d v="2015-08-05T11:00:00"/>
  </r>
  <r>
    <n v="126"/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53.76"/>
    <x v="1"/>
    <s v="plays"/>
    <x v="2807"/>
    <d v="2015-06-29T20:57:18"/>
  </r>
  <r>
    <n v="100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22"/>
    <x v="1"/>
    <s v="plays"/>
    <x v="2808"/>
    <d v="2015-08-22T20:18:55"/>
  </r>
  <r>
    <n v="102"/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19.05"/>
    <x v="1"/>
    <s v="plays"/>
    <x v="2809"/>
    <d v="2016-03-30T14:39:00"/>
  </r>
  <r>
    <n v="108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3.86"/>
    <x v="1"/>
    <s v="plays"/>
    <x v="2810"/>
    <d v="2014-06-01T03:59:00"/>
  </r>
  <r>
    <n v="100"/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59"/>
    <x v="1"/>
    <s v="plays"/>
    <x v="2811"/>
    <d v="2015-02-23T11:55:03"/>
  </r>
  <r>
    <n v="113"/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0.24"/>
    <x v="1"/>
    <s v="plays"/>
    <x v="2812"/>
    <d v="2015-04-06T04:00:00"/>
  </r>
  <r>
    <n v="128"/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29.17"/>
    <x v="1"/>
    <s v="plays"/>
    <x v="2813"/>
    <d v="2016-12-14T17:49:21"/>
  </r>
  <r>
    <n v="108"/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3.44"/>
    <x v="1"/>
    <s v="plays"/>
    <x v="2814"/>
    <d v="2015-05-09T09:35:15"/>
  </r>
  <r>
    <n v="242"/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7.86"/>
    <x v="1"/>
    <s v="plays"/>
    <x v="2815"/>
    <d v="2016-08-07T18:38:29"/>
  </r>
  <r>
    <n v="142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7.75"/>
    <x v="1"/>
    <s v="plays"/>
    <x v="2816"/>
    <d v="2015-08-02T16:00:00"/>
  </r>
  <r>
    <n v="130"/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8.18"/>
    <x v="1"/>
    <s v="plays"/>
    <x v="2817"/>
    <d v="2015-02-28T15:14:22"/>
  </r>
  <r>
    <n v="106"/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98.04"/>
    <x v="1"/>
    <s v="plays"/>
    <x v="2818"/>
    <d v="2015-09-23T14:21:26"/>
  </r>
  <r>
    <n v="105"/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48.08"/>
    <x v="1"/>
    <s v="plays"/>
    <x v="2819"/>
    <d v="2015-06-14T12:36:49"/>
  </r>
  <r>
    <n v="136"/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0"/>
    <x v="1"/>
    <s v="plays"/>
    <x v="2820"/>
    <d v="2016-02-26T00:00:00"/>
  </r>
  <r>
    <n v="100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"/>
    <x v="1"/>
    <s v="plays"/>
    <x v="2821"/>
    <d v="2014-09-23T22:08:55"/>
  </r>
  <r>
    <n v="100"/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3"/>
    <x v="1"/>
    <s v="plays"/>
    <x v="2822"/>
    <d v="2015-03-27T15:24:52"/>
  </r>
  <r>
    <n v="1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7.14"/>
    <x v="1"/>
    <s v="plays"/>
    <x v="2823"/>
    <d v="2015-03-31T22:59:00"/>
  </r>
  <r>
    <n v="117"/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43.33"/>
    <x v="1"/>
    <s v="plays"/>
    <x v="2824"/>
    <d v="2015-06-13T01:43:00"/>
  </r>
  <r>
    <n v="103"/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58.82"/>
    <x v="1"/>
    <s v="plays"/>
    <x v="2825"/>
    <d v="2015-12-04T19:01:26"/>
  </r>
  <r>
    <n v="108"/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5.26"/>
    <x v="1"/>
    <s v="plays"/>
    <x v="2826"/>
    <d v="2015-07-10T07:00:00"/>
  </r>
  <r>
    <n v="120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86.96"/>
    <x v="1"/>
    <s v="plays"/>
    <x v="2827"/>
    <d v="2016-06-03T16:30:00"/>
  </r>
  <r>
    <n v="100"/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7.94"/>
    <x v="1"/>
    <s v="plays"/>
    <x v="2828"/>
    <d v="2015-10-02T23:00:00"/>
  </r>
  <r>
    <n v="107"/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2.89"/>
    <x v="1"/>
    <s v="plays"/>
    <x v="2829"/>
    <d v="2016-06-02T10:25:18"/>
  </r>
  <r>
    <n v="100"/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3"/>
    <x v="1"/>
    <s v="plays"/>
    <x v="2830"/>
    <d v="2014-05-12T03:59:00"/>
  </r>
  <r>
    <n v="111"/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57.69"/>
    <x v="1"/>
    <s v="plays"/>
    <x v="2831"/>
    <d v="2015-07-16T19:47:50"/>
  </r>
  <r>
    <n v="115"/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26.32"/>
    <x v="1"/>
    <s v="plays"/>
    <x v="2832"/>
    <d v="2014-11-23T22:00:00"/>
  </r>
  <r>
    <n v="108"/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77.14"/>
    <x v="1"/>
    <s v="plays"/>
    <x v="2833"/>
    <d v="2015-10-11T02:00:00"/>
  </r>
  <r>
    <n v="170"/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38.1"/>
    <x v="1"/>
    <s v="plays"/>
    <x v="2834"/>
    <d v="2015-01-30T23:02:10"/>
  </r>
  <r>
    <n v="187"/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0.75"/>
    <x v="1"/>
    <s v="plays"/>
    <x v="2835"/>
    <d v="2015-12-05T00:00:00"/>
  </r>
  <r>
    <n v="108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0.909999999999997"/>
    <x v="1"/>
    <s v="plays"/>
    <x v="2836"/>
    <d v="2017-02-18T04:59:00"/>
  </r>
  <r>
    <n v="100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9999999999997"/>
    <x v="1"/>
    <s v="plays"/>
    <x v="2837"/>
    <d v="2015-12-09T22:48:04"/>
  </r>
  <r>
    <n v="120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37.04"/>
    <x v="1"/>
    <s v="plays"/>
    <x v="2838"/>
    <d v="2014-08-13T22:00:00"/>
  </r>
  <r>
    <n v="111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.9"/>
    <x v="1"/>
    <s v="plays"/>
    <x v="2839"/>
    <d v="2014-08-25T04:59:00"/>
  </r>
  <r>
    <n v="1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8.940000000000001"/>
    <x v="1"/>
    <s v="plays"/>
    <x v="2840"/>
    <d v="2015-03-18T17:00:00"/>
  </r>
  <r>
    <n v="1"/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0"/>
    <x v="1"/>
    <s v="plays"/>
    <x v="2841"/>
    <d v="2015-12-13T18:44:57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"/>
    <s v="plays"/>
    <x v="2842"/>
    <d v="2014-06-21T11:00:00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"/>
    <s v="plays"/>
    <x v="2843"/>
    <d v="2016-06-13T04:00:00"/>
  </r>
  <r>
    <n v="5"/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50"/>
    <x v="1"/>
    <s v="plays"/>
    <x v="2844"/>
    <d v="2017-01-04T13:06:20"/>
  </r>
  <r>
    <n v="32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192.31"/>
    <x v="1"/>
    <s v="plays"/>
    <x v="2845"/>
    <d v="2015-06-08T00:23:53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"/>
    <s v="plays"/>
    <x v="2846"/>
    <d v="2015-05-29T16:36:34"/>
  </r>
  <r>
    <n v="0"/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"/>
    <s v="plays"/>
    <x v="2847"/>
    <d v="2016-05-23T19:21:05"/>
  </r>
  <r>
    <n v="0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1666.67"/>
    <x v="1"/>
    <s v="plays"/>
    <x v="2848"/>
    <d v="2015-05-29T15:34:19"/>
  </r>
  <r>
    <n v="1"/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00"/>
    <x v="1"/>
    <s v="plays"/>
    <x v="2849"/>
    <d v="2016-04-23T10:16:40"/>
  </r>
  <r>
    <n v="4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615.38"/>
    <x v="1"/>
    <s v="plays"/>
    <x v="2850"/>
    <d v="2014-09-06T00:10:11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"/>
    <s v="plays"/>
    <x v="2851"/>
    <d v="2016-01-29T23:17:00"/>
  </r>
  <r>
    <n v="2"/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833.33"/>
    <x v="1"/>
    <s v="plays"/>
    <x v="2852"/>
    <d v="2014-06-21T01:05:03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"/>
    <s v="plays"/>
    <x v="2853"/>
    <d v="2014-09-14T04:34:57"/>
  </r>
  <r>
    <n v="42"/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71.430000000000007"/>
    <x v="1"/>
    <s v="plays"/>
    <x v="2854"/>
    <d v="2015-05-07T17:11:59"/>
  </r>
  <r>
    <n v="50"/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120"/>
    <x v="1"/>
    <s v="plays"/>
    <x v="2855"/>
    <d v="2016-01-29T23:34:00"/>
  </r>
  <r>
    <n v="5"/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00"/>
    <x v="1"/>
    <s v="plays"/>
    <x v="2856"/>
    <d v="2015-08-08T21:34:00"/>
  </r>
  <r>
    <n v="20"/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533.33"/>
    <x v="1"/>
    <s v="plays"/>
    <x v="2857"/>
    <d v="2017-02-20T18:00:00"/>
  </r>
  <r>
    <n v="0"/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"/>
    <s v="plays"/>
    <x v="2858"/>
    <d v="2014-12-05T11:28:00"/>
  </r>
  <r>
    <n v="2"/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000"/>
    <x v="1"/>
    <s v="plays"/>
    <x v="2859"/>
    <d v="2015-10-16T08:41:44"/>
  </r>
  <r>
    <n v="7"/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444.44"/>
    <x v="1"/>
    <s v="plays"/>
    <x v="2860"/>
    <d v="2016-06-19T19:12:56"/>
  </r>
  <r>
    <n v="32"/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83.33"/>
    <x v="1"/>
    <s v="plays"/>
    <x v="2861"/>
    <d v="2015-09-24T14:10:48"/>
  </r>
  <r>
    <n v="0"/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233.33"/>
    <x v="1"/>
    <s v="plays"/>
    <x v="2862"/>
    <d v="2014-06-24T18:57:09"/>
  </r>
  <r>
    <n v="0"/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50000"/>
    <x v="1"/>
    <s v="plays"/>
    <x v="2863"/>
    <d v="2014-09-09T16:12:03"/>
  </r>
  <r>
    <n v="2"/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833.33"/>
    <x v="1"/>
    <s v="plays"/>
    <x v="2864"/>
    <d v="2015-07-17T13:18:00"/>
  </r>
  <r>
    <n v="0"/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"/>
    <s v="plays"/>
    <x v="2865"/>
    <d v="2015-01-06T02:44:19"/>
  </r>
  <r>
    <n v="1"/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500"/>
    <x v="1"/>
    <s v="plays"/>
    <x v="2866"/>
    <d v="2016-10-14T22:00:00"/>
  </r>
  <r>
    <n v="20"/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50"/>
    <x v="1"/>
    <s v="plays"/>
    <x v="2867"/>
    <d v="2016-07-04T04:00:00"/>
  </r>
  <r>
    <n v="42"/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50"/>
    <x v="1"/>
    <s v="plays"/>
    <x v="2868"/>
    <d v="2016-10-05T19:50:54"/>
  </r>
  <r>
    <n v="1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4000"/>
    <x v="1"/>
    <s v="plays"/>
    <x v="2869"/>
    <d v="2016-07-19T14:14:41"/>
  </r>
  <r>
    <n v="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555.55999999999995"/>
    <x v="1"/>
    <s v="plays"/>
    <x v="2870"/>
    <d v="2014-05-17T04:32:45"/>
  </r>
  <r>
    <n v="5"/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769.23"/>
    <x v="1"/>
    <s v="plays"/>
    <x v="2871"/>
    <d v="2014-12-21T17:43:33"/>
  </r>
  <r>
    <n v="0"/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"/>
    <s v="plays"/>
    <x v="2872"/>
    <d v="2015-06-20T02:47:18"/>
  </r>
  <r>
    <n v="3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12.5"/>
    <x v="1"/>
    <s v="plays"/>
    <x v="2873"/>
    <d v="2015-01-28T19:37:11"/>
  </r>
  <r>
    <n v="5"/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666.67"/>
    <x v="1"/>
    <s v="plays"/>
    <x v="2874"/>
    <d v="2017-01-17T20:16:26"/>
  </r>
  <r>
    <n v="0"/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6666.67"/>
    <x v="1"/>
    <s v="plays"/>
    <x v="2875"/>
    <d v="2016-05-05T03:04:53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"/>
    <s v="plays"/>
    <x v="2876"/>
    <d v="2015-07-16T17:51:19"/>
  </r>
  <r>
    <n v="11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00"/>
    <x v="1"/>
    <s v="plays"/>
    <x v="2877"/>
    <d v="2016-11-30T17:00:00"/>
  </r>
  <r>
    <n v="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750"/>
    <x v="1"/>
    <s v="plays"/>
    <x v="2878"/>
    <d v="2015-07-03T14:46:35"/>
  </r>
  <r>
    <n v="0"/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1200"/>
    <x v="1"/>
    <s v="plays"/>
    <x v="2879"/>
    <d v="2016-01-20T17:24:21"/>
  </r>
  <r>
    <n v="23"/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13.79"/>
    <x v="1"/>
    <s v="plays"/>
    <x v="2880"/>
    <d v="2015-08-20T17:05:00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"/>
    <s v="plays"/>
    <x v="2881"/>
    <d v="2014-12-03T15:20:36"/>
  </r>
  <r>
    <n v="34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187.5"/>
    <x v="1"/>
    <s v="plays"/>
    <x v="2882"/>
    <d v="2016-05-01T14:18:38"/>
  </r>
  <r>
    <n v="19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00"/>
    <x v="1"/>
    <s v="plays"/>
    <x v="2883"/>
    <d v="2016-02-06T04:59:00"/>
  </r>
  <r>
    <n v="0"/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1250"/>
    <x v="1"/>
    <s v="plays"/>
    <x v="2884"/>
    <d v="2014-12-05T17:27:15"/>
  </r>
  <r>
    <n v="33"/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80"/>
    <x v="1"/>
    <s v="plays"/>
    <x v="2885"/>
    <d v="2015-03-14T00:50:01"/>
  </r>
  <r>
    <n v="5"/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0"/>
    <x v="1"/>
    <s v="plays"/>
    <x v="2886"/>
    <d v="2015-09-19T03:59:00"/>
  </r>
  <r>
    <n v="0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3000"/>
    <x v="1"/>
    <s v="plays"/>
    <x v="2887"/>
    <d v="2015-01-11T10:15:24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"/>
    <s v="plays"/>
    <x v="2888"/>
    <d v="2014-10-18T04:59:00"/>
  </r>
  <r>
    <n v="38"/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14.29"/>
    <x v="1"/>
    <s v="plays"/>
    <x v="2889"/>
    <d v="2014-08-29T20:43:05"/>
  </r>
  <r>
    <n v="1"/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666.67"/>
    <x v="1"/>
    <s v="plays"/>
    <x v="2890"/>
    <d v="2014-08-09T03:00:00"/>
  </r>
  <r>
    <n v="3"/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1000"/>
    <x v="1"/>
    <s v="plays"/>
    <x v="2891"/>
    <d v="2016-04-15T20:12:08"/>
  </r>
  <r>
    <n v="9"/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323.52999999999997"/>
    <x v="1"/>
    <s v="plays"/>
    <x v="2892"/>
    <d v="2014-08-25T21:00:00"/>
  </r>
  <r>
    <n v="1"/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500"/>
    <x v="1"/>
    <s v="plays"/>
    <x v="2893"/>
    <d v="2015-01-09T02:00:00"/>
  </r>
  <r>
    <n v="0"/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"/>
    <s v="plays"/>
    <x v="2894"/>
    <d v="2015-04-03T22:40:15"/>
  </r>
  <r>
    <n v="5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125"/>
    <x v="1"/>
    <s v="plays"/>
    <x v="2895"/>
    <d v="2014-06-22T21:00:00"/>
  </r>
  <r>
    <n v="21"/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50"/>
    <x v="1"/>
    <s v="plays"/>
    <x v="2896"/>
    <d v="2016-12-12T06:00:00"/>
  </r>
  <r>
    <n v="5"/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000"/>
    <x v="1"/>
    <s v="plays"/>
    <x v="2897"/>
    <d v="2015-10-11T15:29:05"/>
  </r>
  <r>
    <n v="4"/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625"/>
    <x v="1"/>
    <s v="plays"/>
    <x v="2898"/>
    <d v="2015-10-31T15:57:33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"/>
    <s v="plays"/>
    <x v="2899"/>
    <d v="2016-07-24T01:52:38"/>
  </r>
  <r>
    <n v="62"/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785.71"/>
    <x v="1"/>
    <s v="plays"/>
    <x v="2900"/>
    <d v="2014-08-09T05:37:12"/>
  </r>
  <r>
    <n v="1"/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75"/>
    <x v="1"/>
    <s v="plays"/>
    <x v="2901"/>
    <d v="2015-02-07T21:42:19"/>
  </r>
  <r>
    <n v="0"/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50000"/>
    <x v="1"/>
    <s v="plays"/>
    <x v="2902"/>
    <d v="2015-08-24T10:33:16"/>
  </r>
  <r>
    <n v="1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50"/>
    <x v="1"/>
    <s v="plays"/>
    <x v="2903"/>
    <d v="2015-09-09T04:00:18"/>
  </r>
  <r>
    <n v="5"/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375"/>
    <x v="1"/>
    <s v="plays"/>
    <x v="2904"/>
    <d v="2014-11-09T12:00:00"/>
  </r>
  <r>
    <n v="18"/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205.88"/>
    <x v="1"/>
    <s v="plays"/>
    <x v="2905"/>
    <d v="2016-09-07T01:21:53"/>
  </r>
  <r>
    <n v="9"/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57.14"/>
    <x v="1"/>
    <s v="plays"/>
    <x v="2906"/>
    <d v="2015-08-01T01:00:00"/>
  </r>
  <r>
    <n v="0"/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x v="1"/>
    <s v="plays"/>
    <x v="2907"/>
    <d v="2016-05-14T21:03:57"/>
  </r>
  <r>
    <n v="3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1920"/>
    <x v="1"/>
    <s v="plays"/>
    <x v="2908"/>
    <d v="2016-06-08T17:33:39"/>
  </r>
  <r>
    <n v="0"/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80000"/>
    <x v="1"/>
    <s v="plays"/>
    <x v="2909"/>
    <d v="2014-11-25T19:46:00"/>
  </r>
  <r>
    <n v="0"/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x v="1"/>
    <s v="plays"/>
    <x v="2910"/>
    <d v="2015-06-12T20:11:27"/>
  </r>
  <r>
    <n v="37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28.57"/>
    <x v="1"/>
    <s v="plays"/>
    <x v="2911"/>
    <d v="2015-06-27T18:27:06"/>
  </r>
  <r>
    <n v="14"/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555.38"/>
    <x v="1"/>
    <s v="plays"/>
    <x v="2912"/>
    <d v="2016-01-15T03:09:34"/>
  </r>
  <r>
    <n v="0"/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x v="1"/>
    <s v="plays"/>
    <x v="2913"/>
    <d v="2014-09-06T22:08:59"/>
  </r>
  <r>
    <n v="0"/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x v="1"/>
    <s v="plays"/>
    <x v="2914"/>
    <d v="2015-03-14T20:46:34"/>
  </r>
  <r>
    <n v="61"/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333.33"/>
    <x v="1"/>
    <s v="plays"/>
    <x v="2915"/>
    <d v="2016-03-16T08:33:10"/>
  </r>
  <r>
    <n v="8"/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64.29000000000002"/>
    <x v="1"/>
    <s v="plays"/>
    <x v="2916"/>
    <d v="2014-05-19T11:26:29"/>
  </r>
  <r>
    <n v="22"/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2.22"/>
    <x v="1"/>
    <s v="plays"/>
    <x v="2917"/>
    <d v="2015-09-16T05:37:27"/>
  </r>
  <r>
    <n v="27"/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50"/>
    <x v="1"/>
    <s v="plays"/>
    <x v="2918"/>
    <d v="2015-10-29T15:06:47"/>
  </r>
  <r>
    <n v="9"/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00"/>
    <x v="1"/>
    <s v="plays"/>
    <x v="2919"/>
    <d v="2014-08-05T14:52:09"/>
  </r>
  <r>
    <n v="27"/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192.31"/>
    <x v="1"/>
    <s v="plays"/>
    <x v="2920"/>
    <d v="2015-03-25T18:01:10"/>
  </r>
  <r>
    <n v="129"/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33.33"/>
    <x v="1"/>
    <s v="musical"/>
    <x v="2921"/>
    <d v="2014-09-25T21:16:44"/>
  </r>
  <r>
    <n v="100"/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"/>
    <x v="1"/>
    <s v="musical"/>
    <x v="2922"/>
    <d v="2015-05-18T20:58:47"/>
  </r>
  <r>
    <n v="100"/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1"/>
    <s v="musical"/>
    <x v="2923"/>
    <d v="2015-01-24T03:00:00"/>
  </r>
  <r>
    <n v="103"/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0.07"/>
    <x v="1"/>
    <s v="musical"/>
    <x v="2924"/>
    <d v="2015-05-09T03:59:00"/>
  </r>
  <r>
    <n v="102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26.13"/>
    <x v="1"/>
    <s v="musical"/>
    <x v="2925"/>
    <d v="2014-09-11T14:01:08"/>
  </r>
  <r>
    <n v="125"/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60"/>
    <x v="1"/>
    <s v="musical"/>
    <x v="2926"/>
    <d v="2015-02-23T18:22:59"/>
  </r>
  <r>
    <n v="131"/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85.71"/>
    <x v="1"/>
    <s v="musical"/>
    <x v="2927"/>
    <d v="2014-07-15T05:00:00"/>
  </r>
  <r>
    <n v="100"/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7"/>
    <x v="1"/>
    <s v="musical"/>
    <x v="2928"/>
    <d v="2016-03-04T23:57:26"/>
  </r>
  <r>
    <n v="102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0"/>
    <x v="1"/>
    <s v="musical"/>
    <x v="2929"/>
    <d v="2014-05-25T13:32:38"/>
  </r>
  <r>
    <n v="101"/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1.29"/>
    <x v="1"/>
    <s v="musical"/>
    <x v="2930"/>
    <d v="2015-05-07T14:01:04"/>
  </r>
  <r>
    <n v="106"/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3.33"/>
    <x v="1"/>
    <s v="musical"/>
    <x v="2931"/>
    <d v="2014-09-15T06:08:00"/>
  </r>
  <r>
    <n v="105"/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1.58"/>
    <x v="1"/>
    <s v="musical"/>
    <x v="2932"/>
    <d v="2015-02-21T11:00:00"/>
  </r>
  <r>
    <n v="103"/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6.3"/>
    <x v="1"/>
    <s v="musical"/>
    <x v="2933"/>
    <d v="2016-06-04T22:57:33"/>
  </r>
  <r>
    <n v="108"/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67.569999999999993"/>
    <x v="1"/>
    <s v="musical"/>
    <x v="2934"/>
    <d v="2014-06-15T15:16:04"/>
  </r>
  <r>
    <n v="101"/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89.74"/>
    <x v="1"/>
    <s v="musical"/>
    <x v="2935"/>
    <d v="2016-08-29T17:00:00"/>
  </r>
  <r>
    <n v="128"/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9.41"/>
    <x v="1"/>
    <s v="musical"/>
    <x v="2936"/>
    <d v="2014-10-13T04:59:00"/>
  </r>
  <r>
    <n v="133"/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27.27"/>
    <x v="1"/>
    <s v="musical"/>
    <x v="2937"/>
    <d v="2014-07-13T10:58:33"/>
  </r>
  <r>
    <n v="101"/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5"/>
    <x v="1"/>
    <s v="musical"/>
    <x v="2938"/>
    <d v="2015-01-30T16:53:34"/>
  </r>
  <r>
    <n v="103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0"/>
    <x v="1"/>
    <s v="musical"/>
    <x v="2939"/>
    <d v="2014-08-28T01:00:00"/>
  </r>
  <r>
    <n v="107"/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75.760000000000005"/>
    <x v="1"/>
    <s v="musical"/>
    <x v="2940"/>
    <d v="2015-01-18T18:33:38"/>
  </r>
  <r>
    <n v="0"/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x v="1"/>
    <s v="spaces"/>
    <x v="2941"/>
    <d v="2015-03-01T23:02:35"/>
  </r>
  <r>
    <n v="20"/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990.1"/>
    <x v="1"/>
    <s v="spaces"/>
    <x v="2942"/>
    <d v="2015-12-16T20:18:00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"/>
    <s v="spaces"/>
    <x v="2943"/>
    <d v="2015-04-13T03:06:20"/>
  </r>
  <r>
    <n v="1"/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00"/>
    <x v="1"/>
    <s v="spaces"/>
    <x v="2944"/>
    <d v="2015-06-07T21:56:38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"/>
    <s v="spaces"/>
    <x v="2945"/>
    <d v="2015-05-24T03:21:00"/>
  </r>
  <r>
    <n v="0"/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x v="1"/>
    <s v="spaces"/>
    <x v="2946"/>
    <d v="2016-08-15T12:44:52"/>
  </r>
  <r>
    <n v="4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1923.08"/>
    <x v="1"/>
    <s v="spaces"/>
    <x v="2947"/>
    <d v="2016-11-24T17:11:00"/>
  </r>
  <r>
    <n v="0"/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55555.56"/>
    <x v="1"/>
    <s v="spaces"/>
    <x v="2948"/>
    <d v="2015-06-02T15:34:53"/>
  </r>
  <r>
    <n v="3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500"/>
    <x v="1"/>
    <s v="spaces"/>
    <x v="2949"/>
    <d v="2015-11-19T20:45:17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"/>
    <s v="spaces"/>
    <x v="2950"/>
    <d v="2016-01-23T08:45:52"/>
  </r>
  <r>
    <n v="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862.07"/>
    <x v="1"/>
    <s v="spaces"/>
    <x v="2951"/>
    <d v="2014-10-05T19:16:13"/>
  </r>
  <r>
    <n v="8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500"/>
    <x v="1"/>
    <s v="spaces"/>
    <x v="2952"/>
    <d v="2016-10-17T04:00:00"/>
  </r>
  <r>
    <n v="0"/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33333.32999999999"/>
    <x v="1"/>
    <s v="spaces"/>
    <x v="2953"/>
    <d v="2015-10-08T19:00:21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"/>
    <s v="spaces"/>
    <x v="2954"/>
    <d v="2017-03-16T13:00:03"/>
  </r>
  <r>
    <n v="60"/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09.09"/>
    <x v="1"/>
    <s v="spaces"/>
    <x v="2955"/>
    <d v="2015-06-16T17:47:29"/>
  </r>
  <r>
    <n v="17"/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395"/>
    <x v="1"/>
    <s v="spaces"/>
    <x v="2956"/>
    <d v="2016-05-04T23:00:50"/>
  </r>
  <r>
    <n v="2"/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000"/>
    <x v="1"/>
    <s v="spaces"/>
    <x v="2957"/>
    <d v="2015-03-27T23:16:12"/>
  </r>
  <r>
    <n v="0"/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"/>
    <s v="spaces"/>
    <x v="2958"/>
    <d v="2016-05-08T17:41:57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"/>
    <s v="spaces"/>
    <x v="2959"/>
    <d v="2016-06-07T00:12:05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"/>
    <s v="spaces"/>
    <x v="2960"/>
    <d v="2014-09-11T18:10:23"/>
  </r>
  <r>
    <n v="110"/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6.3"/>
    <x v="1"/>
    <s v="plays"/>
    <x v="2961"/>
    <d v="2015-03-26T04:00:00"/>
  </r>
  <r>
    <n v="122"/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50"/>
    <x v="1"/>
    <s v="plays"/>
    <x v="2962"/>
    <d v="2015-03-01T06:59:00"/>
  </r>
  <r>
    <n v="107"/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2.04"/>
    <x v="1"/>
    <s v="plays"/>
    <x v="2963"/>
    <d v="2015-07-02T11:17:04"/>
  </r>
  <r>
    <n v="101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51"/>
    <x v="1"/>
    <s v="plays"/>
    <x v="2964"/>
    <d v="2014-08-06T21:32:00"/>
  </r>
  <r>
    <n v="109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38.46"/>
    <x v="1"/>
    <s v="plays"/>
    <x v="2965"/>
    <d v="2015-07-07T17:30:33"/>
  </r>
  <r>
    <n v="114"/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78.13"/>
    <x v="1"/>
    <s v="plays"/>
    <x v="2966"/>
    <d v="2015-09-16T17:43:32"/>
  </r>
  <r>
    <n v="114"/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70.42"/>
    <x v="1"/>
    <s v="plays"/>
    <x v="2967"/>
    <d v="2015-03-09T03:44:52"/>
  </r>
  <r>
    <n v="106"/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4.47"/>
    <x v="1"/>
    <s v="plays"/>
    <x v="2968"/>
    <d v="2016-08-17T03:59:00"/>
  </r>
  <r>
    <n v="163"/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58.82"/>
    <x v="1"/>
    <s v="plays"/>
    <x v="2969"/>
    <d v="2015-05-03T22:51:00"/>
  </r>
  <r>
    <n v="1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5.930000000000007"/>
    <x v="1"/>
    <s v="plays"/>
    <x v="2970"/>
    <d v="2014-07-18T16:04:11"/>
  </r>
  <r>
    <n v="100"/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42"/>
    <x v="1"/>
    <s v="plays"/>
    <x v="2971"/>
    <d v="2014-08-31T15:47:58"/>
  </r>
  <r>
    <n v="105"/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17.65"/>
    <x v="1"/>
    <s v="plays"/>
    <x v="2972"/>
    <d v="2016-12-05T01:00:00"/>
  </r>
  <r>
    <n v="175"/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51.52000000000001"/>
    <x v="1"/>
    <s v="plays"/>
    <x v="2973"/>
    <d v="2016-01-01T04:00:00"/>
  </r>
  <r>
    <n v="1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7.47"/>
    <x v="1"/>
    <s v="plays"/>
    <x v="2974"/>
    <d v="2014-09-26T01:35:00"/>
  </r>
  <r>
    <n v="100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"/>
    <x v="1"/>
    <s v="plays"/>
    <x v="2975"/>
    <d v="2014-11-27T03:00:00"/>
  </r>
  <r>
    <n v="171"/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"/>
    <x v="1"/>
    <s v="plays"/>
    <x v="2976"/>
    <d v="2016-03-13T12:00:00"/>
  </r>
  <r>
    <n v="114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00"/>
    <x v="1"/>
    <s v="plays"/>
    <x v="2977"/>
    <d v="2015-03-23T02:14:00"/>
  </r>
  <r>
    <n v="129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46.88"/>
    <x v="1"/>
    <s v="plays"/>
    <x v="2978"/>
    <d v="2014-10-20T05:59:00"/>
  </r>
  <r>
    <n v="101"/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8.7"/>
    <x v="1"/>
    <s v="plays"/>
    <x v="2979"/>
    <d v="2015-01-06T06:00:00"/>
  </r>
  <r>
    <n v="109"/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25"/>
    <x v="1"/>
    <s v="plays"/>
    <x v="2980"/>
    <d v="2015-08-24T02:00:00"/>
  </r>
  <r>
    <n v="129"/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41.24"/>
    <x v="1"/>
    <s v="spaces"/>
    <x v="2981"/>
    <d v="2015-09-23T13:25:56"/>
  </r>
  <r>
    <n v="102"/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4.75"/>
    <x v="1"/>
    <s v="spaces"/>
    <x v="2982"/>
    <d v="2016-02-11T16:29:03"/>
  </r>
  <r>
    <n v="147"/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05.94"/>
    <x v="1"/>
    <s v="spaces"/>
    <x v="2983"/>
    <d v="2014-11-11T16:10:36"/>
  </r>
  <r>
    <n v="100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4.68"/>
    <x v="1"/>
    <s v="spaces"/>
    <x v="2984"/>
    <d v="2016-08-24T06:41:21"/>
  </r>
  <r>
    <n v="122"/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90.09"/>
    <x v="1"/>
    <s v="spaces"/>
    <x v="2985"/>
    <d v="2016-10-31T04:00:00"/>
  </r>
  <r>
    <n v="106"/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2.86"/>
    <x v="1"/>
    <s v="spaces"/>
    <x v="2986"/>
    <d v="2016-05-01T11:00:06"/>
  </r>
  <r>
    <n v="110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94.34"/>
    <x v="1"/>
    <s v="spaces"/>
    <x v="2987"/>
    <d v="2016-10-13T00:00:00"/>
  </r>
  <r>
    <n v="100"/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"/>
    <x v="1"/>
    <s v="spaces"/>
    <x v="2988"/>
    <d v="2016-06-20T08:41:21"/>
  </r>
  <r>
    <n v="177"/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54.95"/>
    <x v="1"/>
    <s v="spaces"/>
    <x v="2989"/>
    <d v="2015-12-21T04:59:00"/>
  </r>
  <r>
    <n v="100"/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"/>
    <x v="1"/>
    <s v="spaces"/>
    <x v="2990"/>
    <d v="2016-01-07T13:47:00"/>
  </r>
  <r>
    <n v="103"/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1.4"/>
    <x v="1"/>
    <s v="spaces"/>
    <x v="2991"/>
    <d v="2017-01-27T20:05:30"/>
  </r>
  <r>
    <n v="105"/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6.88"/>
    <x v="1"/>
    <s v="spaces"/>
    <x v="2992"/>
    <d v="2016-10-09T18:25:10"/>
  </r>
  <r>
    <n v="100"/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45"/>
    <x v="1"/>
    <s v="spaces"/>
    <x v="2993"/>
    <d v="2016-02-20T20:07:47"/>
  </r>
  <r>
    <n v="458"/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5.08"/>
    <x v="1"/>
    <s v="spaces"/>
    <x v="2994"/>
    <d v="2014-10-03T11:29:32"/>
  </r>
  <r>
    <n v="105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0.24"/>
    <x v="1"/>
    <s v="spaces"/>
    <x v="2995"/>
    <d v="2017-01-19T15:57:51"/>
  </r>
  <r>
    <n v="172"/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89.29"/>
    <x v="1"/>
    <s v="spaces"/>
    <x v="2996"/>
    <d v="2015-05-26T21:54:00"/>
  </r>
  <r>
    <n v="104"/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86.96"/>
    <x v="1"/>
    <s v="spaces"/>
    <x v="2997"/>
    <d v="2017-02-27T04:59:00"/>
  </r>
  <r>
    <n v="103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5.47"/>
    <x v="1"/>
    <s v="spaces"/>
    <x v="2998"/>
    <d v="2014-06-16T04:25:00"/>
  </r>
  <r>
    <n v="119"/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67.5"/>
    <x v="1"/>
    <s v="spaces"/>
    <x v="2999"/>
    <d v="2017-03-01T02:00:00"/>
  </r>
  <r>
    <n v="100"/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x v="1"/>
    <s v="spaces"/>
    <x v="3000"/>
    <d v="2017-01-31T18:00:00"/>
  </r>
  <r>
    <n v="319"/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41.22"/>
    <x v="1"/>
    <s v="spaces"/>
    <x v="3001"/>
    <d v="2016-07-13T21:29:42"/>
  </r>
  <r>
    <n v="109"/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67.31"/>
    <x v="1"/>
    <s v="spaces"/>
    <x v="3002"/>
    <d v="2012-12-26T20:04:12"/>
  </r>
  <r>
    <n v="101"/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6.47"/>
    <x v="1"/>
    <s v="spaces"/>
    <x v="3003"/>
    <d v="2016-03-01T05:59:00"/>
  </r>
  <r>
    <n v="113"/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44.4"/>
    <x v="1"/>
    <s v="spaces"/>
    <x v="3004"/>
    <d v="2014-11-15T22:08:44"/>
  </r>
  <r>
    <n v="120"/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89.83"/>
    <x v="1"/>
    <s v="spaces"/>
    <x v="3005"/>
    <d v="2014-10-06T16:11:45"/>
  </r>
  <r>
    <n v="108"/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2.47"/>
    <x v="1"/>
    <s v="spaces"/>
    <x v="3006"/>
    <d v="2014-12-14T18:09:51"/>
  </r>
  <r>
    <n v="180"/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30"/>
    <x v="1"/>
    <s v="spaces"/>
    <x v="3007"/>
    <d v="2015-04-25T05:11:23"/>
  </r>
  <r>
    <n v="101"/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5.38"/>
    <x v="1"/>
    <s v="spaces"/>
    <x v="3008"/>
    <d v="2016-01-21T05:05:19"/>
  </r>
  <r>
    <n v="120"/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95.31"/>
    <x v="1"/>
    <s v="spaces"/>
    <x v="3009"/>
    <d v="2014-11-26T14:40:40"/>
  </r>
  <r>
    <n v="1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00"/>
    <x v="1"/>
    <s v="spaces"/>
    <x v="3010"/>
    <d v="2015-02-21T19:58:39"/>
  </r>
  <r>
    <n v="124"/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"/>
    <x v="1"/>
    <s v="spaces"/>
    <x v="3011"/>
    <d v="2015-12-23T22:59:00"/>
  </r>
  <r>
    <n v="117"/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72.73"/>
    <x v="1"/>
    <s v="spaces"/>
    <x v="3012"/>
    <d v="2015-02-10T16:52:10"/>
  </r>
  <r>
    <n v="157"/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93.46"/>
    <x v="1"/>
    <s v="spaces"/>
    <x v="3013"/>
    <d v="2015-06-21T20:04:09"/>
  </r>
  <r>
    <n v="113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44.88"/>
    <x v="1"/>
    <s v="spaces"/>
    <x v="3014"/>
    <d v="2014-11-05T05:00:00"/>
  </r>
  <r>
    <n v="103"/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5"/>
    <x v="1"/>
    <s v="spaces"/>
    <x v="3015"/>
    <d v="2014-06-11T04:00:00"/>
  </r>
  <r>
    <n v="103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36.11"/>
    <x v="1"/>
    <s v="spaces"/>
    <x v="3016"/>
    <d v="2014-07-18T13:09:12"/>
  </r>
  <r>
    <n v="106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38.36000000000001"/>
    <x v="1"/>
    <s v="spaces"/>
    <x v="3017"/>
    <d v="2014-08-20T20:24:03"/>
  </r>
  <r>
    <n v="101"/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2.44"/>
    <x v="1"/>
    <s v="spaces"/>
    <x v="3018"/>
    <d v="2015-07-20T22:00:00"/>
  </r>
  <r>
    <n v="121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66.37"/>
    <x v="1"/>
    <s v="spaces"/>
    <x v="3019"/>
    <d v="2014-05-27T03:00:00"/>
  </r>
  <r>
    <n v="101"/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3.33"/>
    <x v="1"/>
    <s v="spaces"/>
    <x v="3020"/>
    <d v="2015-08-14T20:18:53"/>
  </r>
  <r>
    <n v="116"/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43.69"/>
    <x v="1"/>
    <s v="spaces"/>
    <x v="3021"/>
    <d v="2016-11-22T05:59:00"/>
  </r>
  <r>
    <n v="101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1.29"/>
    <x v="1"/>
    <s v="spaces"/>
    <x v="3022"/>
    <d v="2016-08-27T22:53:29"/>
  </r>
  <r>
    <n v="103"/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16.67"/>
    <x v="1"/>
    <s v="spaces"/>
    <x v="3023"/>
    <d v="2015-06-11T16:13:06"/>
  </r>
  <r>
    <n v="246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7.47"/>
    <x v="1"/>
    <s v="spaces"/>
    <x v="3024"/>
    <d v="2012-10-06T23:51:15"/>
  </r>
  <r>
    <n v="302"/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17.239999999999998"/>
    <x v="1"/>
    <s v="spaces"/>
    <x v="3025"/>
    <d v="2014-05-30T16:00:00"/>
  </r>
  <r>
    <n v="14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6"/>
    <x v="1"/>
    <s v="spaces"/>
    <x v="3026"/>
    <d v="2017-03-03T11:01:32"/>
  </r>
  <r>
    <n v="131"/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"/>
    <x v="1"/>
    <s v="spaces"/>
    <x v="3027"/>
    <d v="2015-03-20T15:54:11"/>
  </r>
  <r>
    <n v="168"/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50.51"/>
    <x v="1"/>
    <s v="spaces"/>
    <x v="3028"/>
    <d v="2016-08-15T06:20:25"/>
  </r>
  <r>
    <n v="110"/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86.21"/>
    <x v="1"/>
    <s v="spaces"/>
    <x v="3029"/>
    <d v="2014-11-18T04:35:00"/>
  </r>
  <r>
    <n v="107"/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2.68"/>
    <x v="1"/>
    <s v="spaces"/>
    <x v="3030"/>
    <d v="2015-09-16T17:56:11"/>
  </r>
  <r>
    <n v="100"/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"/>
    <x v="1"/>
    <s v="spaces"/>
    <x v="3031"/>
    <d v="2016-10-14T21:10:47"/>
  </r>
  <r>
    <n v="127"/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40"/>
    <x v="1"/>
    <s v="spaces"/>
    <x v="3032"/>
    <d v="2015-09-11T01:04:19"/>
  </r>
  <r>
    <n v="147"/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0.43"/>
    <x v="1"/>
    <s v="spaces"/>
    <x v="3033"/>
    <d v="2016-08-18T02:38:45"/>
  </r>
  <r>
    <n v="113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79.37"/>
    <x v="1"/>
    <s v="spaces"/>
    <x v="3034"/>
    <d v="2016-11-01T03:59:00"/>
  </r>
  <r>
    <n v="109"/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1.430000000000007"/>
    <x v="1"/>
    <s v="spaces"/>
    <x v="3035"/>
    <d v="2013-05-04T13:26:49"/>
  </r>
  <r>
    <n v="127"/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75.989999999999995"/>
    <x v="1"/>
    <s v="spaces"/>
    <x v="3036"/>
    <d v="2013-08-16T11:59:00"/>
  </r>
  <r>
    <n v="213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5.63"/>
    <x v="1"/>
    <s v="spaces"/>
    <x v="3037"/>
    <d v="2010-10-02T04:59:00"/>
  </r>
  <r>
    <n v="101"/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04"/>
    <x v="1"/>
    <s v="spaces"/>
    <x v="3038"/>
    <d v="2016-03-04T06:03:17"/>
  </r>
  <r>
    <n v="109"/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84.75"/>
    <x v="1"/>
    <s v="spaces"/>
    <x v="3039"/>
    <d v="2013-12-29T07:59:00"/>
  </r>
  <r>
    <n v="108"/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1.430000000000007"/>
    <x v="1"/>
    <s v="spaces"/>
    <x v="3040"/>
    <d v="2015-06-26T23:00:00"/>
  </r>
  <r>
    <n v="110"/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7.37"/>
    <x v="1"/>
    <s v="spaces"/>
    <x v="3041"/>
    <d v="2016-01-20T20:50:48"/>
  </r>
  <r>
    <n v="128"/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0.54"/>
    <x v="1"/>
    <s v="spaces"/>
    <x v="3042"/>
    <d v="2015-10-06T16:30:47"/>
  </r>
  <r>
    <n v="110"/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7.19"/>
    <x v="1"/>
    <s v="spaces"/>
    <x v="3043"/>
    <d v="2015-04-16T02:50:00"/>
  </r>
  <r>
    <n v="109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76.92"/>
    <x v="1"/>
    <s v="spaces"/>
    <x v="3044"/>
    <d v="2016-02-02T17:26:38"/>
  </r>
  <r>
    <n v="133"/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62.5"/>
    <x v="1"/>
    <s v="spaces"/>
    <x v="3045"/>
    <d v="2014-08-22T03:44:15"/>
  </r>
  <r>
    <n v="191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36.21"/>
    <x v="1"/>
    <s v="spaces"/>
    <x v="3046"/>
    <d v="2014-09-10T04:52:00"/>
  </r>
  <r>
    <n v="149"/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5"/>
    <x v="1"/>
    <s v="spaces"/>
    <x v="3047"/>
    <d v="2016-04-27T13:16:00"/>
  </r>
  <r>
    <n v="166"/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06.38"/>
    <x v="1"/>
    <s v="spaces"/>
    <x v="3048"/>
    <d v="2014-12-31T21:22:00"/>
  </r>
  <r>
    <n v="10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69.44"/>
    <x v="1"/>
    <s v="spaces"/>
    <x v="3049"/>
    <d v="2015-06-14T00:20:55"/>
  </r>
  <r>
    <n v="106"/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66.67"/>
    <x v="1"/>
    <s v="spaces"/>
    <x v="3050"/>
    <d v="2016-05-05T04:02:40"/>
  </r>
  <r>
    <n v="24"/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100"/>
    <x v="1"/>
    <s v="spaces"/>
    <x v="3051"/>
    <d v="2017-02-08T09:59:05"/>
  </r>
  <r>
    <n v="0"/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25000"/>
    <x v="1"/>
    <s v="spaces"/>
    <x v="3052"/>
    <d v="2015-05-28T15:59:00"/>
  </r>
  <r>
    <n v="0"/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3333.33"/>
    <x v="1"/>
    <s v="spaces"/>
    <x v="3053"/>
    <d v="2014-10-02T03:59:00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"/>
    <s v="spaces"/>
    <x v="3054"/>
    <d v="2015-03-02T01:04:00"/>
  </r>
  <r>
    <n v="0"/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x v="1"/>
    <s v="spaces"/>
    <x v="3055"/>
    <d v="2015-01-09T22:59:50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"/>
    <s v="spaces"/>
    <x v="3056"/>
    <d v="2014-09-29T15:16:24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"/>
    <s v="spaces"/>
    <x v="3057"/>
    <d v="2016-04-03T14:36:51"/>
  </r>
  <r>
    <n v="0"/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x v="1"/>
    <s v="spaces"/>
    <x v="3058"/>
    <d v="2016-05-20T08:59:00"/>
  </r>
  <r>
    <n v="3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1363.64"/>
    <x v="1"/>
    <s v="spaces"/>
    <x v="3059"/>
    <d v="2014-08-08T22:27:26"/>
  </r>
  <r>
    <n v="0"/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36666.67"/>
    <x v="1"/>
    <s v="spaces"/>
    <x v="3060"/>
    <d v="2015-09-28T06:35:34"/>
  </r>
  <r>
    <n v="0"/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"/>
    <s v="spaces"/>
    <x v="3061"/>
    <d v="2014-08-13T18:49:08"/>
  </r>
  <r>
    <n v="67"/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49.25"/>
    <x v="1"/>
    <s v="spaces"/>
    <x v="3062"/>
    <d v="2015-09-30T18:00:00"/>
  </r>
  <r>
    <n v="20"/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30.43"/>
    <x v="1"/>
    <s v="spaces"/>
    <x v="3063"/>
    <d v="2016-10-22T22:08:58"/>
  </r>
  <r>
    <n v="11"/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041.67"/>
    <x v="1"/>
    <s v="spaces"/>
    <x v="3064"/>
    <d v="2015-11-22T06:59:00"/>
  </r>
  <r>
    <n v="0"/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2500"/>
    <x v="1"/>
    <s v="spaces"/>
    <x v="3065"/>
    <d v="2014-07-30T01:19:32"/>
  </r>
  <r>
    <n v="12"/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3333.33"/>
    <x v="1"/>
    <s v="spaces"/>
    <x v="3066"/>
    <d v="2016-07-10T05:28:57"/>
  </r>
  <r>
    <n v="3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8000"/>
    <x v="1"/>
    <s v="spaces"/>
    <x v="3067"/>
    <d v="2015-09-09T22:31:19"/>
  </r>
  <r>
    <n v="0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25000"/>
    <x v="1"/>
    <s v="spaces"/>
    <x v="3068"/>
    <d v="2015-10-16T16:35:52"/>
  </r>
  <r>
    <n v="14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2.86000000000001"/>
    <x v="1"/>
    <s v="spaces"/>
    <x v="3069"/>
    <d v="2014-12-14T20:00:34"/>
  </r>
  <r>
    <n v="3"/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625"/>
    <x v="1"/>
    <s v="spaces"/>
    <x v="3070"/>
    <d v="2016-12-07T17:36:09"/>
  </r>
  <r>
    <n v="60"/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02.56"/>
    <x v="1"/>
    <s v="spaces"/>
    <x v="3071"/>
    <d v="2015-04-21T05:59:00"/>
  </r>
  <r>
    <n v="0"/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x v="1"/>
    <s v="spaces"/>
    <x v="3072"/>
    <d v="2016-10-30T01:46:00"/>
  </r>
  <r>
    <n v="0"/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00000"/>
    <x v="1"/>
    <s v="spaces"/>
    <x v="3073"/>
    <d v="2015-06-14T19:19:00"/>
  </r>
  <r>
    <n v="0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333.33"/>
    <x v="1"/>
    <s v="spaces"/>
    <x v="3074"/>
    <d v="2016-03-10T13:42:39"/>
  </r>
  <r>
    <n v="9"/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750"/>
    <x v="1"/>
    <s v="spaces"/>
    <x v="3075"/>
    <d v="2016-08-19T02:27:20"/>
  </r>
  <r>
    <n v="15"/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200"/>
    <x v="1"/>
    <s v="spaces"/>
    <x v="3076"/>
    <d v="2015-10-09T15:38:43"/>
  </r>
  <r>
    <n v="0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1000"/>
    <x v="1"/>
    <s v="spaces"/>
    <x v="3077"/>
    <d v="2017-03-02T22:57:58"/>
  </r>
  <r>
    <n v="0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0000"/>
    <x v="1"/>
    <s v="spaces"/>
    <x v="3078"/>
    <d v="2015-02-26T03:19:55"/>
  </r>
  <r>
    <n v="1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9395.040000000001"/>
    <x v="1"/>
    <s v="spaces"/>
    <x v="3079"/>
    <d v="2015-03-22T16:07:15"/>
  </r>
  <r>
    <n v="0"/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285714.28999999998"/>
    <x v="1"/>
    <s v="spaces"/>
    <x v="3080"/>
    <d v="2014-12-27T01:40:44"/>
  </r>
  <r>
    <n v="0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00000"/>
    <x v="1"/>
    <s v="spaces"/>
    <x v="3081"/>
    <d v="2015-09-20T04:21:31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"/>
    <s v="spaces"/>
    <x v="3082"/>
    <d v="2015-11-15T23:09:06"/>
  </r>
  <r>
    <n v="0"/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6666.67"/>
    <x v="1"/>
    <s v="spaces"/>
    <x v="3083"/>
    <d v="2014-09-01T05:00:00"/>
  </r>
  <r>
    <n v="12"/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676.5"/>
    <x v="1"/>
    <s v="spaces"/>
    <x v="3084"/>
    <d v="2015-05-05T18:48:00"/>
  </r>
  <r>
    <n v="2"/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777.78"/>
    <x v="1"/>
    <s v="spaces"/>
    <x v="3085"/>
    <d v="2015-09-29T21:12:39"/>
  </r>
  <r>
    <n v="0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6666.67"/>
    <x v="1"/>
    <s v="spaces"/>
    <x v="3086"/>
    <d v="2015-08-17T16:05:59"/>
  </r>
  <r>
    <n v="1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0000"/>
    <x v="1"/>
    <s v="spaces"/>
    <x v="3087"/>
    <d v="2016-12-21T04:36:30"/>
  </r>
  <r>
    <n v="0"/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21666.67"/>
    <x v="1"/>
    <s v="spaces"/>
    <x v="3088"/>
    <d v="2015-01-08T13:41:00"/>
  </r>
  <r>
    <n v="23"/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555.55999999999995"/>
    <x v="1"/>
    <s v="spaces"/>
    <x v="3089"/>
    <d v="2016-07-09T01:59:00"/>
  </r>
  <r>
    <n v="5"/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25000"/>
    <x v="1"/>
    <s v="spaces"/>
    <x v="3090"/>
    <d v="2015-05-01T18:39:05"/>
  </r>
  <r>
    <n v="16"/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555.55999999999995"/>
    <x v="1"/>
    <s v="spaces"/>
    <x v="3091"/>
    <d v="2016-08-14T22:45:43"/>
  </r>
  <r>
    <n v="1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4761.8999999999996"/>
    <x v="1"/>
    <s v="spaces"/>
    <x v="3092"/>
    <d v="2015-10-15T22:00:00"/>
  </r>
  <r>
    <n v="23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5.29"/>
    <x v="1"/>
    <s v="spaces"/>
    <x v="3093"/>
    <d v="2014-06-01T03:59:00"/>
  </r>
  <r>
    <n v="0"/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00000"/>
    <x v="1"/>
    <s v="spaces"/>
    <x v="3094"/>
    <d v="2015-09-20T19:05:56"/>
  </r>
  <r>
    <n v="0"/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4920"/>
    <x v="1"/>
    <s v="spaces"/>
    <x v="3095"/>
    <d v="2016-08-01T00:36:20"/>
  </r>
  <r>
    <n v="4"/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1428.57"/>
    <x v="1"/>
    <s v="spaces"/>
    <x v="3096"/>
    <d v="2015-05-20T19:48:46"/>
  </r>
  <r>
    <n v="17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238.1"/>
    <x v="1"/>
    <s v="spaces"/>
    <x v="3097"/>
    <d v="2016-10-07T14:00:00"/>
  </r>
  <r>
    <n v="4"/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1804.63"/>
    <x v="1"/>
    <s v="spaces"/>
    <x v="3098"/>
    <d v="2016-02-08T00:17:00"/>
  </r>
  <r>
    <n v="14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400"/>
    <x v="1"/>
    <s v="spaces"/>
    <x v="3099"/>
    <d v="2016-02-12T04:33:11"/>
  </r>
  <r>
    <n v="1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923.08"/>
    <x v="1"/>
    <s v="spaces"/>
    <x v="3100"/>
    <d v="2014-10-20T14:56:15"/>
  </r>
  <r>
    <n v="12"/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08.33"/>
    <x v="1"/>
    <s v="spaces"/>
    <x v="3101"/>
    <d v="2015-07-16T07:56:00"/>
  </r>
  <r>
    <n v="39"/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177.78"/>
    <x v="1"/>
    <s v="spaces"/>
    <x v="3102"/>
    <d v="2016-08-23T08:10:18"/>
  </r>
  <r>
    <n v="0"/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050"/>
    <x v="1"/>
    <s v="spaces"/>
    <x v="3103"/>
    <d v="2015-06-12T03:45:06"/>
  </r>
  <r>
    <n v="30"/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800"/>
    <x v="1"/>
    <s v="spaces"/>
    <x v="3104"/>
    <d v="2015-02-03T02:00:00"/>
  </r>
  <r>
    <n v="42"/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188.55"/>
    <x v="1"/>
    <s v="spaces"/>
    <x v="3105"/>
    <d v="2014-10-19T05:00:00"/>
  </r>
  <r>
    <n v="4"/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50"/>
    <x v="1"/>
    <s v="spaces"/>
    <x v="3106"/>
    <d v="2015-09-16T22:00:00"/>
  </r>
  <r>
    <n v="20"/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379.31"/>
    <x v="1"/>
    <s v="spaces"/>
    <x v="3107"/>
    <d v="2015-05-11T19:32:31"/>
  </r>
  <r>
    <n v="0"/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25000"/>
    <x v="1"/>
    <s v="spaces"/>
    <x v="3108"/>
    <d v="2015-04-28T15:19:54"/>
  </r>
  <r>
    <n v="2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32.46"/>
    <x v="1"/>
    <s v="spaces"/>
    <x v="3109"/>
    <d v="2014-08-28T03:00:10"/>
  </r>
  <r>
    <n v="0"/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0"/>
    <x v="1"/>
    <s v="spaces"/>
    <x v="3110"/>
    <d v="2017-02-19T00:45:19"/>
  </r>
  <r>
    <n v="27"/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3.16000000000003"/>
    <x v="1"/>
    <s v="spaces"/>
    <x v="3111"/>
    <d v="2014-10-04T14:17:00"/>
  </r>
  <r>
    <n v="5"/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1222.22"/>
    <x v="1"/>
    <s v="spaces"/>
    <x v="3112"/>
    <d v="2016-11-01T02:55:34"/>
  </r>
  <r>
    <n v="4"/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952.03"/>
    <x v="1"/>
    <s v="spaces"/>
    <x v="3113"/>
    <d v="2015-04-17T17:33:02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"/>
    <s v="spaces"/>
    <x v="3114"/>
    <d v="2014-09-21T15:10:50"/>
  </r>
  <r>
    <n v="3"/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10000"/>
    <x v="1"/>
    <s v="spaces"/>
    <x v="3115"/>
    <d v="2016-06-05T10:43:47"/>
  </r>
  <r>
    <n v="57"/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75"/>
    <x v="1"/>
    <s v="spaces"/>
    <x v="3116"/>
    <d v="2015-04-01T12:22:05"/>
  </r>
  <r>
    <n v="0"/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x v="1"/>
    <s v="spaces"/>
    <x v="3117"/>
    <d v="2016-05-27T13:12:00"/>
  </r>
  <r>
    <n v="0"/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250000"/>
    <x v="1"/>
    <s v="spaces"/>
    <x v="3118"/>
    <d v="2016-07-02T15:35:23"/>
  </r>
  <r>
    <n v="0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0000"/>
    <x v="1"/>
    <s v="spaces"/>
    <x v="3119"/>
    <d v="2015-03-27T00:05:32"/>
  </r>
  <r>
    <n v="0"/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30000"/>
    <x v="1"/>
    <s v="spaces"/>
    <x v="3120"/>
    <d v="2016-05-05T21:36:36"/>
  </r>
  <r>
    <n v="1"/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0"/>
    <x v="1"/>
    <s v="spaces"/>
    <x v="3121"/>
    <d v="2014-09-26T16:18:55"/>
  </r>
  <r>
    <n v="58"/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99.5"/>
    <x v="1"/>
    <s v="spaces"/>
    <x v="3122"/>
    <d v="2016-11-09T23:22:12"/>
  </r>
  <r>
    <n v="68"/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359.2"/>
    <x v="1"/>
    <s v="spaces"/>
    <x v="3123"/>
    <d v="2016-07-09T23:49:58"/>
  </r>
  <r>
    <n v="0"/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200000"/>
    <x v="1"/>
    <s v="spaces"/>
    <x v="3124"/>
    <d v="2015-02-02T18:43:21"/>
  </r>
  <r>
    <n v="0"/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"/>
    <s v="spaces"/>
    <x v="3125"/>
    <d v="2016-01-07T04:57:52"/>
  </r>
  <r>
    <n v="4"/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1470.59"/>
    <x v="1"/>
    <s v="spaces"/>
    <x v="3126"/>
    <d v="2016-03-27T23:26:02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"/>
    <s v="spaces"/>
    <x v="3127"/>
    <d v="2015-03-01T20:33:49"/>
  </r>
  <r>
    <n v="109"/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8.21"/>
    <x v="1"/>
    <s v="plays"/>
    <x v="3128"/>
    <d v="2017-03-16T18:49:01"/>
  </r>
  <r>
    <n v="1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0"/>
    <x v="1"/>
    <s v="plays"/>
    <x v="3129"/>
    <d v="2017-04-18T19:13:39"/>
  </r>
  <r>
    <n v="4"/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500"/>
    <x v="1"/>
    <s v="plays"/>
    <x v="3130"/>
    <d v="2017-04-14T04:59:00"/>
  </r>
  <r>
    <n v="16"/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341.67"/>
    <x v="1"/>
    <s v="plays"/>
    <x v="3131"/>
    <d v="2017-04-08T12:54:05"/>
  </r>
  <r>
    <n v="0"/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0"/>
    <x v="1"/>
    <s v="plays"/>
    <x v="3132"/>
    <d v="2017-04-21T07:24:20"/>
  </r>
  <r>
    <n v="108"/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1.25"/>
    <x v="1"/>
    <s v="plays"/>
    <x v="3133"/>
    <d v="2017-03-24T12:33:54"/>
  </r>
  <r>
    <n v="23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83.33"/>
    <x v="1"/>
    <s v="plays"/>
    <x v="3134"/>
    <d v="2017-03-27T16:16:59"/>
  </r>
  <r>
    <n v="21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111"/>
    <x v="1"/>
    <s v="plays"/>
    <x v="3135"/>
    <d v="2017-04-04T03:38:41"/>
  </r>
  <r>
    <n v="128"/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2.73"/>
    <x v="1"/>
    <s v="plays"/>
    <x v="3136"/>
    <d v="2017-03-31T22:59:00"/>
  </r>
  <r>
    <n v="3"/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1500"/>
    <x v="1"/>
    <s v="plays"/>
    <x v="3137"/>
    <d v="2017-05-03T19:12:00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"/>
    <s v="plays"/>
    <x v="3138"/>
    <d v="2017-04-03T15:30:07"/>
  </r>
  <r>
    <n v="5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8333.33"/>
    <x v="1"/>
    <s v="plays"/>
    <x v="3139"/>
    <d v="2017-03-25T04:33:00"/>
  </r>
  <r>
    <n v="1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500"/>
    <x v="1"/>
    <s v="plays"/>
    <x v="3140"/>
    <d v="2017-04-07T16:15:03"/>
  </r>
  <r>
    <n v="52"/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62.5"/>
    <x v="1"/>
    <s v="plays"/>
    <x v="3141"/>
    <d v="2017-04-16T20:00:00"/>
  </r>
  <r>
    <n v="2"/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916.67"/>
    <x v="1"/>
    <s v="plays"/>
    <x v="3142"/>
    <d v="2017-03-19T11:18:59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"/>
    <s v="plays"/>
    <x v="3143"/>
    <d v="2017-04-09T08:35:56"/>
  </r>
  <r>
    <n v="75"/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333.33"/>
    <x v="1"/>
    <s v="plays"/>
    <x v="3144"/>
    <d v="2017-03-19T06:00:00"/>
  </r>
  <r>
    <n v="0"/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"/>
    <s v="plays"/>
    <x v="3145"/>
    <d v="2017-03-27T23:58:54"/>
  </r>
  <r>
    <n v="11"/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166.67"/>
    <x v="1"/>
    <s v="plays"/>
    <x v="3146"/>
    <d v="2017-04-16T15:22:46"/>
  </r>
  <r>
    <n v="118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93.9"/>
    <x v="1"/>
    <s v="plays"/>
    <x v="3147"/>
    <d v="2014-11-07T00:15:55"/>
  </r>
  <r>
    <n v="131"/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31.58"/>
    <x v="1"/>
    <s v="plays"/>
    <x v="3148"/>
    <d v="2014-10-01T04:00:00"/>
  </r>
  <r>
    <n v="104"/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0"/>
    <x v="1"/>
    <s v="plays"/>
    <x v="3149"/>
    <d v="2012-12-07T02:00:00"/>
  </r>
  <r>
    <n v="1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65"/>
    <x v="1"/>
    <s v="plays"/>
    <x v="3150"/>
    <d v="2011-01-25T04:00:00"/>
  </r>
  <r>
    <n v="100"/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2.94"/>
    <x v="1"/>
    <s v="plays"/>
    <x v="3151"/>
    <d v="2014-09-10T20:09:34"/>
  </r>
  <r>
    <n v="106"/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2.840000000000003"/>
    <x v="1"/>
    <s v="plays"/>
    <x v="3152"/>
    <d v="2013-11-02T20:49:27"/>
  </r>
  <r>
    <n v="336"/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12.45"/>
    <x v="1"/>
    <s v="plays"/>
    <x v="3153"/>
    <d v="2011-05-01T04:59:00"/>
  </r>
  <r>
    <n v="113"/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56.91"/>
    <x v="1"/>
    <s v="plays"/>
    <x v="3154"/>
    <d v="2012-04-01T20:00:58"/>
  </r>
  <r>
    <n v="189"/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6.559999999999999"/>
    <x v="1"/>
    <s v="plays"/>
    <x v="3155"/>
    <d v="2012-12-20T11:58:45"/>
  </r>
  <r>
    <n v="102"/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1.8"/>
    <x v="1"/>
    <s v="plays"/>
    <x v="3156"/>
    <d v="2012-06-01T22:52:24"/>
  </r>
  <r>
    <n v="101"/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7.56"/>
    <x v="1"/>
    <s v="plays"/>
    <x v="3157"/>
    <d v="2014-07-19T05:00:00"/>
  </r>
  <r>
    <n v="114"/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2.459999999999994"/>
    <x v="1"/>
    <s v="plays"/>
    <x v="3158"/>
    <d v="2013-07-22T20:09:12"/>
  </r>
  <r>
    <n v="133"/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28.85"/>
    <x v="1"/>
    <s v="plays"/>
    <x v="3159"/>
    <d v="2012-01-18T23:00:00"/>
  </r>
  <r>
    <n v="102"/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78.95"/>
    <x v="1"/>
    <s v="plays"/>
    <x v="3160"/>
    <d v="2014-08-13T04:59:00"/>
  </r>
  <r>
    <n v="105"/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7.03"/>
    <x v="1"/>
    <s v="plays"/>
    <x v="3161"/>
    <d v="2014-10-15T12:52:02"/>
  </r>
  <r>
    <n v="127"/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63.49"/>
    <x v="1"/>
    <s v="plays"/>
    <x v="3162"/>
    <d v="2014-07-07T02:00:00"/>
  </r>
  <r>
    <n v="111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80.56"/>
    <x v="1"/>
    <s v="plays"/>
    <x v="3163"/>
    <d v="2014-06-15T18:05:25"/>
  </r>
  <r>
    <n v="107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5.21"/>
    <x v="1"/>
    <s v="plays"/>
    <x v="3164"/>
    <d v="2014-06-09T19:20:15"/>
  </r>
  <r>
    <n v="163"/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35.71"/>
    <x v="1"/>
    <s v="plays"/>
    <x v="3165"/>
    <d v="2011-05-03T03:59:00"/>
  </r>
  <r>
    <n v="160"/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37.630000000000003"/>
    <x v="1"/>
    <s v="plays"/>
    <x v="3166"/>
    <d v="2014-11-26T07:59:00"/>
  </r>
  <r>
    <n v="116"/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54.55"/>
    <x v="1"/>
    <s v="plays"/>
    <x v="3167"/>
    <d v="2014-08-02T04:13:01"/>
  </r>
  <r>
    <n v="124"/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40.98"/>
    <x v="1"/>
    <s v="plays"/>
    <x v="3168"/>
    <d v="2014-06-13T22:00:00"/>
  </r>
  <r>
    <n v="103"/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97.56"/>
    <x v="1"/>
    <s v="plays"/>
    <x v="3169"/>
    <d v="2013-12-13T04:59:00"/>
  </r>
  <r>
    <n v="112"/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8.17"/>
    <x v="1"/>
    <s v="plays"/>
    <x v="3170"/>
    <d v="2014-07-02T04:00:00"/>
  </r>
  <r>
    <n v="109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59.83"/>
    <x v="1"/>
    <s v="plays"/>
    <x v="3171"/>
    <d v="2016-05-06T14:35:58"/>
  </r>
  <r>
    <n v="115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68.97"/>
    <x v="1"/>
    <s v="plays"/>
    <x v="3172"/>
    <d v="2012-02-14T17:31:08"/>
  </r>
  <r>
    <n v="1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5.13999999999999"/>
    <x v="1"/>
    <s v="plays"/>
    <x v="3173"/>
    <d v="2014-09-26T21:04:52"/>
  </r>
  <r>
    <n v="101"/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0.43"/>
    <x v="1"/>
    <s v="plays"/>
    <x v="3174"/>
    <d v="2014-08-25T20:45:08"/>
  </r>
  <r>
    <n v="110"/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83.33"/>
    <x v="1"/>
    <s v="plays"/>
    <x v="3175"/>
    <d v="2011-02-17T21:17:07"/>
  </r>
  <r>
    <n v="115"/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4.549999999999997"/>
    <x v="1"/>
    <s v="plays"/>
    <x v="3176"/>
    <d v="2013-08-18T15:00:00"/>
  </r>
  <r>
    <n v="117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9.02"/>
    <x v="1"/>
    <s v="plays"/>
    <x v="3177"/>
    <d v="2014-06-21T16:00:09"/>
  </r>
  <r>
    <n v="172"/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9.23"/>
    <x v="1"/>
    <s v="plays"/>
    <x v="3178"/>
    <d v="2014-07-16T14:31:15"/>
  </r>
  <r>
    <n v="114"/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67.739999999999995"/>
    <x v="1"/>
    <s v="plays"/>
    <x v="3179"/>
    <d v="2013-05-06T16:51:11"/>
  </r>
  <r>
    <n v="120"/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6.67"/>
    <x v="1"/>
    <s v="plays"/>
    <x v="3180"/>
    <d v="2014-06-20T09:54:09"/>
  </r>
  <r>
    <n v="109"/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3.33"/>
    <x v="1"/>
    <s v="plays"/>
    <x v="3181"/>
    <d v="2014-06-15T16:00:00"/>
  </r>
  <r>
    <n v="101"/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36"/>
    <x v="1"/>
    <s v="plays"/>
    <x v="3182"/>
    <d v="2012-01-31T17:00:00"/>
  </r>
  <r>
    <n v="109"/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36.76"/>
    <x v="1"/>
    <s v="plays"/>
    <x v="3183"/>
    <d v="2013-08-23T19:04:29"/>
  </r>
  <r>
    <n v="107"/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93.48"/>
    <x v="1"/>
    <s v="plays"/>
    <x v="3184"/>
    <d v="2014-07-01T23:50:31"/>
  </r>
  <r>
    <n v="100"/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7"/>
    <x v="1"/>
    <s v="plays"/>
    <x v="3185"/>
    <d v="2014-07-16T23:27:21"/>
  </r>
  <r>
    <n v="102"/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5.71"/>
    <x v="1"/>
    <s v="plays"/>
    <x v="3186"/>
    <d v="2014-09-16T21:00:00"/>
  </r>
  <r>
    <n v="116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61.48"/>
    <x v="1"/>
    <s v="plays"/>
    <x v="3187"/>
    <d v="2014-08-04T15:59:33"/>
  </r>
  <r>
    <n v="65"/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22.22"/>
    <x v="1"/>
    <s v="musical"/>
    <x v="3188"/>
    <d v="2015-06-10T09:58:22"/>
  </r>
  <r>
    <n v="12"/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2894.74"/>
    <x v="1"/>
    <s v="musical"/>
    <x v="3189"/>
    <d v="2015-05-24T08:18:52"/>
  </r>
  <r>
    <n v="0"/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"/>
    <s v="musical"/>
    <x v="3190"/>
    <d v="2016-12-09T04:37:55"/>
  </r>
  <r>
    <n v="4"/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937.5"/>
    <x v="1"/>
    <s v="musical"/>
    <x v="3191"/>
    <d v="2016-08-16T18:07:49"/>
  </r>
  <r>
    <n v="1"/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50"/>
    <x v="1"/>
    <s v="musical"/>
    <x v="3192"/>
    <d v="2015-02-28T22:00:00"/>
  </r>
  <r>
    <n v="12"/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08.33"/>
    <x v="1"/>
    <s v="musical"/>
    <x v="3193"/>
    <d v="2015-02-20T23:14:16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"/>
    <s v="musical"/>
    <x v="3194"/>
    <d v="2015-07-27T01:29:58"/>
  </r>
  <r>
    <n v="59"/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89.74"/>
    <x v="1"/>
    <s v="musical"/>
    <x v="3195"/>
    <d v="2015-02-12T14:15:42"/>
  </r>
  <r>
    <n v="0"/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00000"/>
    <x v="1"/>
    <s v="musical"/>
    <x v="3196"/>
    <d v="2015-08-01T14:00:00"/>
  </r>
  <r>
    <n v="11"/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500"/>
    <x v="1"/>
    <s v="musical"/>
    <x v="3197"/>
    <d v="2015-02-04T11:50:18"/>
  </r>
  <r>
    <n v="0"/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0000"/>
    <x v="1"/>
    <s v="musical"/>
    <x v="3198"/>
    <d v="2015-02-16T10:11:17"/>
  </r>
  <r>
    <n v="52"/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94.34"/>
    <x v="1"/>
    <s v="musical"/>
    <x v="3199"/>
    <d v="2014-09-06T21:00:00"/>
  </r>
  <r>
    <n v="0"/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x v="1"/>
    <s v="musical"/>
    <x v="3200"/>
    <d v="2016-04-30T05:34:00"/>
  </r>
  <r>
    <n v="1"/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000"/>
    <x v="1"/>
    <s v="musical"/>
    <x v="3201"/>
    <d v="2014-08-31T18:24:37"/>
  </r>
  <r>
    <n v="55"/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200"/>
    <x v="1"/>
    <s v="musical"/>
    <x v="3202"/>
    <d v="2015-12-14T05:59:00"/>
  </r>
  <r>
    <n v="25"/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166.67"/>
    <x v="1"/>
    <s v="musical"/>
    <x v="3203"/>
    <d v="2015-09-25T23:43:42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"/>
    <s v="musical"/>
    <x v="3204"/>
    <d v="2015-07-17T16:14:00"/>
  </r>
  <r>
    <n v="3"/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666.67"/>
    <x v="1"/>
    <s v="musical"/>
    <x v="3205"/>
    <d v="2015-05-01T08:59:32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"/>
    <s v="musical"/>
    <x v="3206"/>
    <d v="2015-09-19T06:37:31"/>
  </r>
  <r>
    <n v="46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152.78"/>
    <x v="1"/>
    <s v="musical"/>
    <x v="3207"/>
    <d v="2015-04-23T05:40:07"/>
  </r>
  <r>
    <n v="104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0.98"/>
    <x v="1"/>
    <s v="plays"/>
    <x v="3208"/>
    <d v="2014-07-28T14:31:17"/>
  </r>
  <r>
    <n v="119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42.04"/>
    <x v="1"/>
    <s v="plays"/>
    <x v="3209"/>
    <d v="2014-06-20T23:00:00"/>
  </r>
  <r>
    <n v="126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50"/>
    <x v="1"/>
    <s v="plays"/>
    <x v="3210"/>
    <d v="2012-06-01T03:59:00"/>
  </r>
  <r>
    <n v="120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71.430000000000007"/>
    <x v="1"/>
    <s v="plays"/>
    <x v="3211"/>
    <d v="2014-08-15T02:00:00"/>
  </r>
  <r>
    <n v="126"/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42.55"/>
    <x v="1"/>
    <s v="plays"/>
    <x v="3212"/>
    <d v="2014-08-08T19:05:51"/>
  </r>
  <r>
    <n v="100"/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66"/>
    <x v="1"/>
    <s v="plays"/>
    <x v="3213"/>
    <d v="2015-07-26T18:19:19"/>
  </r>
  <r>
    <n v="102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4.35"/>
    <x v="1"/>
    <s v="plays"/>
    <x v="3214"/>
    <d v="2016-01-05T23:55:00"/>
  </r>
  <r>
    <n v="100"/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1.19"/>
    <x v="1"/>
    <s v="plays"/>
    <x v="3215"/>
    <d v="2015-09-10T03:59:00"/>
  </r>
  <r>
    <n v="100"/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4"/>
    <x v="1"/>
    <s v="plays"/>
    <x v="3216"/>
    <d v="2015-07-11T14:30:00"/>
  </r>
  <r>
    <n v="116"/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43.27"/>
    <x v="1"/>
    <s v="plays"/>
    <x v="3217"/>
    <d v="2016-11-04T13:06:24"/>
  </r>
  <r>
    <n v="102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5.22"/>
    <x v="1"/>
    <s v="plays"/>
    <x v="3218"/>
    <d v="2014-12-31T00:00:00"/>
  </r>
  <r>
    <n v="100"/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07"/>
    <x v="1"/>
    <s v="plays"/>
    <x v="3219"/>
    <d v="2015-03-22T22:35:47"/>
  </r>
  <r>
    <n v="101"/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4.24"/>
    <x v="1"/>
    <s v="plays"/>
    <x v="3220"/>
    <d v="2017-03-12T21:00:00"/>
  </r>
  <r>
    <n v="103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5.4"/>
    <x v="1"/>
    <s v="plays"/>
    <x v="3221"/>
    <d v="2015-07-05T16:43:23"/>
  </r>
  <r>
    <n v="125"/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29.76"/>
    <x v="1"/>
    <s v="plays"/>
    <x v="3222"/>
    <d v="2015-10-24T21:29:00"/>
  </r>
  <r>
    <n v="110"/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1.89"/>
    <x v="1"/>
    <s v="plays"/>
    <x v="3223"/>
    <d v="2015-08-20T20:02:56"/>
  </r>
  <r>
    <n v="102"/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38.88999999999999"/>
    <x v="1"/>
    <s v="plays"/>
    <x v="3224"/>
    <d v="2017-01-10T05:00:00"/>
  </r>
  <r>
    <n v="102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1.28"/>
    <x v="1"/>
    <s v="plays"/>
    <x v="3225"/>
    <d v="2016-06-03T21:00:00"/>
  </r>
  <r>
    <n v="104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7.14"/>
    <x v="1"/>
    <s v="plays"/>
    <x v="3226"/>
    <d v="2015-10-30T14:00:12"/>
  </r>
  <r>
    <n v="125"/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40"/>
    <x v="1"/>
    <s v="plays"/>
    <x v="3227"/>
    <d v="2017-01-17T21:10:36"/>
  </r>
  <r>
    <n v="102"/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89.19"/>
    <x v="1"/>
    <s v="plays"/>
    <x v="3228"/>
    <d v="2015-12-17T04:59:00"/>
  </r>
  <r>
    <n v="108"/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99.01"/>
    <x v="1"/>
    <s v="plays"/>
    <x v="3229"/>
    <d v="2014-11-20T07:59:58"/>
  </r>
  <r>
    <n v="110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0.27"/>
    <x v="1"/>
    <s v="plays"/>
    <x v="3230"/>
    <d v="2014-10-01T03:59:00"/>
  </r>
  <r>
    <n v="1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35.71"/>
    <x v="1"/>
    <s v="plays"/>
    <x v="3231"/>
    <d v="2016-04-16T22:39:07"/>
  </r>
  <r>
    <n v="131"/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8.46"/>
    <x v="1"/>
    <s v="plays"/>
    <x v="3232"/>
    <d v="2016-05-04T03:59:00"/>
  </r>
  <r>
    <n v="119"/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81.97"/>
    <x v="1"/>
    <s v="plays"/>
    <x v="3233"/>
    <d v="2017-03-02T19:19:15"/>
  </r>
  <r>
    <n v="100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78"/>
    <x v="1"/>
    <s v="plays"/>
    <x v="3234"/>
    <d v="2017-02-01T23:31:00"/>
  </r>
  <r>
    <n v="103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2.87"/>
    <x v="1"/>
    <s v="plays"/>
    <x v="3235"/>
    <d v="2016-07-01T08:20:51"/>
  </r>
  <r>
    <n v="101"/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1.82"/>
    <x v="1"/>
    <s v="plays"/>
    <x v="3236"/>
    <d v="2016-12-28T22:00:33"/>
  </r>
  <r>
    <n v="101"/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0.11000000000001"/>
    <x v="1"/>
    <s v="plays"/>
    <x v="3237"/>
    <d v="2015-09-29T03:59:00"/>
  </r>
  <r>
    <n v="112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5.44"/>
    <x v="1"/>
    <s v="plays"/>
    <x v="3238"/>
    <d v="2015-07-01T12:14:58"/>
  </r>
  <r>
    <n v="106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6.37"/>
    <x v="1"/>
    <s v="plays"/>
    <x v="3239"/>
    <d v="2015-10-25T23:59:00"/>
  </r>
  <r>
    <n v="101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24"/>
    <x v="1"/>
    <s v="plays"/>
    <x v="3240"/>
    <d v="2017-02-16T23:00:00"/>
  </r>
  <r>
    <n v="115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0.9"/>
    <x v="1"/>
    <s v="plays"/>
    <x v="3241"/>
    <d v="2014-10-14T06:59:00"/>
  </r>
  <r>
    <n v="127"/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54.64"/>
    <x v="1"/>
    <s v="plays"/>
    <x v="3242"/>
    <d v="2014-09-19T18:08:12"/>
  </r>
  <r>
    <n v="103"/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2.68"/>
    <x v="1"/>
    <s v="plays"/>
    <x v="3243"/>
    <d v="2015-10-09T00:00:00"/>
  </r>
  <r>
    <n v="103"/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19"/>
    <x v="1"/>
    <s v="plays"/>
    <x v="3244"/>
    <d v="2016-12-01T17:39:42"/>
  </r>
  <r>
    <n v="104"/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77.78"/>
    <x v="1"/>
    <s v="plays"/>
    <x v="3245"/>
    <d v="2015-06-12T02:00:00"/>
  </r>
  <r>
    <n v="111"/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1.81"/>
    <x v="1"/>
    <s v="plays"/>
    <x v="3246"/>
    <d v="2015-09-12T03:59:00"/>
  </r>
  <r>
    <n v="10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3.86"/>
    <x v="1"/>
    <s v="plays"/>
    <x v="3247"/>
    <d v="2015-07-12T10:25:12"/>
  </r>
  <r>
    <n v="101"/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"/>
    <x v="1"/>
    <s v="plays"/>
    <x v="3248"/>
    <d v="2015-04-04T20:19:17"/>
  </r>
  <r>
    <n v="105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2.5"/>
    <x v="1"/>
    <s v="plays"/>
    <x v="3249"/>
    <d v="2015-06-20T17:55:14"/>
  </r>
  <r>
    <n v="10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7.37"/>
    <x v="1"/>
    <s v="plays"/>
    <x v="3250"/>
    <d v="2014-11-05T18:48:44"/>
  </r>
  <r>
    <n v="111"/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75"/>
    <x v="1"/>
    <s v="plays"/>
    <x v="3251"/>
    <d v="2015-06-21T17:32:46"/>
  </r>
  <r>
    <n v="128"/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45"/>
    <x v="1"/>
    <s v="plays"/>
    <x v="3252"/>
    <d v="2016-09-07T11:20:40"/>
  </r>
  <r>
    <n v="102"/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3.91"/>
    <x v="1"/>
    <s v="plays"/>
    <x v="3253"/>
    <d v="2016-09-08T03:45:00"/>
  </r>
  <r>
    <n v="101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69.89"/>
    <x v="1"/>
    <s v="plays"/>
    <x v="3254"/>
    <d v="2015-03-26T01:03:29"/>
  </r>
  <r>
    <n v="175"/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6.670000000000002"/>
    <x v="1"/>
    <s v="plays"/>
    <x v="3255"/>
    <d v="2014-10-07T18:26:15"/>
  </r>
  <r>
    <n v="128"/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56.82"/>
    <x v="1"/>
    <s v="plays"/>
    <x v="3256"/>
    <d v="2015-06-11T03:59:00"/>
  </r>
  <r>
    <n v="106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48.78"/>
    <x v="1"/>
    <s v="plays"/>
    <x v="3257"/>
    <d v="2017-02-22T13:25:52"/>
  </r>
  <r>
    <n v="105"/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3.33"/>
    <x v="1"/>
    <s v="plays"/>
    <x v="3258"/>
    <d v="2015-01-08T21:17:41"/>
  </r>
  <r>
    <n v="106"/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37.11"/>
    <x v="1"/>
    <s v="plays"/>
    <x v="3259"/>
    <d v="2016-10-01T03:59:00"/>
  </r>
  <r>
    <n v="109"/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68.489999999999995"/>
    <x v="1"/>
    <s v="plays"/>
    <x v="3260"/>
    <d v="2015-11-30T17:08:38"/>
  </r>
  <r>
    <n v="100"/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349999999999994"/>
    <x v="1"/>
    <s v="plays"/>
    <x v="3261"/>
    <d v="2015-07-16T17:24:36"/>
  </r>
  <r>
    <n v="103"/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1.04"/>
    <x v="1"/>
    <s v="plays"/>
    <x v="3262"/>
    <d v="2014-12-22T04:00:00"/>
  </r>
  <r>
    <n v="112"/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6.76"/>
    <x v="1"/>
    <s v="plays"/>
    <x v="3263"/>
    <d v="2015-10-30T21:00:00"/>
  </r>
  <r>
    <n v="103"/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1.02"/>
    <x v="1"/>
    <s v="plays"/>
    <x v="3264"/>
    <d v="2015-01-28T22:00:00"/>
  </r>
  <r>
    <n v="164"/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42.86"/>
    <x v="1"/>
    <s v="plays"/>
    <x v="3265"/>
    <d v="2015-12-03T17:00:00"/>
  </r>
  <r>
    <n v="131"/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36.81"/>
    <x v="1"/>
    <s v="plays"/>
    <x v="3266"/>
    <d v="2015-06-12T21:00:00"/>
  </r>
  <r>
    <n v="102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2.08"/>
    <x v="1"/>
    <s v="plays"/>
    <x v="3267"/>
    <d v="2015-07-17T18:11:00"/>
  </r>
  <r>
    <n v="1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47.62"/>
    <x v="1"/>
    <s v="plays"/>
    <x v="3268"/>
    <d v="2016-08-24T21:42:08"/>
  </r>
  <r>
    <n v="102"/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4.29"/>
    <x v="1"/>
    <s v="plays"/>
    <x v="3269"/>
    <d v="2015-06-16T11:00:00"/>
  </r>
  <r>
    <n v="102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0"/>
    <x v="1"/>
    <s v="plays"/>
    <x v="3270"/>
    <d v="2015-07-12T12:47:45"/>
  </r>
  <r>
    <n v="130"/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29.41"/>
    <x v="1"/>
    <s v="plays"/>
    <x v="3271"/>
    <d v="2014-11-02T11:29:35"/>
  </r>
  <r>
    <n v="154"/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68.97"/>
    <x v="1"/>
    <s v="plays"/>
    <x v="3272"/>
    <d v="2015-11-06T13:00:09"/>
  </r>
  <r>
    <n v="107"/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90.48"/>
    <x v="1"/>
    <s v="plays"/>
    <x v="3273"/>
    <d v="2016-09-14T19:00:00"/>
  </r>
  <r>
    <n v="101"/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2"/>
    <x v="1"/>
    <s v="plays"/>
    <x v="3274"/>
    <d v="2016-03-15T21:00:00"/>
  </r>
  <r>
    <n v="100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"/>
    <x v="1"/>
    <s v="plays"/>
    <x v="3275"/>
    <d v="2015-02-09T04:30:00"/>
  </r>
  <r>
    <n v="117"/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45"/>
    <x v="1"/>
    <s v="plays"/>
    <x v="3276"/>
    <d v="2016-04-01T03:59:00"/>
  </r>
  <r>
    <n v="109"/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0"/>
    <x v="1"/>
    <s v="plays"/>
    <x v="3277"/>
    <d v="2014-11-18T17:23:26"/>
  </r>
  <r>
    <n v="103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3.53"/>
    <x v="1"/>
    <s v="plays"/>
    <x v="3278"/>
    <d v="2015-05-30T20:21:43"/>
  </r>
  <r>
    <n v="114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92.06"/>
    <x v="1"/>
    <s v="plays"/>
    <x v="3279"/>
    <d v="2016-04-01T01:27:39"/>
  </r>
  <r>
    <n v="1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6.67"/>
    <x v="1"/>
    <s v="plays"/>
    <x v="3280"/>
    <d v="2015-06-01T05:00:00"/>
  </r>
  <r>
    <n v="122"/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6.38"/>
    <x v="1"/>
    <s v="plays"/>
    <x v="3281"/>
    <d v="2015-09-02T00:28:25"/>
  </r>
  <r>
    <n v="103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0.80000000000001"/>
    <x v="1"/>
    <s v="plays"/>
    <x v="3282"/>
    <d v="2016-04-29T04:39:48"/>
  </r>
  <r>
    <n v="105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02"/>
    <x v="1"/>
    <s v="plays"/>
    <x v="3283"/>
    <d v="2016-02-10T21:00:00"/>
  </r>
  <r>
    <n v="102"/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0"/>
    <x v="1"/>
    <s v="plays"/>
    <x v="3284"/>
    <d v="2016-01-29T05:59:00"/>
  </r>
  <r>
    <n v="112"/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1.72"/>
    <x v="1"/>
    <s v="plays"/>
    <x v="3285"/>
    <d v="2017-02-28T05:00:00"/>
  </r>
  <r>
    <n v="102"/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2.95"/>
    <x v="1"/>
    <s v="plays"/>
    <x v="3286"/>
    <d v="2016-08-15T20:09:42"/>
  </r>
  <r>
    <n v="100"/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3"/>
    <x v="1"/>
    <s v="plays"/>
    <x v="3287"/>
    <d v="2015-11-28T18:00:28"/>
  </r>
  <r>
    <n v="100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31"/>
    <x v="1"/>
    <s v="plays"/>
    <x v="3288"/>
    <d v="2016-06-20T23:00:00"/>
  </r>
  <r>
    <n v="133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0"/>
    <x v="1"/>
    <s v="plays"/>
    <x v="3289"/>
    <d v="2017-02-20T08:50:02"/>
  </r>
  <r>
    <n v="121"/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27.78"/>
    <x v="1"/>
    <s v="plays"/>
    <x v="3290"/>
    <d v="2017-03-11T12:21:31"/>
  </r>
  <r>
    <n v="114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35.71"/>
    <x v="1"/>
    <s v="plays"/>
    <x v="3291"/>
    <d v="2015-09-17T03:59:00"/>
  </r>
  <r>
    <n v="286"/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6.73"/>
    <x v="1"/>
    <s v="plays"/>
    <x v="3292"/>
    <d v="2015-12-04T19:29:08"/>
  </r>
  <r>
    <n v="170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49.45"/>
    <x v="1"/>
    <s v="plays"/>
    <x v="3293"/>
    <d v="2017-03-04T10:12:32"/>
  </r>
  <r>
    <n v="118"/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5"/>
    <x v="1"/>
    <s v="plays"/>
    <x v="3294"/>
    <d v="2015-06-16T12:59:14"/>
  </r>
  <r>
    <n v="103"/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5.93"/>
    <x v="1"/>
    <s v="plays"/>
    <x v="3295"/>
    <d v="2016-09-26T10:37:09"/>
  </r>
  <r>
    <n v="144"/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31.91"/>
    <x v="1"/>
    <s v="plays"/>
    <x v="3296"/>
    <d v="2015-11-22T22:00:00"/>
  </r>
  <r>
    <n v="100"/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"/>
    <x v="1"/>
    <s v="plays"/>
    <x v="3297"/>
    <d v="2015-07-27T22:59:00"/>
  </r>
  <r>
    <n v="102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38.88999999999999"/>
    <x v="1"/>
    <s v="plays"/>
    <x v="3298"/>
    <d v="2015-09-13T00:00:00"/>
  </r>
  <r>
    <n v="116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7.62"/>
    <x v="1"/>
    <s v="plays"/>
    <x v="3299"/>
    <d v="2015-10-14T22:01:03"/>
  </r>
  <r>
    <n v="136"/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34.090000000000003"/>
    <x v="1"/>
    <s v="plays"/>
    <x v="3300"/>
    <d v="2015-04-29T17:51:02"/>
  </r>
  <r>
    <n v="133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42.86"/>
    <x v="1"/>
    <s v="plays"/>
    <x v="3301"/>
    <d v="2016-08-01T06:59:00"/>
  </r>
  <r>
    <n v="103"/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68"/>
    <x v="1"/>
    <s v="plays"/>
    <x v="3302"/>
    <d v="2016-12-07T08:26:16"/>
  </r>
  <r>
    <n v="116"/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1.43"/>
    <x v="1"/>
    <s v="plays"/>
    <x v="3303"/>
    <d v="2015-03-28T14:38:04"/>
  </r>
  <r>
    <n v="105"/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5.71"/>
    <x v="1"/>
    <s v="plays"/>
    <x v="3304"/>
    <d v="2016-12-22T14:59:12"/>
  </r>
  <r>
    <n v="102"/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0"/>
    <x v="1"/>
    <s v="plays"/>
    <x v="3305"/>
    <d v="2015-07-31T20:32:28"/>
  </r>
  <r>
    <n v="175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27.78"/>
    <x v="1"/>
    <s v="plays"/>
    <x v="3306"/>
    <d v="2016-06-10T03:00:00"/>
  </r>
  <r>
    <n v="107"/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0"/>
    <x v="1"/>
    <s v="plays"/>
    <x v="3307"/>
    <d v="2016-05-15T01:22:19"/>
  </r>
  <r>
    <n v="122"/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61.4"/>
    <x v="1"/>
    <s v="plays"/>
    <x v="3308"/>
    <d v="2016-04-13T21:02:45"/>
  </r>
  <r>
    <n v="159"/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1.29"/>
    <x v="1"/>
    <s v="plays"/>
    <x v="3309"/>
    <d v="2016-10-16T15:36:18"/>
  </r>
  <r>
    <n v="100"/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68"/>
    <x v="1"/>
    <s v="plays"/>
    <x v="3310"/>
    <d v="2015-10-06T22:17:05"/>
  </r>
  <r>
    <n v="110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55.56"/>
    <x v="1"/>
    <s v="plays"/>
    <x v="3311"/>
    <d v="2015-10-17T07:00:10"/>
  </r>
  <r>
    <n v="100"/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0.98"/>
    <x v="1"/>
    <s v="plays"/>
    <x v="3312"/>
    <d v="2016-11-11T22:00:00"/>
  </r>
  <r>
    <n v="116"/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68.97"/>
    <x v="1"/>
    <s v="plays"/>
    <x v="3313"/>
    <d v="2016-01-27T01:00:00"/>
  </r>
  <r>
    <n v="211"/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3.79"/>
    <x v="1"/>
    <s v="plays"/>
    <x v="3314"/>
    <d v="2015-05-08T20:05:00"/>
  </r>
  <r>
    <n v="110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4.94"/>
    <x v="1"/>
    <s v="plays"/>
    <x v="3315"/>
    <d v="2016-05-06T07:17:21"/>
  </r>
  <r>
    <n v="100"/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"/>
    <x v="1"/>
    <s v="plays"/>
    <x v="3316"/>
    <d v="2014-08-08T13:54:00"/>
  </r>
  <r>
    <n v="106"/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58.33"/>
    <x v="1"/>
    <s v="plays"/>
    <x v="3317"/>
    <d v="2016-06-08T00:57:04"/>
  </r>
  <r>
    <n v="126"/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62.5"/>
    <x v="1"/>
    <s v="plays"/>
    <x v="3318"/>
    <d v="2016-04-11T02:30:00"/>
  </r>
  <r>
    <n v="108"/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1.25"/>
    <x v="1"/>
    <s v="plays"/>
    <x v="3319"/>
    <d v="2015-01-31T14:03:06"/>
  </r>
  <r>
    <n v="101"/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5.790000000000006"/>
    <x v="1"/>
    <s v="plays"/>
    <x v="3320"/>
    <d v="2016-06-22T01:05:57"/>
  </r>
  <r>
    <n v="107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3.33"/>
    <x v="1"/>
    <s v="plays"/>
    <x v="3321"/>
    <d v="2014-10-16T03:59:00"/>
  </r>
  <r>
    <n v="102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3.47999999999999"/>
    <x v="1"/>
    <s v="plays"/>
    <x v="3322"/>
    <d v="2016-06-22T03:55:00"/>
  </r>
  <r>
    <n v="126"/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0.41"/>
    <x v="1"/>
    <s v="plays"/>
    <x v="3323"/>
    <d v="2016-09-25T08:46:48"/>
  </r>
  <r>
    <n v="102"/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0"/>
    <x v="1"/>
    <s v="plays"/>
    <x v="3324"/>
    <d v="2016-06-05T13:59:50"/>
  </r>
  <r>
    <n v="113"/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26.67"/>
    <x v="1"/>
    <s v="plays"/>
    <x v="3325"/>
    <d v="2015-04-05T17:51:17"/>
  </r>
  <r>
    <n v="101"/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0.35"/>
    <x v="1"/>
    <s v="plays"/>
    <x v="3326"/>
    <d v="2015-03-08T16:08:25"/>
  </r>
  <r>
    <n v="101"/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24"/>
    <x v="1"/>
    <s v="plays"/>
    <x v="3327"/>
    <d v="2016-05-08T08:59:26"/>
  </r>
  <r>
    <n v="146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00"/>
    <x v="1"/>
    <s v="plays"/>
    <x v="3328"/>
    <d v="2014-07-05T01:00:00"/>
  </r>
  <r>
    <n v="117"/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38.46"/>
    <x v="1"/>
    <s v="plays"/>
    <x v="3329"/>
    <d v="2014-07-27T23:00:00"/>
  </r>
  <r>
    <n v="10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1.74"/>
    <x v="1"/>
    <s v="plays"/>
    <x v="3330"/>
    <d v="2015-04-01T20:17:48"/>
  </r>
  <r>
    <n v="105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76.92"/>
    <x v="1"/>
    <s v="plays"/>
    <x v="3331"/>
    <d v="2015-10-06T16:44:46"/>
  </r>
  <r>
    <n v="100"/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90000000000006"/>
    <x v="1"/>
    <s v="plays"/>
    <x v="3332"/>
    <d v="2014-07-19T20:38:50"/>
  </r>
  <r>
    <n v="105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1.53"/>
    <x v="1"/>
    <s v="plays"/>
    <x v="3333"/>
    <d v="2015-06-15T16:14:40"/>
  </r>
  <r>
    <n v="139"/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84.15"/>
    <x v="1"/>
    <s v="plays"/>
    <x v="3334"/>
    <d v="2015-07-30T12:30:22"/>
  </r>
  <r>
    <n v="100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37"/>
    <x v="1"/>
    <s v="plays"/>
    <x v="3335"/>
    <d v="2014-08-03T23:00:00"/>
  </r>
  <r>
    <n v="100"/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8"/>
    <x v="1"/>
    <s v="plays"/>
    <x v="3336"/>
    <d v="2016-04-05T08:34:06"/>
  </r>
  <r>
    <n v="110"/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73.53"/>
    <x v="1"/>
    <s v="plays"/>
    <x v="3337"/>
    <d v="2014-10-10T21:00:00"/>
  </r>
  <r>
    <n v="102"/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3.93"/>
    <x v="1"/>
    <s v="plays"/>
    <x v="3338"/>
    <d v="2017-02-24T13:48:00"/>
  </r>
  <r>
    <n v="104"/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0.21"/>
    <x v="1"/>
    <s v="plays"/>
    <x v="3339"/>
    <d v="2016-07-28T15:58:38"/>
  </r>
  <r>
    <n v="138"/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78.95"/>
    <x v="1"/>
    <s v="plays"/>
    <x v="3340"/>
    <d v="2016-12-06T23:22:34"/>
  </r>
  <r>
    <n v="100"/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"/>
    <x v="1"/>
    <s v="plays"/>
    <x v="3341"/>
    <d v="2016-06-12T17:00:00"/>
  </r>
  <r>
    <n v="102"/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6.92"/>
    <x v="1"/>
    <s v="plays"/>
    <x v="3342"/>
    <d v="2015-04-01T04:59:00"/>
  </r>
  <r>
    <n v="171"/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30.43"/>
    <x v="1"/>
    <s v="plays"/>
    <x v="3343"/>
    <d v="2016-04-13T13:18:00"/>
  </r>
  <r>
    <n v="101"/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2.5"/>
    <x v="1"/>
    <s v="plays"/>
    <x v="3344"/>
    <d v="2014-08-30T04:48:13"/>
  </r>
  <r>
    <n v="130"/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38.46"/>
    <x v="1"/>
    <s v="plays"/>
    <x v="3345"/>
    <d v="2015-04-18T00:37:00"/>
  </r>
  <r>
    <n v="110"/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83.33"/>
    <x v="1"/>
    <s v="plays"/>
    <x v="3346"/>
    <d v="2015-02-26T00:35:10"/>
  </r>
  <r>
    <n v="11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90.91"/>
    <x v="1"/>
    <s v="plays"/>
    <x v="3347"/>
    <d v="2016-05-08T21:00:00"/>
  </r>
  <r>
    <n v="100"/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62"/>
    <x v="1"/>
    <s v="plays"/>
    <x v="3348"/>
    <d v="2016-04-30T03:59:00"/>
  </r>
  <r>
    <n v="153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71.430000000000007"/>
    <x v="1"/>
    <s v="plays"/>
    <x v="3349"/>
    <d v="2016-06-13T17:00:00"/>
  </r>
  <r>
    <n v="104"/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68.63"/>
    <x v="1"/>
    <s v="plays"/>
    <x v="3350"/>
    <d v="2015-11-29T23:00:00"/>
  </r>
  <r>
    <n v="101"/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2.59"/>
    <x v="1"/>
    <s v="plays"/>
    <x v="3351"/>
    <d v="2014-07-23T11:00:00"/>
  </r>
  <r>
    <n v="108"/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1.430000000000007"/>
    <x v="1"/>
    <s v="plays"/>
    <x v="3352"/>
    <d v="2016-07-01T23:00:00"/>
  </r>
  <r>
    <n v="315"/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1.36"/>
    <x v="1"/>
    <s v="plays"/>
    <x v="3353"/>
    <d v="2016-05-02T23:00:00"/>
  </r>
  <r>
    <n v="102"/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4.55"/>
    <x v="1"/>
    <s v="plays"/>
    <x v="3354"/>
    <d v="2015-10-29T04:01:00"/>
  </r>
  <r>
    <n v="126"/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16.67"/>
    <x v="1"/>
    <s v="plays"/>
    <x v="3355"/>
    <d v="2016-05-10T11:17:00"/>
  </r>
  <r>
    <n v="101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5.56"/>
    <x v="1"/>
    <s v="plays"/>
    <x v="3356"/>
    <d v="2016-07-15T19:34:32"/>
  </r>
  <r>
    <n v="1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5.24"/>
    <x v="1"/>
    <s v="plays"/>
    <x v="3357"/>
    <d v="2014-08-01T10:01:50"/>
  </r>
  <r>
    <n v="103"/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1.73"/>
    <x v="1"/>
    <s v="plays"/>
    <x v="3358"/>
    <d v="2014-11-19T08:27:59"/>
  </r>
  <r>
    <n v="106"/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73.91"/>
    <x v="1"/>
    <s v="plays"/>
    <x v="3359"/>
    <d v="2017-02-25T01:22:14"/>
  </r>
  <r>
    <n v="101"/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5"/>
    <x v="1"/>
    <s v="plays"/>
    <x v="3360"/>
    <d v="2016-12-14T15:59:00"/>
  </r>
  <r>
    <n v="113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73.53"/>
    <x v="1"/>
    <s v="plays"/>
    <x v="3361"/>
    <d v="2014-09-01T15:59:00"/>
  </r>
  <r>
    <n v="218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5"/>
    <x v="1"/>
    <s v="plays"/>
    <x v="3362"/>
    <d v="2015-03-07T04:55:00"/>
  </r>
  <r>
    <n v="101"/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298.08"/>
    <x v="1"/>
    <s v="plays"/>
    <x v="3363"/>
    <d v="2014-08-19T16:00:00"/>
  </r>
  <r>
    <n v="106"/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1.67"/>
    <x v="1"/>
    <s v="plays"/>
    <x v="3364"/>
    <d v="2016-03-15T21:00:00"/>
  </r>
  <r>
    <n v="104"/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33.33"/>
    <x v="1"/>
    <s v="plays"/>
    <x v="3365"/>
    <d v="2015-12-13T02:26:32"/>
  </r>
  <r>
    <n v="221"/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7.78"/>
    <x v="1"/>
    <s v="plays"/>
    <x v="3366"/>
    <d v="2015-05-13T01:37:17"/>
  </r>
  <r>
    <n v="119"/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5"/>
    <x v="1"/>
    <s v="plays"/>
    <x v="3367"/>
    <d v="2015-08-01T22:24:54"/>
  </r>
  <r>
    <n v="105"/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3.48"/>
    <x v="1"/>
    <s v="plays"/>
    <x v="3368"/>
    <d v="2015-01-01T05:00:00"/>
  </r>
  <r>
    <n v="104"/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2.59"/>
    <x v="1"/>
    <s v="plays"/>
    <x v="3369"/>
    <d v="2017-01-15T00:59:40"/>
  </r>
  <r>
    <n v="118"/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57.69"/>
    <x v="1"/>
    <s v="plays"/>
    <x v="3370"/>
    <d v="2016-12-17T08:00:00"/>
  </r>
  <r>
    <n v="139"/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22.22"/>
    <x v="1"/>
    <s v="plays"/>
    <x v="3371"/>
    <d v="2015-12-02T20:59:25"/>
  </r>
  <r>
    <n v="104"/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7.04"/>
    <x v="1"/>
    <s v="plays"/>
    <x v="3372"/>
    <d v="2014-08-25T04:59:00"/>
  </r>
  <r>
    <n v="100"/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67"/>
    <x v="1"/>
    <s v="plays"/>
    <x v="3373"/>
    <d v="2015-07-18T16:00:00"/>
  </r>
  <r>
    <n v="107"/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67.31"/>
    <x v="1"/>
    <s v="plays"/>
    <x v="3374"/>
    <d v="2015-10-28T17:33:36"/>
  </r>
  <r>
    <n v="100"/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"/>
    <x v="1"/>
    <s v="plays"/>
    <x v="3375"/>
    <d v="2014-05-18T14:39:33"/>
  </r>
  <r>
    <n v="100"/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05"/>
    <x v="1"/>
    <s v="plays"/>
    <x v="3376"/>
    <d v="2015-04-25T15:49:54"/>
  </r>
  <r>
    <n v="101"/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3.9"/>
    <x v="1"/>
    <s v="plays"/>
    <x v="3377"/>
    <d v="2015-03-20T16:56:00"/>
  </r>
  <r>
    <n v="108"/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6.19"/>
    <x v="1"/>
    <s v="plays"/>
    <x v="3378"/>
    <d v="2014-08-31T13:08:00"/>
  </r>
  <r>
    <n v="104"/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2.63"/>
    <x v="1"/>
    <s v="plays"/>
    <x v="3379"/>
    <d v="2015-08-26T23:00:00"/>
  </r>
  <r>
    <n v="104"/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7.14"/>
    <x v="1"/>
    <s v="plays"/>
    <x v="3380"/>
    <d v="2014-11-29T23:52:58"/>
  </r>
  <r>
    <n v="102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3.33"/>
    <x v="1"/>
    <s v="plays"/>
    <x v="3381"/>
    <d v="2015-03-11T03:26:23"/>
  </r>
  <r>
    <n v="101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09"/>
    <x v="1"/>
    <s v="plays"/>
    <x v="3382"/>
    <d v="2016-08-01T22:59:00"/>
  </r>
  <r>
    <n v="11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58.33"/>
    <x v="1"/>
    <s v="plays"/>
    <x v="3383"/>
    <d v="2016-06-23T18:47:00"/>
  </r>
  <r>
    <n v="100"/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5"/>
    <x v="1"/>
    <s v="plays"/>
    <x v="3384"/>
    <d v="2015-11-21T03:00:00"/>
  </r>
  <r>
    <n v="100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000000000001"/>
    <x v="1"/>
    <s v="plays"/>
    <x v="3385"/>
    <d v="2014-12-10T20:49:12"/>
  </r>
  <r>
    <n v="105"/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48.78"/>
    <x v="1"/>
    <s v="plays"/>
    <x v="3386"/>
    <d v="2014-12-03T15:28:26"/>
  </r>
  <r>
    <n v="11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85.71"/>
    <x v="1"/>
    <s v="plays"/>
    <x v="3387"/>
    <d v="2014-12-14T18:18:08"/>
  </r>
  <r>
    <n v="104"/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3.33"/>
    <x v="1"/>
    <s v="plays"/>
    <x v="3388"/>
    <d v="2015-06-18T11:04:01"/>
  </r>
  <r>
    <n v="115"/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61.29"/>
    <x v="1"/>
    <s v="plays"/>
    <x v="3389"/>
    <d v="2016-06-03T13:31:22"/>
  </r>
  <r>
    <n v="102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8.180000000000007"/>
    <x v="1"/>
    <s v="plays"/>
    <x v="3390"/>
    <d v="2014-07-10T18:35:45"/>
  </r>
  <r>
    <n v="223"/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7.78"/>
    <x v="1"/>
    <s v="plays"/>
    <x v="3391"/>
    <d v="2014-08-08T22:28:00"/>
  </r>
  <r>
    <n v="100"/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7"/>
    <x v="1"/>
    <s v="plays"/>
    <x v="3392"/>
    <d v="2016-05-06T20:17:35"/>
  </r>
  <r>
    <n v="106"/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4.090000000000003"/>
    <x v="1"/>
    <s v="plays"/>
    <x v="3393"/>
    <d v="2014-11-06T00:46:00"/>
  </r>
  <r>
    <n v="142"/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0.37"/>
    <x v="1"/>
    <s v="plays"/>
    <x v="3394"/>
    <d v="2014-07-27T14:17:25"/>
  </r>
  <r>
    <n v="184"/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3.16"/>
    <x v="1"/>
    <s v="plays"/>
    <x v="3395"/>
    <d v="2015-05-30T18:10:00"/>
  </r>
  <r>
    <n v="104"/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3.57"/>
    <x v="1"/>
    <s v="plays"/>
    <x v="3396"/>
    <d v="2014-06-01T03:59:00"/>
  </r>
  <r>
    <n v="112"/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0.42"/>
    <x v="1"/>
    <s v="plays"/>
    <x v="3397"/>
    <d v="2016-02-18T22:00:00"/>
  </r>
  <r>
    <n v="111"/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1.54"/>
    <x v="1"/>
    <s v="plays"/>
    <x v="3398"/>
    <d v="2014-11-21T17:00:00"/>
  </r>
  <r>
    <n v="104"/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6.09"/>
    <x v="1"/>
    <s v="plays"/>
    <x v="3399"/>
    <d v="2015-02-21T22:05:25"/>
  </r>
  <r>
    <n v="100"/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7.65"/>
    <x v="1"/>
    <s v="plays"/>
    <x v="3400"/>
    <d v="2014-08-28T22:53:34"/>
  </r>
  <r>
    <n v="102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3.94"/>
    <x v="1"/>
    <s v="plays"/>
    <x v="3401"/>
    <d v="2015-08-07T17:22:26"/>
  </r>
  <r>
    <n v="110"/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0.91"/>
    <x v="1"/>
    <s v="plays"/>
    <x v="3402"/>
    <d v="2015-11-12T02:31:00"/>
  </r>
  <r>
    <n v="100"/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5"/>
    <x v="1"/>
    <s v="plays"/>
    <x v="3403"/>
    <d v="2015-06-25T11:05:24"/>
  </r>
  <r>
    <n v="1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66.67"/>
    <x v="1"/>
    <s v="plays"/>
    <x v="3404"/>
    <d v="2015-06-17T12:05:02"/>
  </r>
  <r>
    <n v="138"/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0.59"/>
    <x v="1"/>
    <s v="plays"/>
    <x v="3405"/>
    <d v="2016-03-01T23:59:00"/>
  </r>
  <r>
    <n v="100"/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9.89"/>
    <x v="1"/>
    <s v="plays"/>
    <x v="3406"/>
    <d v="2014-07-16T11:49:36"/>
  </r>
  <r>
    <n v="107"/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29.85"/>
    <x v="1"/>
    <s v="plays"/>
    <x v="3407"/>
    <d v="2014-07-06T10:08:09"/>
  </r>
  <r>
    <n v="211"/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7.78"/>
    <x v="1"/>
    <s v="plays"/>
    <x v="3408"/>
    <d v="2014-07-18T23:48:24"/>
  </r>
  <r>
    <n v="124"/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3.81"/>
    <x v="1"/>
    <s v="plays"/>
    <x v="3409"/>
    <d v="2016-07-31T20:58:00"/>
  </r>
  <r>
    <n v="109"/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75"/>
    <x v="1"/>
    <s v="plays"/>
    <x v="3410"/>
    <d v="2016-06-06T07:00:00"/>
  </r>
  <r>
    <n v="104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2.31"/>
    <x v="1"/>
    <s v="plays"/>
    <x v="3411"/>
    <d v="2015-10-08T00:32:52"/>
  </r>
  <r>
    <n v="100"/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"/>
    <x v="1"/>
    <s v="plays"/>
    <x v="3412"/>
    <d v="2014-09-27T23:01:02"/>
  </r>
  <r>
    <n v="130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35.71"/>
    <x v="1"/>
    <s v="plays"/>
    <x v="3413"/>
    <d v="2015-02-28T04:59:00"/>
  </r>
  <r>
    <n v="104"/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68.180000000000007"/>
    <x v="1"/>
    <s v="plays"/>
    <x v="3414"/>
    <d v="2016-12-01T07:59:00"/>
  </r>
  <r>
    <n v="100"/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"/>
    <x v="1"/>
    <s v="plays"/>
    <x v="3415"/>
    <d v="2016-04-17T23:30:00"/>
  </r>
  <r>
    <n v="120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33.33000000000001"/>
    <x v="1"/>
    <s v="plays"/>
    <x v="3416"/>
    <d v="2015-04-23T18:30:00"/>
  </r>
  <r>
    <n v="100"/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8"/>
    <x v="1"/>
    <s v="plays"/>
    <x v="3417"/>
    <d v="2014-10-26T00:43:00"/>
  </r>
  <r>
    <n v="101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1.430000000000007"/>
    <x v="1"/>
    <s v="plays"/>
    <x v="3418"/>
    <d v="2014-05-23T20:01:47"/>
  </r>
  <r>
    <n v="107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59.78"/>
    <x v="1"/>
    <s v="plays"/>
    <x v="3419"/>
    <d v="2016-04-06T21:30:00"/>
  </r>
  <r>
    <n v="138"/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0.59"/>
    <x v="1"/>
    <s v="plays"/>
    <x v="3420"/>
    <d v="2016-02-14T00:00:00"/>
  </r>
  <r>
    <n v="1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.04"/>
    <x v="1"/>
    <s v="plays"/>
    <x v="3421"/>
    <d v="2015-03-04T18:59:23"/>
  </r>
  <r>
    <n v="109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65.22"/>
    <x v="1"/>
    <s v="plays"/>
    <x v="3422"/>
    <d v="2015-12-14T00:00:00"/>
  </r>
  <r>
    <n v="140"/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25"/>
    <x v="1"/>
    <s v="plays"/>
    <x v="3423"/>
    <d v="2015-04-24T21:52:21"/>
  </r>
  <r>
    <n v="10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78.95"/>
    <x v="1"/>
    <s v="plays"/>
    <x v="3424"/>
    <d v="2015-02-05T06:59:00"/>
  </r>
  <r>
    <n v="103"/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88.45999999999998"/>
    <x v="1"/>
    <s v="plays"/>
    <x v="3425"/>
    <d v="2014-10-04T14:48:56"/>
  </r>
  <r>
    <n v="108"/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3.1"/>
    <x v="1"/>
    <s v="plays"/>
    <x v="3426"/>
    <d v="2014-09-21T02:00:00"/>
  </r>
  <r>
    <n v="100"/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"/>
    <x v="1"/>
    <s v="plays"/>
    <x v="3427"/>
    <d v="2014-07-02T15:29:12"/>
  </r>
  <r>
    <n v="103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39.22"/>
    <x v="1"/>
    <s v="plays"/>
    <x v="3428"/>
    <d v="2015-02-28T17:00:00"/>
  </r>
  <r>
    <n v="130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2.5"/>
    <x v="1"/>
    <s v="plays"/>
    <x v="3429"/>
    <d v="2016-11-02T00:31:01"/>
  </r>
  <r>
    <n v="109"/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27.78"/>
    <x v="1"/>
    <s v="plays"/>
    <x v="3430"/>
    <d v="2014-07-30T22:41:41"/>
  </r>
  <r>
    <n v="100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4"/>
    <x v="1"/>
    <s v="plays"/>
    <x v="3431"/>
    <d v="2014-08-18T17:32:33"/>
  </r>
  <r>
    <n v="110"/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47.62"/>
    <x v="1"/>
    <s v="plays"/>
    <x v="3432"/>
    <d v="2016-02-05T22:00:00"/>
  </r>
  <r>
    <n v="100"/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3.80000000000001"/>
    <x v="1"/>
    <s v="plays"/>
    <x v="3433"/>
    <d v="2014-06-17T03:00:00"/>
  </r>
  <r>
    <n v="106"/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9.52"/>
    <x v="1"/>
    <s v="plays"/>
    <x v="3434"/>
    <d v="2014-07-10T09:07:49"/>
  </r>
  <r>
    <n v="112"/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2.63"/>
    <x v="1"/>
    <s v="plays"/>
    <x v="3435"/>
    <d v="2016-08-07T03:00:00"/>
  </r>
  <r>
    <n v="106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35.13999999999999"/>
    <x v="1"/>
    <s v="plays"/>
    <x v="3436"/>
    <d v="2014-08-21T16:28:00"/>
  </r>
  <r>
    <n v="1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3.33"/>
    <x v="1"/>
    <s v="plays"/>
    <x v="3437"/>
    <d v="2015-08-19T17:03:40"/>
  </r>
  <r>
    <n v="104"/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78.57"/>
    <x v="1"/>
    <s v="plays"/>
    <x v="3438"/>
    <d v="2015-05-02T21:00:00"/>
  </r>
  <r>
    <n v="135"/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66.67"/>
    <x v="1"/>
    <s v="plays"/>
    <x v="3439"/>
    <d v="2016-01-19T04:59:00"/>
  </r>
  <r>
    <n v="105"/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0.98"/>
    <x v="1"/>
    <s v="plays"/>
    <x v="3440"/>
    <d v="2014-07-11T16:15:00"/>
  </r>
  <r>
    <n v="103"/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8.14"/>
    <x v="1"/>
    <s v="plays"/>
    <x v="3441"/>
    <d v="2015-11-13T20:17:00"/>
  </r>
  <r>
    <n v="100"/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x v="1"/>
    <s v="plays"/>
    <x v="3442"/>
    <d v="2015-05-30T20:11:12"/>
  </r>
  <r>
    <n v="186"/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22.22"/>
    <x v="1"/>
    <s v="plays"/>
    <x v="3443"/>
    <d v="2014-09-09T12:35:46"/>
  </r>
  <r>
    <n v="2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5"/>
    <x v="1"/>
    <s v="plays"/>
    <x v="3444"/>
    <d v="2016-06-08T13:59:00"/>
  </r>
  <r>
    <n v="100"/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2"/>
    <x v="1"/>
    <s v="plays"/>
    <x v="3445"/>
    <d v="2015-10-23T12:43:56"/>
  </r>
  <r>
    <n v="108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0"/>
    <x v="1"/>
    <s v="plays"/>
    <x v="3446"/>
    <d v="2015-02-05T12:20:00"/>
  </r>
  <r>
    <n v="108"/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1.430000000000007"/>
    <x v="1"/>
    <s v="plays"/>
    <x v="3447"/>
    <d v="2016-03-18T20:20:12"/>
  </r>
  <r>
    <n v="110"/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46.67"/>
    <x v="1"/>
    <s v="plays"/>
    <x v="3448"/>
    <d v="2014-12-17T02:51:29"/>
  </r>
  <r>
    <n v="171"/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40"/>
    <x v="1"/>
    <s v="plays"/>
    <x v="3449"/>
    <d v="2016-07-09T04:00:00"/>
  </r>
  <r>
    <n v="152"/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2.82"/>
    <x v="1"/>
    <s v="plays"/>
    <x v="3450"/>
    <d v="2015-04-02T15:54:31"/>
  </r>
  <r>
    <n v="101"/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0.630000000000003"/>
    <x v="1"/>
    <s v="plays"/>
    <x v="3451"/>
    <d v="2015-04-21T17:22:07"/>
  </r>
  <r>
    <n v="153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27.03"/>
    <x v="1"/>
    <s v="plays"/>
    <x v="3452"/>
    <d v="2014-07-23T03:59:00"/>
  </r>
  <r>
    <n v="128"/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1.43"/>
    <x v="1"/>
    <s v="plays"/>
    <x v="3453"/>
    <d v="2016-08-13T23:29:16"/>
  </r>
  <r>
    <n v="10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33"/>
    <x v="1"/>
    <s v="plays"/>
    <x v="3454"/>
    <d v="2014-07-31T16:45:59"/>
  </r>
  <r>
    <n v="101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4.93"/>
    <x v="1"/>
    <s v="plays"/>
    <x v="3455"/>
    <d v="2016-10-13T18:00:27"/>
  </r>
  <r>
    <n v="191"/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87.5"/>
    <x v="1"/>
    <s v="plays"/>
    <x v="3456"/>
    <d v="2014-08-01T06:59:00"/>
  </r>
  <r>
    <n v="140"/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36.36"/>
    <x v="1"/>
    <s v="plays"/>
    <x v="3457"/>
    <d v="2015-02-12T05:59:00"/>
  </r>
  <r>
    <n v="124"/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36.22"/>
    <x v="1"/>
    <s v="plays"/>
    <x v="3458"/>
    <d v="2015-02-03T04:27:00"/>
  </r>
  <r>
    <n v="126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3.89"/>
    <x v="1"/>
    <s v="plays"/>
    <x v="3459"/>
    <d v="2016-05-20T11:31:00"/>
  </r>
  <r>
    <n v="190"/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26.32"/>
    <x v="1"/>
    <s v="plays"/>
    <x v="3460"/>
    <d v="2014-08-15T12:39:12"/>
  </r>
  <r>
    <n v="1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41.67"/>
    <x v="1"/>
    <s v="plays"/>
    <x v="3461"/>
    <d v="2016-10-29T03:00:00"/>
  </r>
  <r>
    <n v="202"/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4.71"/>
    <x v="1"/>
    <s v="plays"/>
    <x v="3462"/>
    <d v="2015-07-10T18:00:00"/>
  </r>
  <r>
    <n v="103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87.72"/>
    <x v="1"/>
    <s v="plays"/>
    <x v="3463"/>
    <d v="2016-10-11T03:59:00"/>
  </r>
  <r>
    <n v="102"/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3.76"/>
    <x v="1"/>
    <s v="plays"/>
    <x v="3464"/>
    <d v="2016-08-23T03:07:17"/>
  </r>
  <r>
    <n v="103"/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5.56"/>
    <x v="1"/>
    <s v="plays"/>
    <x v="3465"/>
    <d v="2015-08-09T16:00:00"/>
  </r>
  <r>
    <n v="127"/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57.38"/>
    <x v="1"/>
    <s v="plays"/>
    <x v="3466"/>
    <d v="2016-04-19T23:27:30"/>
  </r>
  <r>
    <n v="101"/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3.83"/>
    <x v="1"/>
    <s v="plays"/>
    <x v="3467"/>
    <d v="2015-03-20T15:07:12"/>
  </r>
  <r>
    <n v="122"/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588.24"/>
    <x v="1"/>
    <s v="plays"/>
    <x v="3468"/>
    <d v="2016-09-21T03:00:00"/>
  </r>
  <r>
    <n v="113"/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44.44"/>
    <x v="1"/>
    <s v="plays"/>
    <x v="3469"/>
    <d v="2016-04-28T15:24:05"/>
  </r>
  <r>
    <n v="150"/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27.78"/>
    <x v="1"/>
    <s v="plays"/>
    <x v="3470"/>
    <d v="2016-07-15T21:38:00"/>
  </r>
  <r>
    <n v="215"/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6.670000000000002"/>
    <x v="1"/>
    <s v="plays"/>
    <x v="3471"/>
    <d v="2014-08-31T20:00:00"/>
  </r>
  <r>
    <n v="102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6.96"/>
    <x v="1"/>
    <s v="plays"/>
    <x v="3472"/>
    <d v="2014-11-06T05:59:00"/>
  </r>
  <r>
    <n v="100"/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7999999999999"/>
    <x v="1"/>
    <s v="plays"/>
    <x v="3473"/>
    <d v="2015-03-20T20:27:00"/>
  </r>
  <r>
    <n v="101"/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28"/>
    <x v="1"/>
    <s v="plays"/>
    <x v="3474"/>
    <d v="2016-07-20T12:02:11"/>
  </r>
  <r>
    <n v="113"/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7.649999999999999"/>
    <x v="1"/>
    <s v="plays"/>
    <x v="3475"/>
    <d v="2014-11-03T00:00:00"/>
  </r>
  <r>
    <n v="1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0"/>
    <x v="1"/>
    <s v="plays"/>
    <x v="3476"/>
    <d v="2014-10-27T03:00:00"/>
  </r>
  <r>
    <n v="115"/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46.15"/>
    <x v="1"/>
    <s v="plays"/>
    <x v="3477"/>
    <d v="2015-05-17T03:00:00"/>
  </r>
  <r>
    <n v="113"/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5.090000000000003"/>
    <x v="1"/>
    <s v="plays"/>
    <x v="3478"/>
    <d v="2015-03-16T21:00:00"/>
  </r>
  <r>
    <n v="128"/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26.79"/>
    <x v="1"/>
    <s v="plays"/>
    <x v="3479"/>
    <d v="2014-06-21T20:31:20"/>
  </r>
  <r>
    <n v="143"/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15.38"/>
    <x v="1"/>
    <s v="plays"/>
    <x v="3480"/>
    <d v="2015-07-10T21:00:00"/>
  </r>
  <r>
    <n v="119"/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05.26"/>
    <x v="1"/>
    <s v="plays"/>
    <x v="3481"/>
    <d v="2015-01-02T05:56:28"/>
  </r>
  <r>
    <n v="138"/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37.5"/>
    <x v="1"/>
    <s v="plays"/>
    <x v="3482"/>
    <d v="2014-07-06T18:31:06"/>
  </r>
  <r>
    <n v="160"/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5.19"/>
    <x v="1"/>
    <s v="plays"/>
    <x v="3483"/>
    <d v="2014-07-03T16:03:01"/>
  </r>
  <r>
    <n v="114"/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56.82"/>
    <x v="1"/>
    <s v="plays"/>
    <x v="3484"/>
    <d v="2016-06-15T18:14:59"/>
  </r>
  <r>
    <n v="10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"/>
    <x v="1"/>
    <s v="plays"/>
    <x v="3485"/>
    <d v="2016-02-02T16:38:00"/>
  </r>
  <r>
    <n v="155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53.57"/>
    <x v="1"/>
    <s v="plays"/>
    <x v="3486"/>
    <d v="2015-06-03T06:59:00"/>
  </r>
  <r>
    <n v="128"/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0.3"/>
    <x v="1"/>
    <s v="plays"/>
    <x v="3487"/>
    <d v="2015-06-24T22:34:12"/>
  </r>
  <r>
    <n v="121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03.45"/>
    <x v="1"/>
    <s v="plays"/>
    <x v="3488"/>
    <d v="2015-04-17T16:00:00"/>
  </r>
  <r>
    <n v="113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9.44"/>
    <x v="1"/>
    <s v="plays"/>
    <x v="3489"/>
    <d v="2014-05-24T21:00:00"/>
  </r>
  <r>
    <n v="128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37.04"/>
    <x v="1"/>
    <s v="plays"/>
    <x v="3490"/>
    <d v="2016-04-13T19:15:24"/>
  </r>
  <r>
    <n v="158"/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50"/>
    <x v="1"/>
    <s v="plays"/>
    <x v="3491"/>
    <d v="2015-05-18T05:59:44"/>
  </r>
  <r>
    <n v="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8.57"/>
    <x v="1"/>
    <s v="plays"/>
    <x v="3492"/>
    <d v="2015-10-26T00:13:17"/>
  </r>
  <r>
    <n v="100"/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"/>
    <x v="1"/>
    <s v="plays"/>
    <x v="3493"/>
    <d v="2014-08-17T05:11:00"/>
  </r>
  <r>
    <n v="100"/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7"/>
    <x v="1"/>
    <s v="plays"/>
    <x v="3494"/>
    <d v="2016-11-26T06:00:00"/>
  </r>
  <r>
    <n v="107"/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69.44"/>
    <x v="1"/>
    <s v="plays"/>
    <x v="3495"/>
    <d v="2014-11-01T17:18:00"/>
  </r>
  <r>
    <n v="124"/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38.46"/>
    <x v="1"/>
    <s v="plays"/>
    <x v="3496"/>
    <d v="2016-09-11T20:19:26"/>
  </r>
  <r>
    <n v="109"/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1.65"/>
    <x v="1"/>
    <s v="plays"/>
    <x v="3497"/>
    <d v="2016-06-02T22:00:00"/>
  </r>
  <r>
    <n v="102"/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39.29"/>
    <x v="1"/>
    <s v="plays"/>
    <x v="3498"/>
    <d v="2016-05-28T21:44:00"/>
  </r>
  <r>
    <n v="106"/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57.14"/>
    <x v="1"/>
    <s v="plays"/>
    <x v="3499"/>
    <d v="2015-07-01T06:59:00"/>
  </r>
  <r>
    <n v="106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3.81"/>
    <x v="1"/>
    <s v="plays"/>
    <x v="3500"/>
    <d v="2016-03-07T04:59:00"/>
  </r>
  <r>
    <n v="101"/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71"/>
    <x v="1"/>
    <s v="plays"/>
    <x v="3501"/>
    <d v="2015-09-11T18:19:55"/>
  </r>
  <r>
    <n v="105"/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29.03"/>
    <x v="1"/>
    <s v="plays"/>
    <x v="3502"/>
    <d v="2016-03-16T03:59:00"/>
  </r>
  <r>
    <n v="108"/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65.790000000000006"/>
    <x v="1"/>
    <s v="plays"/>
    <x v="3503"/>
    <d v="2016-07-24T11:28:48"/>
  </r>
  <r>
    <n v="100"/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1"/>
    <s v="plays"/>
    <x v="3504"/>
    <d v="2015-11-19T18:58:11"/>
  </r>
  <r>
    <n v="104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4.099999999999994"/>
    <x v="1"/>
    <s v="plays"/>
    <x v="3505"/>
    <d v="2014-05-13T04:00:00"/>
  </r>
  <r>
    <n v="102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3.45"/>
    <x v="1"/>
    <s v="plays"/>
    <x v="3506"/>
    <d v="2014-08-23T17:37:20"/>
  </r>
  <r>
    <n v="104"/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38.88999999999999"/>
    <x v="1"/>
    <s v="plays"/>
    <x v="3507"/>
    <d v="2016-05-31T22:08:57"/>
  </r>
  <r>
    <n v="180"/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6.67"/>
    <x v="1"/>
    <s v="plays"/>
    <x v="3508"/>
    <d v="2016-05-10T21:00:00"/>
  </r>
  <r>
    <n v="106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0.91"/>
    <x v="1"/>
    <s v="plays"/>
    <x v="3509"/>
    <d v="2014-11-21T04:55:00"/>
  </r>
  <r>
    <n v="101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"/>
    <x v="1"/>
    <s v="plays"/>
    <x v="3510"/>
    <d v="2014-07-02T14:54:06"/>
  </r>
  <r>
    <n v="101"/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8.95"/>
    <x v="1"/>
    <s v="plays"/>
    <x v="3511"/>
    <d v="2014-11-07T18:30:00"/>
  </r>
  <r>
    <n v="100"/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"/>
    <x v="1"/>
    <s v="plays"/>
    <x v="3512"/>
    <d v="2015-04-23T11:53:12"/>
  </r>
  <r>
    <n v="118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63.64"/>
    <x v="1"/>
    <s v="plays"/>
    <x v="3513"/>
    <d v="2014-06-04T04:59:00"/>
  </r>
  <r>
    <n v="110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"/>
    <x v="1"/>
    <s v="plays"/>
    <x v="3514"/>
    <d v="2015-02-02T04:59:00"/>
  </r>
  <r>
    <n v="103"/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5.22"/>
    <x v="1"/>
    <s v="plays"/>
    <x v="3515"/>
    <d v="2015-05-31T18:32:51"/>
  </r>
  <r>
    <n v="100"/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"/>
    <x v="1"/>
    <s v="plays"/>
    <x v="3516"/>
    <d v="2014-09-08T03:00:00"/>
  </r>
  <r>
    <n v="100"/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"/>
    <x v="1"/>
    <s v="plays"/>
    <x v="3517"/>
    <d v="2014-07-04T11:00:00"/>
  </r>
  <r>
    <n v="110"/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45.45"/>
    <x v="1"/>
    <s v="plays"/>
    <x v="3518"/>
    <d v="2014-10-02T14:21:00"/>
  </r>
  <r>
    <n v="101"/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1.430000000000007"/>
    <x v="1"/>
    <s v="plays"/>
    <x v="3519"/>
    <d v="2015-03-04T14:22:30"/>
  </r>
  <r>
    <n v="101"/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24"/>
    <x v="1"/>
    <s v="plays"/>
    <x v="3520"/>
    <d v="2015-09-06T13:47:00"/>
  </r>
  <r>
    <n v="169"/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6.92"/>
    <x v="1"/>
    <s v="plays"/>
    <x v="3521"/>
    <d v="2014-09-29T08:40:20"/>
  </r>
  <r>
    <n v="100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3"/>
    <x v="1"/>
    <s v="plays"/>
    <x v="3522"/>
    <d v="2015-09-15T10:06:00"/>
  </r>
  <r>
    <n v="114"/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0"/>
    <x v="1"/>
    <s v="plays"/>
    <x v="3523"/>
    <d v="2016-09-25T23:00:00"/>
  </r>
  <r>
    <n v="102"/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5.13999999999999"/>
    <x v="1"/>
    <s v="plays"/>
    <x v="3524"/>
    <d v="2014-09-13T04:00:00"/>
  </r>
  <r>
    <n v="1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1.430000000000007"/>
    <x v="1"/>
    <s v="plays"/>
    <x v="3525"/>
    <d v="2015-08-09T16:00:00"/>
  </r>
  <r>
    <n v="102"/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7.06"/>
    <x v="1"/>
    <s v="plays"/>
    <x v="3526"/>
    <d v="2016-04-28T05:59:00"/>
  </r>
  <r>
    <n v="11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69.77"/>
    <x v="1"/>
    <s v="plays"/>
    <x v="3527"/>
    <d v="2015-07-11T03:59:00"/>
  </r>
  <r>
    <n v="101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4.59"/>
    <x v="1"/>
    <s v="plays"/>
    <x v="3528"/>
    <d v="2017-01-18T12:01:58"/>
  </r>
  <r>
    <n v="1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27.78"/>
    <x v="1"/>
    <s v="plays"/>
    <x v="3529"/>
    <d v="2015-07-13T01:00:00"/>
  </r>
  <r>
    <n v="100"/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1"/>
    <s v="plays"/>
    <x v="3530"/>
    <d v="2016-04-10T20:00:00"/>
  </r>
  <r>
    <n v="128"/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38.46"/>
    <x v="1"/>
    <s v="plays"/>
    <x v="3531"/>
    <d v="2016-06-30T15:42:14"/>
  </r>
  <r>
    <n v="119"/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35.56"/>
    <x v="1"/>
    <s v="plays"/>
    <x v="3532"/>
    <d v="2014-09-18T03:59:00"/>
  </r>
  <r>
    <n v="126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62.5"/>
    <x v="1"/>
    <s v="plays"/>
    <x v="3533"/>
    <d v="2015-11-11T19:16:07"/>
  </r>
  <r>
    <n v="156"/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4.51"/>
    <x v="1"/>
    <s v="plays"/>
    <x v="3534"/>
    <d v="2015-10-01T15:00:23"/>
  </r>
  <r>
    <n v="103"/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3.48"/>
    <x v="1"/>
    <s v="plays"/>
    <x v="3535"/>
    <d v="2015-10-02T18:00:00"/>
  </r>
  <r>
    <n v="153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.82"/>
    <x v="1"/>
    <s v="plays"/>
    <x v="3536"/>
    <d v="2015-12-20T11:59:00"/>
  </r>
  <r>
    <n v="180"/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24.11"/>
    <x v="1"/>
    <s v="plays"/>
    <x v="3537"/>
    <d v="2014-11-17T07:59:00"/>
  </r>
  <r>
    <n v="128"/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24.1"/>
    <x v="1"/>
    <s v="plays"/>
    <x v="3538"/>
    <d v="2016-08-17T10:05:40"/>
  </r>
  <r>
    <n v="120"/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46.15"/>
    <x v="1"/>
    <s v="plays"/>
    <x v="3539"/>
    <d v="2016-09-08T18:08:42"/>
  </r>
  <r>
    <n v="123"/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37.5"/>
    <x v="1"/>
    <s v="plays"/>
    <x v="3540"/>
    <d v="2016-06-26T00:04:51"/>
  </r>
  <r>
    <n v="105"/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7.5"/>
    <x v="1"/>
    <s v="plays"/>
    <x v="3541"/>
    <d v="2015-08-31T17:31:15"/>
  </r>
  <r>
    <n v="102"/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4.709999999999994"/>
    <x v="1"/>
    <s v="plays"/>
    <x v="3542"/>
    <d v="2014-09-07T14:23:42"/>
  </r>
  <r>
    <n v="105"/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1.72"/>
    <x v="1"/>
    <s v="plays"/>
    <x v="3543"/>
    <d v="2015-06-25T18:07:39"/>
  </r>
  <r>
    <n v="100"/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7"/>
    <x v="1"/>
    <s v="plays"/>
    <x v="3544"/>
    <d v="2015-03-07T19:57:37"/>
  </r>
  <r>
    <n v="100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25"/>
    <x v="1"/>
    <s v="plays"/>
    <x v="3545"/>
    <d v="2015-04-11T19:22:39"/>
  </r>
  <r>
    <n v="102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7.89"/>
    <x v="1"/>
    <s v="plays"/>
    <x v="3546"/>
    <d v="2015-04-01T03:59:00"/>
  </r>
  <r>
    <n v="114"/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04.17"/>
    <x v="1"/>
    <s v="plays"/>
    <x v="3547"/>
    <d v="2016-05-14T03:59:00"/>
  </r>
  <r>
    <n v="102"/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1.54"/>
    <x v="1"/>
    <s v="plays"/>
    <x v="3548"/>
    <d v="2016-03-05T01:00:00"/>
  </r>
  <r>
    <n v="102"/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3.81"/>
    <x v="1"/>
    <s v="plays"/>
    <x v="3549"/>
    <d v="2015-09-04T09:27:53"/>
  </r>
  <r>
    <n v="105"/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39.06"/>
    <x v="1"/>
    <s v="plays"/>
    <x v="3550"/>
    <d v="2016-05-02T21:26:38"/>
  </r>
  <r>
    <n v="102"/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0"/>
    <x v="1"/>
    <s v="plays"/>
    <x v="3551"/>
    <d v="2014-05-22T22:07:00"/>
  </r>
  <r>
    <n v="100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x v="1"/>
    <s v="plays"/>
    <x v="3552"/>
    <d v="2014-06-28T14:05:24"/>
  </r>
  <r>
    <n v="106"/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2.88"/>
    <x v="1"/>
    <s v="plays"/>
    <x v="3553"/>
    <d v="2015-08-12T00:00:00"/>
  </r>
  <r>
    <n v="113"/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94.34"/>
    <x v="1"/>
    <s v="plays"/>
    <x v="3554"/>
    <d v="2015-02-11T17:00:00"/>
  </r>
  <r>
    <n v="100"/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3"/>
    <x v="1"/>
    <s v="plays"/>
    <x v="3555"/>
    <d v="2016-11-17T11:36:34"/>
  </r>
  <r>
    <n v="100"/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"/>
    <x v="1"/>
    <s v="plays"/>
    <x v="3556"/>
    <d v="2014-08-17T15:35:24"/>
  </r>
  <r>
    <n v="100"/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1"/>
    <x v="1"/>
    <s v="plays"/>
    <x v="3557"/>
    <d v="2014-05-05T06:38:31"/>
  </r>
  <r>
    <n v="144"/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5.91"/>
    <x v="1"/>
    <s v="plays"/>
    <x v="3558"/>
    <d v="2015-06-26T21:00:00"/>
  </r>
  <r>
    <n v="104"/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1.67"/>
    <x v="1"/>
    <s v="plays"/>
    <x v="3559"/>
    <d v="2015-07-31T08:58:00"/>
  </r>
  <r>
    <n v="108"/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3.24"/>
    <x v="1"/>
    <s v="plays"/>
    <x v="3560"/>
    <d v="2015-05-27T02:45:00"/>
  </r>
  <r>
    <n v="102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6.3"/>
    <x v="1"/>
    <s v="plays"/>
    <x v="3561"/>
    <d v="2015-08-05T18:36:00"/>
  </r>
  <r>
    <n v="14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0.16"/>
    <x v="1"/>
    <s v="plays"/>
    <x v="3562"/>
    <d v="2016-03-13T22:00:00"/>
  </r>
  <r>
    <n v="105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0"/>
    <x v="1"/>
    <s v="plays"/>
    <x v="3563"/>
    <d v="2016-08-01T19:00:00"/>
  </r>
  <r>
    <n v="101"/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8.82"/>
    <x v="1"/>
    <s v="plays"/>
    <x v="3564"/>
    <d v="2015-10-05T16:00:00"/>
  </r>
  <r>
    <n v="131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75"/>
    <x v="1"/>
    <s v="plays"/>
    <x v="3565"/>
    <d v="2014-12-31T17:50:08"/>
  </r>
  <r>
    <n v="105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2.63"/>
    <x v="1"/>
    <s v="plays"/>
    <x v="3566"/>
    <d v="2015-01-23T12:11:23"/>
  </r>
  <r>
    <n v="109"/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4.39"/>
    <x v="1"/>
    <s v="plays"/>
    <x v="3567"/>
    <d v="2015-06-10T19:27:24"/>
  </r>
  <r>
    <n v="111"/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2.63"/>
    <x v="1"/>
    <s v="plays"/>
    <x v="3568"/>
    <d v="2014-09-17T17:46:34"/>
  </r>
  <r>
    <n v="100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1.95"/>
    <x v="1"/>
    <s v="plays"/>
    <x v="3569"/>
    <d v="2015-01-08T16:31:36"/>
  </r>
  <r>
    <n v="114"/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76.92"/>
    <x v="1"/>
    <s v="plays"/>
    <x v="3570"/>
    <d v="2014-12-31T07:00:00"/>
  </r>
  <r>
    <n v="122"/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60"/>
    <x v="1"/>
    <s v="plays"/>
    <x v="3571"/>
    <d v="2014-10-30T20:36:53"/>
  </r>
  <r>
    <n v="100"/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6"/>
    <x v="1"/>
    <s v="plays"/>
    <x v="3572"/>
    <d v="2015-06-21T13:41:22"/>
  </r>
  <r>
    <n v="103"/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8.46"/>
    <x v="1"/>
    <s v="plays"/>
    <x v="3573"/>
    <d v="2014-11-08T10:00:46"/>
  </r>
  <r>
    <n v="106"/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28.88999999999999"/>
    <x v="1"/>
    <s v="plays"/>
    <x v="3574"/>
    <d v="2014-11-13T23:37:28"/>
  </r>
  <r>
    <n v="101"/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8.04"/>
    <x v="1"/>
    <s v="plays"/>
    <x v="3575"/>
    <d v="2016-08-11T03:59:00"/>
  </r>
  <r>
    <n v="100"/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1"/>
    <s v="plays"/>
    <x v="3576"/>
    <d v="2016-12-05T14:10:54"/>
  </r>
  <r>
    <n v="130"/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2.22"/>
    <x v="1"/>
    <s v="plays"/>
    <x v="3577"/>
    <d v="2015-04-26T06:28:00"/>
  </r>
  <r>
    <n v="100"/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"/>
    <x v="1"/>
    <s v="plays"/>
    <x v="3578"/>
    <d v="2016-04-30T17:36:17"/>
  </r>
  <r>
    <n v="100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"/>
    <x v="1"/>
    <s v="plays"/>
    <x v="3579"/>
    <d v="2016-03-31T17:17:36"/>
  </r>
  <r>
    <n v="114"/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3.33"/>
    <x v="1"/>
    <s v="plays"/>
    <x v="3580"/>
    <d v="2015-03-01T04:59:00"/>
  </r>
  <r>
    <n v="100"/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"/>
    <x v="1"/>
    <s v="plays"/>
    <x v="3581"/>
    <d v="2014-07-30T11:18:30"/>
  </r>
  <r>
    <n v="287"/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0.41"/>
    <x v="1"/>
    <s v="plays"/>
    <x v="3582"/>
    <d v="2016-04-05T02:18:02"/>
  </r>
  <r>
    <n v="109"/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25"/>
    <x v="1"/>
    <s v="plays"/>
    <x v="3583"/>
    <d v="2016-04-18T09:13:25"/>
  </r>
  <r>
    <n v="116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26.79"/>
    <x v="1"/>
    <s v="plays"/>
    <x v="3584"/>
    <d v="2015-07-13T07:35:44"/>
  </r>
  <r>
    <n v="119"/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47.83000000000001"/>
    <x v="1"/>
    <s v="plays"/>
    <x v="3585"/>
    <d v="2014-12-21T17:11:30"/>
  </r>
  <r>
    <n v="109"/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38.88999999999999"/>
    <x v="1"/>
    <s v="plays"/>
    <x v="3586"/>
    <d v="2016-09-23T16:44:30"/>
  </r>
  <r>
    <n v="127"/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7.86"/>
    <x v="1"/>
    <s v="plays"/>
    <x v="3587"/>
    <d v="2016-06-27T19:00:00"/>
  </r>
  <r>
    <n v="101"/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18"/>
    <x v="1"/>
    <s v="plays"/>
    <x v="3588"/>
    <d v="2015-04-29T23:00:00"/>
  </r>
  <r>
    <n v="128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64.52"/>
    <x v="1"/>
    <s v="plays"/>
    <x v="3589"/>
    <d v="2015-05-26T15:32:27"/>
  </r>
  <r>
    <n v="100"/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489999999999995"/>
    <x v="1"/>
    <s v="plays"/>
    <x v="3590"/>
    <d v="2014-10-20T08:00:34"/>
  </r>
  <r>
    <n v="1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38.89"/>
    <x v="1"/>
    <s v="plays"/>
    <x v="3591"/>
    <d v="2015-01-24T04:59:00"/>
  </r>
  <r>
    <n v="127"/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7.14"/>
    <x v="1"/>
    <s v="plays"/>
    <x v="3592"/>
    <d v="2015-02-11T04:59:00"/>
  </r>
  <r>
    <n v="111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69.77"/>
    <x v="1"/>
    <s v="plays"/>
    <x v="3593"/>
    <d v="2015-01-05T20:26:00"/>
  </r>
  <r>
    <n v="126"/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4.44"/>
    <x v="1"/>
    <s v="plays"/>
    <x v="3594"/>
    <d v="2016-09-04T01:36:22"/>
  </r>
  <r>
    <n v="119"/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1.94"/>
    <x v="1"/>
    <s v="plays"/>
    <x v="3595"/>
    <d v="2015-03-13T06:59:00"/>
  </r>
  <r>
    <n v="108"/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3.33"/>
    <x v="1"/>
    <s v="plays"/>
    <x v="3596"/>
    <d v="2014-08-26T17:09:42"/>
  </r>
  <r>
    <n v="103"/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5.760000000000005"/>
    <x v="1"/>
    <s v="plays"/>
    <x v="3597"/>
    <d v="2016-03-03T05:59:00"/>
  </r>
  <r>
    <n v="110"/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37.04"/>
    <x v="1"/>
    <s v="plays"/>
    <x v="3598"/>
    <d v="2014-09-03T04:59:00"/>
  </r>
  <r>
    <n v="202"/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9.41"/>
    <x v="1"/>
    <s v="plays"/>
    <x v="3599"/>
    <d v="2015-08-30T00:00:00"/>
  </r>
  <r>
    <n v="130"/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2.5"/>
    <x v="1"/>
    <s v="plays"/>
    <x v="3600"/>
    <d v="2016-10-13T20:22:44"/>
  </r>
  <r>
    <n v="104"/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7.74"/>
    <x v="1"/>
    <s v="plays"/>
    <x v="3601"/>
    <d v="2015-01-16T23:58:02"/>
  </r>
  <r>
    <n v="100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3"/>
    <x v="1"/>
    <s v="plays"/>
    <x v="3602"/>
    <d v="2016-05-17T21:27:59"/>
  </r>
  <r>
    <n v="171"/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26.32"/>
    <x v="1"/>
    <s v="plays"/>
    <x v="3603"/>
    <d v="2015-11-05T21:44:40"/>
  </r>
  <r>
    <n v="113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3.48"/>
    <x v="1"/>
    <s v="plays"/>
    <x v="3604"/>
    <d v="2016-04-29T06:59:00"/>
  </r>
  <r>
    <n v="1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6.670000000000002"/>
    <x v="1"/>
    <s v="plays"/>
    <x v="3605"/>
    <d v="2016-02-13T19:02:06"/>
  </r>
  <r>
    <n v="130"/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46.88"/>
    <x v="1"/>
    <s v="plays"/>
    <x v="3606"/>
    <d v="2016-08-14T14:30:57"/>
  </r>
  <r>
    <n v="105"/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7.5"/>
    <x v="1"/>
    <s v="plays"/>
    <x v="3607"/>
    <d v="2015-12-15T00:00:00"/>
  </r>
  <r>
    <n v="100"/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3"/>
    <x v="1"/>
    <s v="plays"/>
    <x v="3608"/>
    <d v="2016-06-17T14:00:00"/>
  </r>
  <r>
    <n v="153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93.33"/>
    <x v="1"/>
    <s v="plays"/>
    <x v="3609"/>
    <d v="2016-03-30T22:48:05"/>
  </r>
  <r>
    <n v="162"/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32.26"/>
    <x v="1"/>
    <s v="plays"/>
    <x v="3610"/>
    <d v="2015-08-17T10:22:16"/>
  </r>
  <r>
    <n v="136"/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49.02"/>
    <x v="1"/>
    <s v="plays"/>
    <x v="3611"/>
    <d v="2015-04-08T08:53:21"/>
  </r>
  <r>
    <n v="144"/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87.72"/>
    <x v="1"/>
    <s v="plays"/>
    <x v="3612"/>
    <d v="2014-06-09T17:26:51"/>
  </r>
  <r>
    <n v="100"/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x v="1"/>
    <s v="plays"/>
    <x v="3613"/>
    <d v="2014-06-28T14:09:34"/>
  </r>
  <r>
    <n v="101"/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21"/>
    <x v="1"/>
    <s v="plays"/>
    <x v="3614"/>
    <d v="2015-06-19T01:00:16"/>
  </r>
  <r>
    <n v="107"/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4.72"/>
    <x v="1"/>
    <s v="plays"/>
    <x v="3615"/>
    <d v="2015-12-10T14:14:56"/>
  </r>
  <r>
    <n v="125"/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55.56"/>
    <x v="1"/>
    <s v="plays"/>
    <x v="3616"/>
    <d v="2015-03-19T21:47:44"/>
  </r>
  <r>
    <n v="119"/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4.51"/>
    <x v="1"/>
    <s v="plays"/>
    <x v="3617"/>
    <d v="2017-02-28T00:00:00"/>
  </r>
  <r>
    <n v="101"/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5.71"/>
    <x v="1"/>
    <s v="plays"/>
    <x v="3618"/>
    <d v="2015-06-03T15:04:10"/>
  </r>
  <r>
    <n v="113"/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58.82"/>
    <x v="1"/>
    <s v="plays"/>
    <x v="3619"/>
    <d v="2016-11-19T22:00:00"/>
  </r>
  <r>
    <n v="105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3.3"/>
    <x v="1"/>
    <s v="plays"/>
    <x v="3620"/>
    <d v="2015-03-05T04:00:00"/>
  </r>
  <r>
    <n v="110"/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2.86"/>
    <x v="1"/>
    <s v="plays"/>
    <x v="3621"/>
    <d v="2016-09-30T21:00:00"/>
  </r>
  <r>
    <n v="100"/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2"/>
    <x v="1"/>
    <s v="plays"/>
    <x v="3622"/>
    <d v="2014-09-28T03:23:00"/>
  </r>
  <r>
    <n v="120"/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73.53"/>
    <x v="1"/>
    <s v="plays"/>
    <x v="3623"/>
    <d v="2014-07-26T07:00:00"/>
  </r>
  <r>
    <n v="105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76.92"/>
    <x v="1"/>
    <s v="plays"/>
    <x v="3624"/>
    <d v="2016-08-23T18:34:50"/>
  </r>
  <r>
    <n v="103"/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8.46"/>
    <x v="1"/>
    <s v="plays"/>
    <x v="3625"/>
    <d v="2015-07-02T15:39:37"/>
  </r>
  <r>
    <n v="102"/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3.33"/>
    <x v="1"/>
    <s v="plays"/>
    <x v="3626"/>
    <d v="2014-08-16T16:00:57"/>
  </r>
  <r>
    <n v="100"/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7"/>
    <x v="1"/>
    <s v="plays"/>
    <x v="3627"/>
    <d v="2016-05-21T03:59:00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"/>
    <s v="musical"/>
    <x v="3628"/>
    <d v="2015-12-13T20:59:56"/>
  </r>
  <r>
    <n v="0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x v="1"/>
    <s v="musical"/>
    <x v="3629"/>
    <d v="2016-05-05T17:00:00"/>
  </r>
  <r>
    <n v="0"/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x v="1"/>
    <s v="musical"/>
    <x v="3630"/>
    <d v="2014-11-29T21:19:50"/>
  </r>
  <r>
    <n v="51"/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289.83"/>
    <x v="1"/>
    <s v="musical"/>
    <x v="3631"/>
    <d v="2014-09-23T03:59:00"/>
  </r>
  <r>
    <n v="20"/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00"/>
    <x v="1"/>
    <s v="musical"/>
    <x v="3632"/>
    <d v="2014-11-23T22:29:09"/>
  </r>
  <r>
    <n v="35"/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161.29"/>
    <x v="1"/>
    <s v="musical"/>
    <x v="3633"/>
    <d v="2016-11-19T01:00:00"/>
  </r>
  <r>
    <n v="4"/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166.67"/>
    <x v="1"/>
    <s v="musical"/>
    <x v="3634"/>
    <d v="2017-01-14T03:59:00"/>
  </r>
  <r>
    <n v="36"/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50"/>
    <x v="1"/>
    <s v="musical"/>
    <x v="3635"/>
    <d v="2016-04-20T21:11:16"/>
  </r>
  <r>
    <n v="0"/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"/>
    <s v="musical"/>
    <x v="3636"/>
    <d v="2015-09-14T16:40:29"/>
  </r>
  <r>
    <n v="31"/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214.29"/>
    <x v="1"/>
    <s v="musical"/>
    <x v="3637"/>
    <d v="2015-01-01T16:48:55"/>
  </r>
  <r>
    <n v="7"/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650"/>
    <x v="1"/>
    <s v="musical"/>
    <x v="3638"/>
    <d v="2015-04-19T15:08:52"/>
  </r>
  <r>
    <n v="0"/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x v="1"/>
    <s v="musical"/>
    <x v="3639"/>
    <d v="2016-10-07T15:11:00"/>
  </r>
  <r>
    <n v="6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333.33"/>
    <x v="1"/>
    <s v="musical"/>
    <x v="3640"/>
    <d v="2015-05-10T18:45:30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"/>
    <s v="musical"/>
    <x v="3641"/>
    <d v="2014-10-05T05:00:00"/>
  </r>
  <r>
    <n v="2"/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50"/>
    <x v="1"/>
    <s v="musical"/>
    <x v="3642"/>
    <d v="2015-11-30T17:00:00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"/>
    <s v="musical"/>
    <x v="3643"/>
    <d v="2015-11-17T04:27:19"/>
  </r>
  <r>
    <n v="16"/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416.67"/>
    <x v="1"/>
    <s v="musical"/>
    <x v="3644"/>
    <d v="2016-03-08T04:59:00"/>
  </r>
  <r>
    <n v="0"/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x v="1"/>
    <s v="musical"/>
    <x v="3645"/>
    <d v="2016-11-22T00:17:18"/>
  </r>
  <r>
    <n v="5"/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1250"/>
    <x v="1"/>
    <s v="musical"/>
    <x v="3646"/>
    <d v="2015-06-16T23:30:00"/>
  </r>
  <r>
    <n v="6"/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250"/>
    <x v="1"/>
    <s v="musical"/>
    <x v="3647"/>
    <d v="2016-09-30T17:58:47"/>
  </r>
  <r>
    <n v="100"/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47.95000000000005"/>
    <x v="1"/>
    <s v="plays"/>
    <x v="3648"/>
    <d v="2014-10-05T07:00:45"/>
  </r>
  <r>
    <n v="1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3.75"/>
    <x v="1"/>
    <s v="plays"/>
    <x v="3649"/>
    <d v="2014-06-16T17:06:34"/>
  </r>
  <r>
    <n v="100"/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"/>
    <x v="1"/>
    <s v="plays"/>
    <x v="3650"/>
    <d v="2016-02-02T11:29:44"/>
  </r>
  <r>
    <n v="1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5.56"/>
    <x v="1"/>
    <s v="plays"/>
    <x v="3651"/>
    <d v="2014-08-10T15:59:00"/>
  </r>
  <r>
    <n v="251"/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7.649999999999999"/>
    <x v="1"/>
    <s v="plays"/>
    <x v="3652"/>
    <d v="2016-08-25T03:59:00"/>
  </r>
  <r>
    <n v="101"/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61"/>
    <x v="1"/>
    <s v="plays"/>
    <x v="3653"/>
    <d v="2015-08-05T08:43:27"/>
  </r>
  <r>
    <n v="17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39.47"/>
    <x v="1"/>
    <s v="plays"/>
    <x v="3654"/>
    <d v="2016-04-03T17:00:00"/>
  </r>
  <r>
    <n v="116"/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63.29"/>
    <x v="1"/>
    <s v="plays"/>
    <x v="3655"/>
    <d v="2015-07-18T06:59:00"/>
  </r>
  <r>
    <n v="106"/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8.7"/>
    <x v="1"/>
    <s v="plays"/>
    <x v="3656"/>
    <d v="2017-02-01T22:59:00"/>
  </r>
  <r>
    <n v="111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00"/>
    <x v="1"/>
    <s v="plays"/>
    <x v="3657"/>
    <d v="2016-06-01T21:42:00"/>
  </r>
  <r>
    <n v="101"/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"/>
    <x v="1"/>
    <s v="plays"/>
    <x v="3658"/>
    <d v="2014-07-02T03:59:00"/>
  </r>
  <r>
    <n v="102"/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0.77"/>
    <x v="1"/>
    <s v="plays"/>
    <x v="3659"/>
    <d v="2015-03-19T14:39:00"/>
  </r>
  <r>
    <n v="100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"/>
    <x v="1"/>
    <s v="plays"/>
    <x v="3660"/>
    <d v="2014-12-23T21:08:45"/>
  </r>
  <r>
    <n v="11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83.33"/>
    <x v="1"/>
    <s v="plays"/>
    <x v="3661"/>
    <d v="2016-04-10T04:00:00"/>
  </r>
  <r>
    <n v="1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0"/>
    <x v="1"/>
    <s v="plays"/>
    <x v="3662"/>
    <d v="2015-03-31T04:16:54"/>
  </r>
  <r>
    <n v="104"/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5"/>
    <x v="1"/>
    <s v="plays"/>
    <x v="3663"/>
    <d v="2016-12-21T11:50:30"/>
  </r>
  <r>
    <n v="109"/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2.11"/>
    <x v="1"/>
    <s v="plays"/>
    <x v="3664"/>
    <d v="2016-06-16T05:58:09"/>
  </r>
  <r>
    <n v="11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44.29"/>
    <x v="1"/>
    <s v="plays"/>
    <x v="3665"/>
    <d v="2015-10-28T19:54:00"/>
  </r>
  <r>
    <n v="100"/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8"/>
    <x v="1"/>
    <s v="plays"/>
    <x v="3666"/>
    <d v="2014-07-24T07:00:00"/>
  </r>
  <r>
    <n v="103"/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1.72"/>
    <x v="1"/>
    <s v="plays"/>
    <x v="3667"/>
    <d v="2015-07-18T23:16:59"/>
  </r>
  <r>
    <n v="104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5.71"/>
    <x v="1"/>
    <s v="plays"/>
    <x v="3668"/>
    <d v="2015-07-23T18:33:00"/>
  </r>
  <r>
    <n v="138"/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58.82"/>
    <x v="1"/>
    <s v="plays"/>
    <x v="3669"/>
    <d v="2015-06-11T16:12:17"/>
  </r>
  <r>
    <n v="110"/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8.329999999999998"/>
    <x v="1"/>
    <s v="plays"/>
    <x v="3670"/>
    <d v="2015-05-31T23:00:00"/>
  </r>
  <r>
    <n v="101"/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7.5"/>
    <x v="1"/>
    <s v="plays"/>
    <x v="3671"/>
    <d v="2014-07-21T03:59:00"/>
  </r>
  <r>
    <n v="102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2.63"/>
    <x v="1"/>
    <s v="plays"/>
    <x v="3672"/>
    <d v="2014-09-26T22:43:04"/>
  </r>
  <r>
    <n v="114"/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5.090000000000003"/>
    <x v="1"/>
    <s v="plays"/>
    <x v="3673"/>
    <d v="2014-11-05T12:52:00"/>
  </r>
  <r>
    <n v="100"/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"/>
    <x v="1"/>
    <s v="plays"/>
    <x v="3674"/>
    <d v="2016-09-03T20:57:09"/>
  </r>
  <r>
    <n v="140"/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6.670000000000002"/>
    <x v="1"/>
    <s v="plays"/>
    <x v="3675"/>
    <d v="2016-05-15T23:00:00"/>
  </r>
  <r>
    <n v="129"/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50"/>
    <x v="1"/>
    <s v="plays"/>
    <x v="3676"/>
    <d v="2014-09-12T19:34:44"/>
  </r>
  <r>
    <n v="103"/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0.3"/>
    <x v="1"/>
    <s v="plays"/>
    <x v="3677"/>
    <d v="2014-07-03T03:59:00"/>
  </r>
  <r>
    <n v="103"/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4.52"/>
    <x v="1"/>
    <s v="plays"/>
    <x v="3678"/>
    <d v="2015-05-31T12:44:58"/>
  </r>
  <r>
    <n v="110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66.67"/>
    <x v="1"/>
    <s v="plays"/>
    <x v="3679"/>
    <d v="2014-07-01T04:59:00"/>
  </r>
  <r>
    <n v="113"/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88.24"/>
    <x v="1"/>
    <s v="plays"/>
    <x v="3680"/>
    <d v="2016-10-05T10:53:54"/>
  </r>
  <r>
    <n v="112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55.56"/>
    <x v="1"/>
    <s v="plays"/>
    <x v="3681"/>
    <d v="2016-01-15T15:38:10"/>
  </r>
  <r>
    <n v="13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44.78"/>
    <x v="1"/>
    <s v="plays"/>
    <x v="3682"/>
    <d v="2014-06-16T06:59:00"/>
  </r>
  <r>
    <n v="111"/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3.03"/>
    <x v="1"/>
    <s v="plays"/>
    <x v="3683"/>
    <d v="2016-10-20T02:48:16"/>
  </r>
  <r>
    <n v="139"/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32.61"/>
    <x v="1"/>
    <s v="plays"/>
    <x v="3684"/>
    <d v="2015-09-02T04:19:46"/>
  </r>
  <r>
    <n v="106"/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39.68"/>
    <x v="1"/>
    <s v="plays"/>
    <x v="3685"/>
    <d v="2014-05-19T21:00:00"/>
  </r>
  <r>
    <n v="101"/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8.33"/>
    <x v="1"/>
    <s v="plays"/>
    <x v="3686"/>
    <d v="2015-08-29T03:59:00"/>
  </r>
  <r>
    <n v="100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"/>
    <x v="1"/>
    <s v="plays"/>
    <x v="3687"/>
    <d v="2014-06-27T05:14:15"/>
  </r>
  <r>
    <n v="109"/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76.92"/>
    <x v="1"/>
    <s v="plays"/>
    <x v="3688"/>
    <d v="2014-08-08T18:53:24"/>
  </r>
  <r>
    <n v="118"/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48.39"/>
    <x v="1"/>
    <s v="plays"/>
    <x v="3689"/>
    <d v="2015-06-21T22:25:00"/>
  </r>
  <r>
    <n v="120"/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48.39"/>
    <x v="1"/>
    <s v="plays"/>
    <x v="3690"/>
    <d v="2014-11-27T15:21:23"/>
  </r>
  <r>
    <n v="128"/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45.99"/>
    <x v="1"/>
    <s v="plays"/>
    <x v="3691"/>
    <d v="2015-03-02T04:59:00"/>
  </r>
  <r>
    <n v="126"/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58.82"/>
    <x v="1"/>
    <s v="plays"/>
    <x v="3692"/>
    <d v="2014-09-19T00:00:00"/>
  </r>
  <r>
    <n v="129"/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23.79"/>
    <x v="1"/>
    <s v="plays"/>
    <x v="3693"/>
    <d v="2015-11-30T22:30:00"/>
  </r>
  <r>
    <n v="107"/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58.33"/>
    <x v="1"/>
    <s v="plays"/>
    <x v="3694"/>
    <d v="2016-06-06T02:00:00"/>
  </r>
  <r>
    <n v="100"/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21"/>
    <x v="1"/>
    <s v="plays"/>
    <x v="3695"/>
    <d v="2015-01-11T20:53:30"/>
  </r>
  <r>
    <n v="1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25.64"/>
    <x v="1"/>
    <s v="plays"/>
    <x v="3696"/>
    <d v="2015-02-13T14:48:36"/>
  </r>
  <r>
    <n v="108"/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66.67"/>
    <x v="1"/>
    <s v="plays"/>
    <x v="3697"/>
    <d v="2016-05-10T11:10:48"/>
  </r>
  <r>
    <n v="111"/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36.76"/>
    <x v="1"/>
    <s v="plays"/>
    <x v="3698"/>
    <d v="2016-03-02T19:21:27"/>
  </r>
  <r>
    <n v="101"/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2.5"/>
    <x v="1"/>
    <s v="plays"/>
    <x v="3699"/>
    <d v="2014-10-15T14:26:56"/>
  </r>
  <r>
    <n v="121"/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27.78"/>
    <x v="1"/>
    <s v="plays"/>
    <x v="3700"/>
    <d v="2014-09-30T16:00:00"/>
  </r>
  <r>
    <n v="100"/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46"/>
    <x v="1"/>
    <s v="plays"/>
    <x v="3701"/>
    <d v="2015-06-04T12:59:53"/>
  </r>
  <r>
    <n v="109"/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42.86000000000001"/>
    <x v="1"/>
    <s v="plays"/>
    <x v="3702"/>
    <d v="2016-07-10T22:59:00"/>
  </r>
  <r>
    <n v="123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35"/>
    <x v="1"/>
    <s v="plays"/>
    <x v="3703"/>
    <d v="2016-08-13T06:59:00"/>
  </r>
  <r>
    <n v="13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1.11"/>
    <x v="1"/>
    <s v="plays"/>
    <x v="3704"/>
    <d v="2016-05-31T16:33:14"/>
  </r>
  <r>
    <n v="103"/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0.77"/>
    <x v="1"/>
    <s v="plays"/>
    <x v="3705"/>
    <d v="2014-06-23T18:00:00"/>
  </r>
  <r>
    <n v="121"/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15.38"/>
    <x v="1"/>
    <s v="plays"/>
    <x v="3706"/>
    <d v="2014-09-12T21:55:49"/>
  </r>
  <r>
    <n v="186"/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43.48"/>
    <x v="1"/>
    <s v="plays"/>
    <x v="3707"/>
    <d v="2016-07-22T05:26:00"/>
  </r>
  <r>
    <n v="300"/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7.95"/>
    <x v="1"/>
    <s v="plays"/>
    <x v="3708"/>
    <d v="2014-07-04T03:24:46"/>
  </r>
  <r>
    <n v="108"/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28.57"/>
    <x v="1"/>
    <s v="plays"/>
    <x v="3709"/>
    <d v="2014-06-25T16:59:06"/>
  </r>
  <r>
    <n v="141"/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48.15"/>
    <x v="1"/>
    <s v="plays"/>
    <x v="3710"/>
    <d v="2015-04-03T13:49:48"/>
  </r>
  <r>
    <n v="114"/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3.81"/>
    <x v="1"/>
    <s v="plays"/>
    <x v="3711"/>
    <d v="2014-06-15T16:00:00"/>
  </r>
  <r>
    <n v="154"/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72.12"/>
    <x v="1"/>
    <s v="plays"/>
    <x v="3712"/>
    <d v="2015-05-31T06:59:00"/>
  </r>
  <r>
    <n v="102"/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5.26"/>
    <x v="1"/>
    <s v="plays"/>
    <x v="3713"/>
    <d v="2016-06-04T17:42:46"/>
  </r>
  <r>
    <n v="102"/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.09"/>
    <x v="1"/>
    <s v="plays"/>
    <x v="3714"/>
    <d v="2015-05-26T03:59:00"/>
  </r>
  <r>
    <n v="103"/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29.63"/>
    <x v="1"/>
    <s v="plays"/>
    <x v="3715"/>
    <d v="2015-03-31T12:52:00"/>
  </r>
  <r>
    <n v="156"/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33.33"/>
    <x v="1"/>
    <s v="plays"/>
    <x v="3716"/>
    <d v="2016-01-21T21:18:29"/>
  </r>
  <r>
    <n v="101"/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7.69"/>
    <x v="1"/>
    <s v="plays"/>
    <x v="3717"/>
    <d v="2015-05-09T20:47:29"/>
  </r>
  <r>
    <n v="239"/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0.87"/>
    <x v="1"/>
    <s v="plays"/>
    <x v="3718"/>
    <d v="2015-02-27T17:11:15"/>
  </r>
  <r>
    <n v="210"/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50"/>
    <x v="1"/>
    <s v="plays"/>
    <x v="3719"/>
    <d v="2015-06-22T17:31:06"/>
  </r>
  <r>
    <n v="105"/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2.5"/>
    <x v="1"/>
    <s v="plays"/>
    <x v="3720"/>
    <d v="2015-07-02T23:50:06"/>
  </r>
  <r>
    <n v="101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3.64"/>
    <x v="1"/>
    <s v="plays"/>
    <x v="3721"/>
    <d v="2014-11-05T23:28:04"/>
  </r>
  <r>
    <n v="11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2.86"/>
    <x v="1"/>
    <s v="plays"/>
    <x v="3722"/>
    <d v="2016-02-11T22:59:00"/>
  </r>
  <r>
    <n v="102"/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1.430000000000007"/>
    <x v="1"/>
    <s v="plays"/>
    <x v="3723"/>
    <d v="2014-11-30T19:04:22"/>
  </r>
  <r>
    <n v="103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8.31"/>
    <x v="1"/>
    <s v="plays"/>
    <x v="3724"/>
    <d v="2016-05-04T23:00:00"/>
  </r>
  <r>
    <n v="1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0"/>
    <x v="1"/>
    <s v="plays"/>
    <x v="3725"/>
    <d v="2016-02-18T21:30:00"/>
  </r>
  <r>
    <n v="339"/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18.48"/>
    <x v="1"/>
    <s v="plays"/>
    <x v="3726"/>
    <d v="2016-04-29T21:00:00"/>
  </r>
  <r>
    <n v="101"/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0.61"/>
    <x v="1"/>
    <s v="plays"/>
    <x v="3727"/>
    <d v="2016-10-20T04:55:00"/>
  </r>
  <r>
    <n v="9"/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45.16"/>
    <x v="1"/>
    <s v="plays"/>
    <x v="3728"/>
    <d v="2015-08-19T04:06:16"/>
  </r>
  <r>
    <n v="7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000"/>
    <x v="1"/>
    <s v="plays"/>
    <x v="3729"/>
    <d v="2015-03-23T03:55:12"/>
  </r>
  <r>
    <n v="10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0"/>
    <x v="1"/>
    <s v="plays"/>
    <x v="3730"/>
    <d v="2015-08-17T16:15:59"/>
  </r>
  <r>
    <n v="11"/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458.33"/>
    <x v="1"/>
    <s v="plays"/>
    <x v="3731"/>
    <d v="2015-01-10T03:23:00"/>
  </r>
  <r>
    <n v="15"/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212.5"/>
    <x v="1"/>
    <s v="plays"/>
    <x v="3732"/>
    <d v="2015-01-24T12:00:00"/>
  </r>
  <r>
    <n v="0"/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"/>
    <s v="plays"/>
    <x v="3733"/>
    <d v="2015-04-18T22:30:00"/>
  </r>
  <r>
    <n v="28"/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14.29"/>
    <x v="1"/>
    <s v="plays"/>
    <x v="3734"/>
    <d v="2015-05-25T21:38:16"/>
  </r>
  <r>
    <n v="13"/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5"/>
    <x v="1"/>
    <s v="plays"/>
    <x v="3735"/>
    <d v="2015-05-28T16:38:09"/>
  </r>
  <r>
    <n v="1"/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0"/>
    <x v="1"/>
    <s v="plays"/>
    <x v="3736"/>
    <d v="2015-03-23T18:00:00"/>
  </r>
  <r>
    <n v="21"/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175"/>
    <x v="1"/>
    <s v="plays"/>
    <x v="3737"/>
    <d v="2015-11-12T06:59:00"/>
  </r>
  <r>
    <n v="18"/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250"/>
    <x v="1"/>
    <s v="plays"/>
    <x v="3738"/>
    <d v="2014-07-15T22:00:00"/>
  </r>
  <r>
    <n v="20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500"/>
    <x v="1"/>
    <s v="plays"/>
    <x v="3739"/>
    <d v="2016-07-17T10:47:48"/>
  </r>
  <r>
    <n v="18"/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42.86000000000001"/>
    <x v="1"/>
    <s v="plays"/>
    <x v="3740"/>
    <d v="2014-08-12T01:53:58"/>
  </r>
  <r>
    <n v="0"/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"/>
    <s v="plays"/>
    <x v="3741"/>
    <d v="2015-12-17T22:05:50"/>
  </r>
  <r>
    <n v="2"/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1250"/>
    <x v="1"/>
    <s v="plays"/>
    <x v="3742"/>
    <d v="2014-09-06T05:09:04"/>
  </r>
  <r>
    <n v="0"/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"/>
    <s v="plays"/>
    <x v="3743"/>
    <d v="2014-07-03T17:02:44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"/>
    <s v="plays"/>
    <x v="3744"/>
    <d v="2014-07-05T03:59:00"/>
  </r>
  <r>
    <n v="10"/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0"/>
    <x v="1"/>
    <s v="plays"/>
    <x v="3745"/>
    <d v="2014-08-10T16:45:02"/>
  </r>
  <r>
    <n v="2"/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8500"/>
    <x v="1"/>
    <s v="plays"/>
    <x v="3746"/>
    <d v="2016-10-08T09:20:39"/>
  </r>
  <r>
    <n v="1"/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00"/>
    <x v="1"/>
    <s v="plays"/>
    <x v="3747"/>
    <d v="2015-07-05T22:59:00"/>
  </r>
  <r>
    <n v="104"/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6.15"/>
    <x v="1"/>
    <s v="musical"/>
    <x v="3748"/>
    <d v="2016-02-16T05:59:00"/>
  </r>
  <r>
    <n v="105"/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1.430000000000007"/>
    <x v="1"/>
    <s v="musical"/>
    <x v="3749"/>
    <d v="2016-04-29T03:59:00"/>
  </r>
  <r>
    <n v="100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4.29"/>
    <x v="1"/>
    <s v="musical"/>
    <x v="3750"/>
    <d v="2015-02-10T07:59:00"/>
  </r>
  <r>
    <n v="133"/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90.91"/>
    <x v="1"/>
    <s v="musical"/>
    <x v="3751"/>
    <d v="2016-04-02T23:51:13"/>
  </r>
  <r>
    <n v="113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3.33"/>
    <x v="1"/>
    <s v="musical"/>
    <x v="3752"/>
    <d v="2016-10-16T21:00:00"/>
  </r>
  <r>
    <n v="103"/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66.67"/>
    <x v="1"/>
    <s v="musical"/>
    <x v="3753"/>
    <d v="2015-06-03T00:00:00"/>
  </r>
  <r>
    <n v="120"/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92.59"/>
    <x v="1"/>
    <s v="musical"/>
    <x v="3754"/>
    <d v="2014-07-26T04:59:00"/>
  </r>
  <r>
    <n v="130"/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9.64"/>
    <x v="1"/>
    <s v="musical"/>
    <x v="3755"/>
    <d v="2016-04-15T20:48:27"/>
  </r>
  <r>
    <n v="10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4.70999999999998"/>
    <x v="1"/>
    <s v="musical"/>
    <x v="3756"/>
    <d v="2014-06-11T19:33:18"/>
  </r>
  <r>
    <n v="109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0"/>
    <x v="1"/>
    <s v="musical"/>
    <x v="3757"/>
    <d v="2014-12-01T20:25:15"/>
  </r>
  <r>
    <n v="102"/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7.69"/>
    <x v="1"/>
    <s v="musical"/>
    <x v="3758"/>
    <d v="2014-05-19T05:00:00"/>
  </r>
  <r>
    <n v="110"/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5.45"/>
    <x v="1"/>
    <s v="musical"/>
    <x v="3759"/>
    <d v="2015-08-26T02:35:53"/>
  </r>
  <r>
    <n v="101"/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4.95"/>
    <x v="1"/>
    <s v="musical"/>
    <x v="3760"/>
    <d v="2014-05-05T12:36:26"/>
  </r>
  <r>
    <n v="100"/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7"/>
    <x v="1"/>
    <s v="musical"/>
    <x v="3761"/>
    <d v="2015-08-10T23:00:00"/>
  </r>
  <r>
    <n v="106"/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4.64"/>
    <x v="1"/>
    <s v="musical"/>
    <x v="3762"/>
    <d v="2015-08-02T19:31:29"/>
  </r>
  <r>
    <n v="100"/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4"/>
    <x v="1"/>
    <s v="musical"/>
    <x v="3763"/>
    <d v="2015-04-01T17:00:26"/>
  </r>
  <r>
    <n v="100"/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6"/>
    <x v="1"/>
    <s v="musical"/>
    <x v="3764"/>
    <d v="2016-05-29T00:36:00"/>
  </r>
  <r>
    <n v="113"/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65.42"/>
    <x v="1"/>
    <s v="musical"/>
    <x v="3765"/>
    <d v="2014-07-30T18:38:02"/>
  </r>
  <r>
    <n v="103"/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4.17"/>
    <x v="1"/>
    <s v="musical"/>
    <x v="3766"/>
    <d v="2014-07-03T04:00:45"/>
  </r>
  <r>
    <n v="117"/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5.71"/>
    <x v="1"/>
    <s v="musical"/>
    <x v="3767"/>
    <d v="2015-03-01T04:59:00"/>
  </r>
  <r>
    <n v="108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68.97"/>
    <x v="1"/>
    <s v="musical"/>
    <x v="3768"/>
    <d v="2014-06-12T17:28:10"/>
  </r>
  <r>
    <n v="100"/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"/>
    <x v="1"/>
    <s v="musical"/>
    <x v="3769"/>
    <d v="2016-04-15T14:21:19"/>
  </r>
  <r>
    <n v="100"/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s v="musical"/>
    <x v="3770"/>
    <d v="2015-06-13T22:20:10"/>
  </r>
  <r>
    <n v="146"/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26.32"/>
    <x v="1"/>
    <s v="musical"/>
    <x v="3771"/>
    <d v="2016-05-18T00:00:00"/>
  </r>
  <r>
    <n v="110"/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51.52000000000001"/>
    <x v="1"/>
    <s v="musical"/>
    <x v="3772"/>
    <d v="2016-11-29T06:00:00"/>
  </r>
  <r>
    <n v="108"/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87.72"/>
    <x v="1"/>
    <s v="musical"/>
    <x v="3773"/>
    <d v="2016-11-15T02:08:00"/>
  </r>
  <r>
    <n v="100"/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s v="musical"/>
    <x v="3774"/>
    <d v="2015-04-09T19:00:55"/>
  </r>
  <r>
    <n v="100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2.86000000000001"/>
    <x v="1"/>
    <s v="musical"/>
    <x v="3775"/>
    <d v="2015-04-09T04:00:00"/>
  </r>
  <r>
    <n v="107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85.11"/>
    <x v="1"/>
    <s v="musical"/>
    <x v="3776"/>
    <d v="2014-08-01T01:00:00"/>
  </r>
  <r>
    <n v="143"/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33.9"/>
    <x v="1"/>
    <s v="musical"/>
    <x v="3777"/>
    <d v="2014-09-27T04:00:00"/>
  </r>
  <r>
    <n v="105"/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66.67"/>
    <x v="1"/>
    <s v="musical"/>
    <x v="3778"/>
    <d v="2015-02-14T19:39:40"/>
  </r>
  <r>
    <n v="104"/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0.43"/>
    <x v="1"/>
    <s v="musical"/>
    <x v="3779"/>
    <d v="2016-03-26T16:39:00"/>
  </r>
  <r>
    <n v="120"/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83.33"/>
    <x v="1"/>
    <s v="musical"/>
    <x v="3780"/>
    <d v="2015-07-13T20:06:00"/>
  </r>
  <r>
    <n v="110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86.54"/>
    <x v="1"/>
    <s v="musical"/>
    <x v="3781"/>
    <d v="2014-09-08T21:11:25"/>
  </r>
  <r>
    <n v="102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4.069999999999993"/>
    <x v="1"/>
    <s v="musical"/>
    <x v="3782"/>
    <d v="2016-07-24T23:00:00"/>
  </r>
  <r>
    <n v="129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50"/>
    <x v="1"/>
    <s v="musical"/>
    <x v="3783"/>
    <d v="2016-03-15T16:00:00"/>
  </r>
  <r>
    <n v="115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00"/>
    <x v="1"/>
    <s v="musical"/>
    <x v="3784"/>
    <d v="2016-07-10T23:32:12"/>
  </r>
  <r>
    <n v="151"/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66.67"/>
    <x v="1"/>
    <s v="musical"/>
    <x v="3785"/>
    <d v="2016-08-02T10:03:00"/>
  </r>
  <r>
    <n v="111"/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84.51"/>
    <x v="1"/>
    <s v="musical"/>
    <x v="3786"/>
    <d v="2016-05-27T00:54:35"/>
  </r>
  <r>
    <n v="100"/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"/>
    <x v="1"/>
    <s v="musical"/>
    <x v="3787"/>
    <d v="2015-07-11T03:59:00"/>
  </r>
  <r>
    <n v="1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75000"/>
    <x v="1"/>
    <s v="musical"/>
    <x v="3788"/>
    <d v="2015-12-23T16:18:00"/>
  </r>
  <r>
    <n v="3"/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887.5"/>
    <x v="1"/>
    <s v="musical"/>
    <x v="3789"/>
    <d v="2015-06-15T19:10:18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"/>
    <s v="musical"/>
    <x v="3790"/>
    <d v="2016-11-22T17:00:23"/>
  </r>
  <r>
    <n v="0"/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"/>
    <s v="musical"/>
    <x v="3791"/>
    <d v="2014-07-06T16:36:32"/>
  </r>
  <r>
    <n v="0"/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6250"/>
    <x v="1"/>
    <s v="musical"/>
    <x v="3792"/>
    <d v="2015-07-15T10:43:42"/>
  </r>
  <r>
    <n v="60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291.67"/>
    <x v="1"/>
    <s v="musical"/>
    <x v="3793"/>
    <d v="2014-12-16T22:32:09"/>
  </r>
  <r>
    <n v="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00"/>
    <x v="1"/>
    <s v="musical"/>
    <x v="3794"/>
    <d v="2015-06-07T13:55:54"/>
  </r>
  <r>
    <n v="2"/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300"/>
    <x v="1"/>
    <s v="musical"/>
    <x v="3795"/>
    <d v="2015-08-28T22:30:00"/>
  </r>
  <r>
    <n v="0"/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x v="1"/>
    <s v="musical"/>
    <x v="3796"/>
    <d v="2017-01-14T00:42:36"/>
  </r>
  <r>
    <n v="90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62.16"/>
    <x v="1"/>
    <s v="musical"/>
    <x v="3797"/>
    <d v="2015-04-20T21:09:25"/>
  </r>
  <r>
    <n v="1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4000"/>
    <x v="1"/>
    <s v="musical"/>
    <x v="3798"/>
    <d v="2014-08-10T17:20:48"/>
  </r>
  <r>
    <n v="4"/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500"/>
    <x v="1"/>
    <s v="musical"/>
    <x v="3799"/>
    <d v="2016-03-11T22:20:43"/>
  </r>
  <r>
    <n v="4"/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1375"/>
    <x v="1"/>
    <s v="musical"/>
    <x v="3800"/>
    <d v="2015-01-11T04:59:00"/>
  </r>
  <r>
    <n v="9"/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555.55999999999995"/>
    <x v="1"/>
    <s v="musical"/>
    <x v="3801"/>
    <d v="2015-01-02T16:13:36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"/>
    <s v="musical"/>
    <x v="3802"/>
    <d v="2015-10-22T03:01:46"/>
  </r>
  <r>
    <n v="20"/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300"/>
    <x v="1"/>
    <s v="musical"/>
    <x v="3803"/>
    <d v="2016-03-04T23:19:28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"/>
    <s v="musical"/>
    <x v="3804"/>
    <d v="2016-07-31T07:00:00"/>
  </r>
  <r>
    <n v="0"/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75000"/>
    <x v="1"/>
    <s v="musical"/>
    <x v="3805"/>
    <d v="2014-09-27T21:17:20"/>
  </r>
  <r>
    <n v="0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500"/>
    <x v="1"/>
    <s v="musical"/>
    <x v="3806"/>
    <d v="2014-06-29T06:13:01"/>
  </r>
  <r>
    <n v="30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166.67"/>
    <x v="1"/>
    <s v="musical"/>
    <x v="3807"/>
    <d v="2015-04-03T21:48:59"/>
  </r>
  <r>
    <n v="100"/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7"/>
    <x v="1"/>
    <s v="plays"/>
    <x v="3808"/>
    <d v="2015-04-25T09:53:39"/>
  </r>
  <r>
    <n v="101"/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2.63"/>
    <x v="1"/>
    <s v="plays"/>
    <x v="3809"/>
    <d v="2014-07-30T23:00:00"/>
  </r>
  <r>
    <n v="122"/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57.69"/>
    <x v="1"/>
    <s v="plays"/>
    <x v="3810"/>
    <d v="2015-03-21T19:22:38"/>
  </r>
  <r>
    <n v="330"/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13.16"/>
    <x v="1"/>
    <s v="plays"/>
    <x v="3811"/>
    <d v="2016-05-31T11:00:00"/>
  </r>
  <r>
    <n v="110"/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81.82"/>
    <x v="1"/>
    <s v="plays"/>
    <x v="3812"/>
    <d v="2015-06-01T03:59:00"/>
  </r>
  <r>
    <n v="101"/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7.78"/>
    <x v="1"/>
    <s v="plays"/>
    <x v="3813"/>
    <d v="2016-06-14T21:43:00"/>
  </r>
  <r>
    <n v="140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44.12"/>
    <x v="1"/>
    <s v="plays"/>
    <x v="3814"/>
    <d v="2015-04-01T03:59:00"/>
  </r>
  <r>
    <n v="100"/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"/>
    <x v="1"/>
    <s v="plays"/>
    <x v="3815"/>
    <d v="2015-08-20T23:00:00"/>
  </r>
  <r>
    <n v="119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0.54"/>
    <x v="1"/>
    <s v="plays"/>
    <x v="3816"/>
    <d v="2014-07-17T16:33:43"/>
  </r>
  <r>
    <n v="107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0"/>
    <x v="1"/>
    <s v="plays"/>
    <x v="3817"/>
    <d v="2015-10-24T03:59:00"/>
  </r>
  <r>
    <n v="228"/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5"/>
    <x v="1"/>
    <s v="plays"/>
    <x v="3818"/>
    <d v="2015-03-12T19:13:02"/>
  </r>
  <r>
    <n v="106"/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38.46"/>
    <x v="1"/>
    <s v="plays"/>
    <x v="3819"/>
    <d v="2015-07-17T21:02:00"/>
  </r>
  <r>
    <n v="143"/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5"/>
    <x v="1"/>
    <s v="plays"/>
    <x v="3820"/>
    <d v="2015-07-05T15:38:37"/>
  </r>
  <r>
    <n v="105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6.09"/>
    <x v="1"/>
    <s v="plays"/>
    <x v="3821"/>
    <d v="2016-01-04T04:20:07"/>
  </r>
  <r>
    <n v="110"/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65.790000000000006"/>
    <x v="1"/>
    <s v="plays"/>
    <x v="3822"/>
    <d v="2016-01-19T22:59:00"/>
  </r>
  <r>
    <n v="106"/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0.98"/>
    <x v="1"/>
    <s v="plays"/>
    <x v="3823"/>
    <d v="2015-07-20T03:59:00"/>
  </r>
  <r>
    <n v="108"/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5.71"/>
    <x v="1"/>
    <s v="plays"/>
    <x v="3824"/>
    <d v="2016-08-01T13:41:00"/>
  </r>
  <r>
    <n v="105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2.04"/>
    <x v="1"/>
    <s v="plays"/>
    <x v="3825"/>
    <d v="2015-06-17T01:40:14"/>
  </r>
  <r>
    <n v="119"/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3.08"/>
    <x v="1"/>
    <s v="plays"/>
    <x v="3826"/>
    <d v="2015-05-07T10:09:54"/>
  </r>
  <r>
    <n v="153"/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46.15"/>
    <x v="1"/>
    <s v="plays"/>
    <x v="3827"/>
    <d v="2015-03-27T00:00:00"/>
  </r>
  <r>
    <n v="100"/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"/>
    <x v="1"/>
    <s v="plays"/>
    <x v="3828"/>
    <d v="2014-12-31T13:39:47"/>
  </r>
  <r>
    <n v="100"/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5"/>
    <x v="1"/>
    <s v="plays"/>
    <x v="3829"/>
    <d v="2016-08-31T20:46:11"/>
  </r>
  <r>
    <n v="225"/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33.33"/>
    <x v="1"/>
    <s v="plays"/>
    <x v="3830"/>
    <d v="2016-05-27T17:46:51"/>
  </r>
  <r>
    <n v="106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5.56"/>
    <x v="1"/>
    <s v="plays"/>
    <x v="3831"/>
    <d v="2014-11-05T21:22:25"/>
  </r>
  <r>
    <n v="105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3.33000000000001"/>
    <x v="1"/>
    <s v="plays"/>
    <x v="3832"/>
    <d v="2016-02-20T02:45:35"/>
  </r>
  <r>
    <n v="11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60"/>
    <x v="1"/>
    <s v="plays"/>
    <x v="3833"/>
    <d v="2014-12-01T19:09:00"/>
  </r>
  <r>
    <n v="109"/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2.63"/>
    <x v="1"/>
    <s v="plays"/>
    <x v="3834"/>
    <d v="2015-06-18T10:41:07"/>
  </r>
  <r>
    <n v="160"/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25"/>
    <x v="1"/>
    <s v="plays"/>
    <x v="3835"/>
    <d v="2016-04-21T22:36:48"/>
  </r>
  <r>
    <n v="113"/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57.14"/>
    <x v="1"/>
    <s v="plays"/>
    <x v="3836"/>
    <d v="2016-08-03T04:09:00"/>
  </r>
  <r>
    <n v="102"/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17.65"/>
    <x v="1"/>
    <s v="plays"/>
    <x v="3837"/>
    <d v="2015-07-03T18:22:38"/>
  </r>
  <r>
    <n v="101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0"/>
    <x v="1"/>
    <s v="plays"/>
    <x v="3838"/>
    <d v="2015-05-22T17:03:29"/>
  </r>
  <r>
    <n v="101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2.5"/>
    <x v="1"/>
    <s v="plays"/>
    <x v="3839"/>
    <d v="2015-07-30T03:25:24"/>
  </r>
  <r>
    <n v="6500"/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0.33"/>
    <x v="1"/>
    <s v="plays"/>
    <x v="3840"/>
    <d v="2016-03-28T15:50:29"/>
  </r>
  <r>
    <n v="9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94.12"/>
    <x v="1"/>
    <s v="plays"/>
    <x v="3841"/>
    <d v="2014-07-20T18:51:27"/>
  </r>
  <r>
    <n v="22"/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7.39"/>
    <x v="1"/>
    <s v="plays"/>
    <x v="3842"/>
    <d v="2014-05-11T11:50:52"/>
  </r>
  <r>
    <n v="21"/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63.16000000000003"/>
    <x v="1"/>
    <s v="plays"/>
    <x v="3843"/>
    <d v="2014-06-01T01:44:24"/>
  </r>
  <r>
    <n v="41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196"/>
    <x v="1"/>
    <s v="plays"/>
    <x v="3844"/>
    <d v="2014-06-03T06:59:00"/>
  </r>
  <r>
    <n v="2"/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333.33"/>
    <x v="1"/>
    <s v="plays"/>
    <x v="3845"/>
    <d v="2015-10-01T15:02:54"/>
  </r>
  <r>
    <n v="3"/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875"/>
    <x v="1"/>
    <s v="plays"/>
    <x v="3846"/>
    <d v="2014-10-04T06:59:00"/>
  </r>
  <r>
    <n v="16"/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166.67"/>
    <x v="1"/>
    <s v="plays"/>
    <x v="3847"/>
    <d v="2015-07-19T05:23:11"/>
  </r>
  <r>
    <n v="16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302.33"/>
    <x v="1"/>
    <s v="plays"/>
    <x v="3848"/>
    <d v="2015-10-18T19:36:29"/>
  </r>
  <r>
    <n v="7"/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071.43"/>
    <x v="1"/>
    <s v="plays"/>
    <x v="3849"/>
    <d v="2015-06-11T18:24:44"/>
  </r>
  <r>
    <n v="4"/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50"/>
    <x v="1"/>
    <s v="plays"/>
    <x v="3850"/>
    <d v="2015-01-01T02:59:03"/>
  </r>
  <r>
    <n v="34"/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04.17"/>
    <x v="1"/>
    <s v="plays"/>
    <x v="3851"/>
    <d v="2015-07-17T10:32:59"/>
  </r>
  <r>
    <n v="0"/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0"/>
    <x v="1"/>
    <s v="plays"/>
    <x v="3852"/>
    <d v="2015-03-27T03:34:36"/>
  </r>
  <r>
    <n v="0"/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50000"/>
    <x v="1"/>
    <s v="plays"/>
    <x v="3853"/>
    <d v="2014-09-01T20:09:38"/>
  </r>
  <r>
    <n v="16"/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550"/>
    <x v="1"/>
    <s v="plays"/>
    <x v="3854"/>
    <d v="2015-05-09T21:14:18"/>
  </r>
  <r>
    <n v="3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1000"/>
    <x v="1"/>
    <s v="plays"/>
    <x v="3855"/>
    <d v="2015-03-26T22:17:51"/>
  </r>
  <r>
    <n v="0"/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x v="1"/>
    <s v="plays"/>
    <x v="3856"/>
    <d v="2015-03-08T16:50:03"/>
  </r>
  <r>
    <n v="5"/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250"/>
    <x v="1"/>
    <s v="plays"/>
    <x v="3857"/>
    <d v="2014-08-01T17:12:00"/>
  </r>
  <r>
    <n v="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0"/>
    <x v="1"/>
    <s v="plays"/>
    <x v="3858"/>
    <d v="2015-05-22T21:00:00"/>
  </r>
  <r>
    <n v="0"/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x v="1"/>
    <s v="plays"/>
    <x v="3859"/>
    <d v="2014-06-25T21:00:00"/>
  </r>
  <r>
    <n v="18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461.54"/>
    <x v="1"/>
    <s v="plays"/>
    <x v="3860"/>
    <d v="2014-08-12T15:51:50"/>
  </r>
  <r>
    <n v="5"/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00"/>
    <x v="1"/>
    <s v="plays"/>
    <x v="3861"/>
    <d v="2014-11-12T21:47:00"/>
  </r>
  <r>
    <n v="0"/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x v="1"/>
    <s v="plays"/>
    <x v="3862"/>
    <d v="2016-09-12T16:59:00"/>
  </r>
  <r>
    <n v="0"/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"/>
    <s v="plays"/>
    <x v="3863"/>
    <d v="2015-11-05T16:11:45"/>
  </r>
  <r>
    <n v="1"/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666.67"/>
    <x v="1"/>
    <s v="plays"/>
    <x v="3864"/>
    <d v="2015-11-17T22:24:14"/>
  </r>
  <r>
    <n v="27"/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172.36"/>
    <x v="1"/>
    <s v="plays"/>
    <x v="3865"/>
    <d v="2014-08-30T05:30:00"/>
  </r>
  <r>
    <n v="1"/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000"/>
    <x v="1"/>
    <s v="plays"/>
    <x v="3866"/>
    <d v="2016-03-23T03:29:00"/>
  </r>
  <r>
    <n v="13"/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400"/>
    <x v="1"/>
    <s v="plays"/>
    <x v="3867"/>
    <d v="2016-06-18T19:32:19"/>
  </r>
  <r>
    <n v="0"/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0"/>
    <x v="1"/>
    <s v="musical"/>
    <x v="3868"/>
    <d v="2014-09-08T15:50:05"/>
  </r>
  <r>
    <n v="3"/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874.07"/>
    <x v="1"/>
    <s v="musical"/>
    <x v="3869"/>
    <d v="2015-03-14T03:11:00"/>
  </r>
  <r>
    <n v="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000"/>
    <x v="1"/>
    <s v="musical"/>
    <x v="3870"/>
    <d v="2014-07-03T04:07:58"/>
  </r>
  <r>
    <n v="3"/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500"/>
    <x v="1"/>
    <s v="musical"/>
    <x v="3871"/>
    <d v="2017-03-29T17:44:10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"/>
    <s v="musical"/>
    <x v="3872"/>
    <d v="2015-08-14T03:29:56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"/>
    <s v="musical"/>
    <x v="3873"/>
    <d v="2015-10-08T16:42:15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"/>
    <s v="musical"/>
    <x v="3874"/>
    <d v="2015-01-24T01:00:0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"/>
    <s v="musical"/>
    <x v="3875"/>
    <d v="2016-09-03T10:00:00"/>
  </r>
  <r>
    <n v="53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84.78"/>
    <x v="1"/>
    <s v="musical"/>
    <x v="3876"/>
    <d v="2016-02-02T14:58:48"/>
  </r>
  <r>
    <n v="5"/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1785.71"/>
    <x v="1"/>
    <s v="musical"/>
    <x v="3877"/>
    <d v="2016-12-08T16:15:52"/>
  </r>
  <r>
    <n v="0"/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0"/>
    <x v="1"/>
    <s v="musical"/>
    <x v="3878"/>
    <d v="2015-06-30T03:59:00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"/>
    <s v="musical"/>
    <x v="3879"/>
    <d v="2015-01-25T20:39:56"/>
  </r>
  <r>
    <n v="13"/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441.18"/>
    <x v="1"/>
    <s v="musical"/>
    <x v="3880"/>
    <d v="2014-07-30T23:00:00"/>
  </r>
  <r>
    <n v="5"/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00"/>
    <x v="1"/>
    <s v="musical"/>
    <x v="3881"/>
    <d v="2017-02-20T00:26:39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"/>
    <s v="musical"/>
    <x v="3882"/>
    <d v="2016-01-31T23:03:00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"/>
    <s v="musical"/>
    <x v="3883"/>
    <d v="2014-09-02T14:27:49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"/>
    <s v="musical"/>
    <x v="3884"/>
    <d v="2015-03-27T17:59:52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"/>
    <s v="musical"/>
    <x v="3885"/>
    <d v="2016-05-09T22:49:51"/>
  </r>
  <r>
    <n v="0"/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"/>
    <s v="musical"/>
    <x v="3886"/>
    <d v="2014-12-11T05:28:22"/>
  </r>
  <r>
    <n v="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000"/>
    <x v="1"/>
    <s v="musical"/>
    <x v="3887"/>
    <d v="2015-05-01T22:00:00"/>
  </r>
  <r>
    <n v="27"/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142.86000000000001"/>
    <x v="1"/>
    <s v="plays"/>
    <x v="3888"/>
    <d v="2017-02-26T13:05:58"/>
  </r>
  <r>
    <n v="1"/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888.89"/>
    <x v="1"/>
    <s v="plays"/>
    <x v="3889"/>
    <d v="2015-01-04T23:26:00"/>
  </r>
  <r>
    <n v="17"/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875"/>
    <x v="1"/>
    <s v="plays"/>
    <x v="3890"/>
    <d v="2015-08-15T18:12:24"/>
  </r>
  <r>
    <n v="33"/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114.29"/>
    <x v="1"/>
    <s v="plays"/>
    <x v="3891"/>
    <d v="2015-03-23T04:59:00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"/>
    <s v="plays"/>
    <x v="3892"/>
    <d v="2014-08-24T07:00:00"/>
  </r>
  <r>
    <n v="22"/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595.24"/>
    <x v="1"/>
    <s v="plays"/>
    <x v="3893"/>
    <d v="2014-07-01T06:00:00"/>
  </r>
  <r>
    <n v="3"/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363.64"/>
    <x v="1"/>
    <s v="plays"/>
    <x v="3894"/>
    <d v="2016-12-06T04:59:00"/>
  </r>
  <r>
    <n v="5"/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1000"/>
    <x v="1"/>
    <s v="plays"/>
    <x v="3895"/>
    <d v="2015-02-28T06:00:18"/>
  </r>
  <r>
    <n v="11"/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00"/>
    <x v="1"/>
    <s v="plays"/>
    <x v="3896"/>
    <d v="2014-06-17T04:36:18"/>
  </r>
  <r>
    <n v="18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250"/>
    <x v="1"/>
    <s v="plays"/>
    <x v="3897"/>
    <d v="2015-01-08T20:58:03"/>
  </r>
  <r>
    <n v="33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156.25"/>
    <x v="1"/>
    <s v="plays"/>
    <x v="3898"/>
    <d v="2015-08-17T16:00:00"/>
  </r>
  <r>
    <n v="1"/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5000"/>
    <x v="1"/>
    <s v="plays"/>
    <x v="3899"/>
    <d v="2014-08-12T18:36:01"/>
  </r>
  <r>
    <n v="5"/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00"/>
    <x v="1"/>
    <s v="plays"/>
    <x v="3900"/>
    <d v="2015-06-11T02:13:11"/>
  </r>
  <r>
    <n v="1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3000"/>
    <x v="1"/>
    <s v="plays"/>
    <x v="3901"/>
    <d v="2015-12-19T19:49:59"/>
  </r>
  <r>
    <n v="49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96.77"/>
    <x v="1"/>
    <s v="plays"/>
    <x v="3902"/>
    <d v="2016-11-14T12:14:02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"/>
    <s v="plays"/>
    <x v="3903"/>
    <d v="2015-08-14T19:38:00"/>
  </r>
  <r>
    <n v="0"/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5000"/>
    <x v="1"/>
    <s v="plays"/>
    <x v="3904"/>
    <d v="2015-04-15T05:04:00"/>
  </r>
  <r>
    <n v="12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14.29"/>
    <x v="1"/>
    <s v="plays"/>
    <x v="3905"/>
    <d v="2015-06-11T23:00:00"/>
  </r>
  <r>
    <n v="67"/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93.75"/>
    <x v="1"/>
    <s v="plays"/>
    <x v="3906"/>
    <d v="2015-06-26T13:25:00"/>
  </r>
  <r>
    <n v="15"/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250"/>
    <x v="1"/>
    <s v="plays"/>
    <x v="3907"/>
    <d v="2014-10-26T20:08:00"/>
  </r>
  <r>
    <n v="9"/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87.5"/>
    <x v="1"/>
    <s v="plays"/>
    <x v="3908"/>
    <d v="2014-07-29T03:14:56"/>
  </r>
  <r>
    <n v="0"/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5000"/>
    <x v="1"/>
    <s v="plays"/>
    <x v="3909"/>
    <d v="2014-09-11T08:37:22"/>
  </r>
  <r>
    <n v="3"/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2000"/>
    <x v="1"/>
    <s v="plays"/>
    <x v="3910"/>
    <d v="2015-09-07T18:09:57"/>
  </r>
  <r>
    <n v="37"/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22.22"/>
    <x v="1"/>
    <s v="plays"/>
    <x v="3911"/>
    <d v="2014-11-26T20:29:37"/>
  </r>
  <r>
    <n v="0"/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x v="1"/>
    <s v="plays"/>
    <x v="3912"/>
    <d v="2015-04-25T04:35:00"/>
  </r>
  <r>
    <n v="10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8.57"/>
    <x v="1"/>
    <s v="plays"/>
    <x v="3913"/>
    <d v="2015-11-30T06:04:09"/>
  </r>
  <r>
    <n v="36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92.59"/>
    <x v="1"/>
    <s v="plays"/>
    <x v="3914"/>
    <d v="2015-05-10T22:59:00"/>
  </r>
  <r>
    <n v="0"/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500"/>
    <x v="1"/>
    <s v="plays"/>
    <x v="3915"/>
    <d v="2016-06-01T23:38:29"/>
  </r>
  <r>
    <n v="0"/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"/>
    <s v="plays"/>
    <x v="3916"/>
    <d v="2016-06-03T11:19:12"/>
  </r>
  <r>
    <n v="0"/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0"/>
    <x v="1"/>
    <s v="plays"/>
    <x v="3917"/>
    <d v="2014-09-11T12:39:21"/>
  </r>
  <r>
    <n v="0"/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0000"/>
    <x v="1"/>
    <s v="plays"/>
    <x v="3918"/>
    <d v="2014-08-04T16:00:00"/>
  </r>
  <r>
    <n v="2"/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666.67"/>
    <x v="1"/>
    <s v="plays"/>
    <x v="3919"/>
    <d v="2016-01-18T00:00:00"/>
  </r>
  <r>
    <n v="5"/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833.33"/>
    <x v="1"/>
    <s v="plays"/>
    <x v="3920"/>
    <d v="2016-11-13T10:17:40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"/>
    <s v="plays"/>
    <x v="3921"/>
    <d v="2014-10-26T18:00:00"/>
  </r>
  <r>
    <n v="8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5"/>
    <x v="1"/>
    <s v="plays"/>
    <x v="3922"/>
    <d v="2015-03-02T23:00:00"/>
  </r>
  <r>
    <n v="12"/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676.47"/>
    <x v="1"/>
    <s v="plays"/>
    <x v="3923"/>
    <d v="2015-04-09T23:31:11"/>
  </r>
  <r>
    <n v="15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375"/>
    <x v="1"/>
    <s v="plays"/>
    <x v="3924"/>
    <d v="2014-06-26T23:02:02"/>
  </r>
  <r>
    <n v="10"/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0"/>
    <x v="1"/>
    <s v="plays"/>
    <x v="3925"/>
    <d v="2014-07-30T20:53:59"/>
  </r>
  <r>
    <n v="0"/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5000"/>
    <x v="1"/>
    <s v="plays"/>
    <x v="3926"/>
    <d v="2014-12-27T02:02:28"/>
  </r>
  <r>
    <n v="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50"/>
    <x v="1"/>
    <s v="plays"/>
    <x v="3927"/>
    <d v="2014-08-09T06:25:04"/>
  </r>
  <r>
    <n v="13"/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14.29"/>
    <x v="1"/>
    <s v="plays"/>
    <x v="3928"/>
    <d v="2015-10-16T04:59:00"/>
  </r>
  <r>
    <n v="2"/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1428.57"/>
    <x v="1"/>
    <s v="plays"/>
    <x v="3929"/>
    <d v="2016-09-18T19:51:05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"/>
    <s v="plays"/>
    <x v="3930"/>
    <d v="2016-04-01T06:00:00"/>
  </r>
  <r>
    <n v="0"/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"/>
    <s v="plays"/>
    <x v="3931"/>
    <d v="2015-09-06T03:38:27"/>
  </r>
  <r>
    <n v="0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x v="1"/>
    <s v="plays"/>
    <x v="3932"/>
    <d v="2016-03-16T03:02:44"/>
  </r>
  <r>
    <n v="16"/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583.33000000000004"/>
    <x v="1"/>
    <s v="plays"/>
    <x v="3933"/>
    <d v="2016-07-17T00:43:00"/>
  </r>
  <r>
    <n v="11"/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16.67"/>
    <x v="1"/>
    <s v="plays"/>
    <x v="3934"/>
    <d v="2015-10-01T13:00:00"/>
  </r>
  <r>
    <n v="44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130.43"/>
    <x v="1"/>
    <s v="plays"/>
    <x v="3935"/>
    <d v="2015-10-04T15:45:46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"/>
    <s v="plays"/>
    <x v="3936"/>
    <d v="2016-12-01T07:18:40"/>
  </r>
  <r>
    <n v="86"/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88.5"/>
    <x v="1"/>
    <s v="plays"/>
    <x v="3937"/>
    <d v="2016-07-11T15:09:20"/>
  </r>
  <r>
    <n v="12"/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651"/>
    <x v="1"/>
    <s v="plays"/>
    <x v="3938"/>
    <d v="2015-06-27T21:44:14"/>
  </r>
  <r>
    <n v="0"/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000"/>
    <x v="1"/>
    <s v="plays"/>
    <x v="3939"/>
    <d v="2014-10-07T04:30:00"/>
  </r>
  <r>
    <n v="0"/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500"/>
    <x v="1"/>
    <s v="plays"/>
    <x v="3940"/>
    <d v="2015-01-02T11:49:11"/>
  </r>
  <r>
    <n v="1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750"/>
    <x v="1"/>
    <s v="plays"/>
    <x v="3941"/>
    <d v="2014-11-25T01:00:00"/>
  </r>
  <r>
    <n v="0"/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"/>
    <s v="plays"/>
    <x v="3942"/>
    <d v="2015-06-16T21:41:54"/>
  </r>
  <r>
    <n v="36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84.62"/>
    <x v="1"/>
    <s v="plays"/>
    <x v="3943"/>
    <d v="2015-11-02T16:50:00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"/>
    <s v="plays"/>
    <x v="3944"/>
    <d v="2015-08-27T15:54:35"/>
  </r>
  <r>
    <n v="0"/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000"/>
    <x v="1"/>
    <s v="plays"/>
    <x v="3945"/>
    <d v="2015-05-15T19:14:28"/>
  </r>
  <r>
    <n v="3"/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1200"/>
    <x v="1"/>
    <s v="plays"/>
    <x v="3946"/>
    <d v="2015-02-28T08:00:00"/>
  </r>
  <r>
    <n v="3"/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1500"/>
    <x v="1"/>
    <s v="plays"/>
    <x v="3947"/>
    <d v="2016-10-02T03:25:44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"/>
    <s v="plays"/>
    <x v="3948"/>
    <d v="2014-09-07T07:48:43"/>
  </r>
  <r>
    <n v="16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312.5"/>
    <x v="1"/>
    <s v="plays"/>
    <x v="3949"/>
    <d v="2015-02-11T02:53:41"/>
  </r>
  <r>
    <n v="1"/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4000"/>
    <x v="1"/>
    <s v="plays"/>
    <x v="3950"/>
    <d v="2016-04-08T18:35:00"/>
  </r>
  <r>
    <n v="0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x v="1"/>
    <s v="plays"/>
    <x v="3951"/>
    <d v="2016-05-03T18:49:02"/>
  </r>
  <r>
    <n v="0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6000"/>
    <x v="1"/>
    <s v="plays"/>
    <x v="3952"/>
    <d v="2015-10-26T18:58:10"/>
  </r>
  <r>
    <n v="0"/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"/>
    <s v="plays"/>
    <x v="3953"/>
    <d v="2016-07-29T23:29:00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"/>
    <s v="plays"/>
    <x v="3954"/>
    <d v="2014-07-14T15:37:44"/>
  </r>
  <r>
    <n v="24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18.75"/>
    <x v="1"/>
    <s v="plays"/>
    <x v="3955"/>
    <d v="2015-11-28T21:22:21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"/>
    <s v="plays"/>
    <x v="3956"/>
    <d v="2016-04-25T00:20:00"/>
  </r>
  <r>
    <n v="0"/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8000"/>
    <x v="1"/>
    <s v="plays"/>
    <x v="3957"/>
    <d v="2016-07-08T23:25:54"/>
  </r>
  <r>
    <n v="32"/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125"/>
    <x v="1"/>
    <s v="plays"/>
    <x v="3958"/>
    <d v="2014-08-02T14:00:00"/>
  </r>
  <r>
    <n v="24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100"/>
    <x v="1"/>
    <s v="plays"/>
    <x v="3959"/>
    <d v="2014-09-28T18:55:56"/>
  </r>
  <r>
    <n v="2"/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750"/>
    <x v="1"/>
    <s v="plays"/>
    <x v="3960"/>
    <d v="2016-01-03T20:17:36"/>
  </r>
  <r>
    <n v="0"/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500"/>
    <x v="1"/>
    <s v="plays"/>
    <x v="3961"/>
    <d v="2014-05-08T21:23:30"/>
  </r>
  <r>
    <n v="3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66.67"/>
    <x v="1"/>
    <s v="plays"/>
    <x v="3962"/>
    <d v="2015-11-28T14:54:54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"/>
    <s v="plays"/>
    <x v="3963"/>
    <d v="2015-11-18T04:41:57"/>
  </r>
  <r>
    <n v="6"/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66.67"/>
    <x v="1"/>
    <s v="plays"/>
    <x v="3964"/>
    <d v="2015-04-19T16:19:46"/>
  </r>
  <r>
    <n v="14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500"/>
    <x v="1"/>
    <s v="plays"/>
    <x v="3965"/>
    <d v="2016-04-14T04:39:40"/>
  </r>
  <r>
    <n v="1"/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3750"/>
    <x v="1"/>
    <s v="plays"/>
    <x v="3966"/>
    <d v="2014-07-24T02:59:00"/>
  </r>
  <r>
    <n v="24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170"/>
    <x v="1"/>
    <s v="plays"/>
    <x v="3967"/>
    <d v="2017-03-06T06:58:27"/>
  </r>
  <r>
    <n v="11"/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54.55"/>
    <x v="1"/>
    <s v="plays"/>
    <x v="3968"/>
    <d v="2016-05-22T19:34:33"/>
  </r>
  <r>
    <n v="7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470.83"/>
    <x v="1"/>
    <s v="plays"/>
    <x v="3969"/>
    <d v="2016-08-29T03:55:00"/>
  </r>
  <r>
    <n v="0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500"/>
    <x v="1"/>
    <s v="plays"/>
    <x v="3970"/>
    <d v="2016-04-17T20:43:31"/>
  </r>
  <r>
    <n v="1"/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333.33"/>
    <x v="1"/>
    <s v="plays"/>
    <x v="3971"/>
    <d v="2014-07-21T12:52:06"/>
  </r>
  <r>
    <n v="21"/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125"/>
    <x v="1"/>
    <s v="plays"/>
    <x v="3972"/>
    <d v="2015-02-06T01:37:14"/>
  </r>
  <r>
    <n v="78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35.13999999999999"/>
    <x v="1"/>
    <s v="plays"/>
    <x v="3973"/>
    <d v="2016-05-09T04:00:00"/>
  </r>
  <r>
    <n v="32"/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90.91"/>
    <x v="1"/>
    <s v="plays"/>
    <x v="3974"/>
    <d v="2016-06-02T13:07:28"/>
  </r>
  <r>
    <n v="0"/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"/>
    <s v="plays"/>
    <x v="3975"/>
    <d v="2016-07-13T20:48:18"/>
  </r>
  <r>
    <n v="48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130"/>
    <x v="1"/>
    <s v="plays"/>
    <x v="3976"/>
    <d v="2014-08-01T07:00:00"/>
  </r>
  <r>
    <n v="1"/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5000"/>
    <x v="1"/>
    <s v="plays"/>
    <x v="3977"/>
    <d v="2016-07-22T18:55:32"/>
  </r>
  <r>
    <n v="11"/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50"/>
    <x v="1"/>
    <s v="plays"/>
    <x v="3978"/>
    <d v="2015-01-31T15:25:53"/>
  </r>
  <r>
    <n v="2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000"/>
    <x v="1"/>
    <s v="plays"/>
    <x v="3979"/>
    <d v="2015-03-29T20:00:00"/>
  </r>
  <r>
    <n v="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357.14"/>
    <x v="1"/>
    <s v="plays"/>
    <x v="3980"/>
    <d v="2014-07-05T14:22:27"/>
  </r>
  <r>
    <n v="4"/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285.71"/>
    <x v="1"/>
    <s v="plays"/>
    <x v="3981"/>
    <d v="2016-07-17T04:19:09"/>
  </r>
  <r>
    <n v="20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170"/>
    <x v="1"/>
    <s v="plays"/>
    <x v="3982"/>
    <d v="2015-07-07T19:26:20"/>
  </r>
  <r>
    <n v="3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42.17"/>
    <x v="1"/>
    <s v="plays"/>
    <x v="3983"/>
    <d v="2014-05-20T06:59:00"/>
  </r>
  <r>
    <n v="6"/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0"/>
    <x v="1"/>
    <s v="plays"/>
    <x v="3984"/>
    <d v="2014-11-08T00:00:00"/>
  </r>
  <r>
    <n v="32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105.26"/>
    <x v="1"/>
    <s v="plays"/>
    <x v="3985"/>
    <d v="2016-02-20T21:05:00"/>
  </r>
  <r>
    <n v="10"/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84.62"/>
    <x v="1"/>
    <s v="plays"/>
    <x v="3986"/>
    <d v="2016-05-06T13:04:00"/>
  </r>
  <r>
    <n v="38"/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0.77"/>
    <x v="1"/>
    <s v="plays"/>
    <x v="3987"/>
    <d v="2014-05-16T22:11:30"/>
  </r>
  <r>
    <n v="2"/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75"/>
    <x v="1"/>
    <s v="plays"/>
    <x v="3988"/>
    <d v="2015-08-29T01:56:53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"/>
    <s v="plays"/>
    <x v="3989"/>
    <d v="2015-11-08T18:59:41"/>
  </r>
  <r>
    <n v="4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50"/>
    <x v="1"/>
    <s v="plays"/>
    <x v="3990"/>
    <d v="2016-03-02T16:08:13"/>
  </r>
  <r>
    <n v="20"/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00"/>
    <x v="1"/>
    <s v="plays"/>
    <x v="3991"/>
    <d v="2015-05-31T15:28:02"/>
  </r>
  <r>
    <n v="5"/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111.1099999999999"/>
    <x v="1"/>
    <s v="plays"/>
    <x v="3992"/>
    <d v="2015-12-11T23:34:19"/>
  </r>
  <r>
    <n v="0"/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50000"/>
    <x v="1"/>
    <s v="plays"/>
    <x v="3993"/>
    <d v="2015-05-13T20:45:12"/>
  </r>
  <r>
    <n v="0"/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000"/>
    <x v="1"/>
    <s v="plays"/>
    <x v="3994"/>
    <d v="2014-07-19T09:21:30"/>
  </r>
  <r>
    <n v="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50"/>
    <x v="1"/>
    <s v="plays"/>
    <x v="3995"/>
    <d v="2015-02-14T11:27:00"/>
  </r>
  <r>
    <n v="17"/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6.47"/>
    <x v="1"/>
    <s v="plays"/>
    <x v="3996"/>
    <d v="2014-11-20T16:04:00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"/>
    <s v="plays"/>
    <x v="3997"/>
    <d v="2015-04-05T08:23:41"/>
  </r>
  <r>
    <n v="57"/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04.17"/>
    <x v="1"/>
    <s v="plays"/>
    <x v="3998"/>
    <d v="2015-03-28T22:07:06"/>
  </r>
  <r>
    <n v="17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500"/>
    <x v="1"/>
    <s v="plays"/>
    <x v="3999"/>
    <d v="2014-08-31T19:51:49"/>
  </r>
  <r>
    <n v="0"/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0"/>
    <x v="1"/>
    <s v="plays"/>
    <x v="4000"/>
    <d v="2016-05-07T14:29:18"/>
  </r>
  <r>
    <n v="38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85.71"/>
    <x v="1"/>
    <s v="plays"/>
    <x v="4001"/>
    <d v="2017-03-01T19:00:00"/>
  </r>
  <r>
    <n v="2"/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312.5"/>
    <x v="1"/>
    <s v="plays"/>
    <x v="4002"/>
    <d v="2014-09-27T01:02:41"/>
  </r>
  <r>
    <n v="10"/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0"/>
    <x v="1"/>
    <s v="plays"/>
    <x v="4003"/>
    <d v="2015-02-15T14:05:47"/>
  </r>
  <r>
    <n v="0"/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x v="1"/>
    <s v="plays"/>
    <x v="4004"/>
    <d v="2014-10-08T03:54:17"/>
  </r>
  <r>
    <n v="1"/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500"/>
    <x v="1"/>
    <s v="plays"/>
    <x v="4005"/>
    <d v="2014-10-20T19:23:05"/>
  </r>
  <r>
    <n v="0"/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30000"/>
    <x v="1"/>
    <s v="plays"/>
    <x v="4006"/>
    <d v="2016-02-16T18:33:07"/>
  </r>
  <r>
    <n v="0"/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000"/>
    <x v="1"/>
    <s v="plays"/>
    <x v="4007"/>
    <d v="2014-08-26T16:28:00"/>
  </r>
  <r>
    <n v="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250"/>
    <x v="1"/>
    <s v="plays"/>
    <x v="4008"/>
    <d v="2015-07-22T23:08:27"/>
  </r>
  <r>
    <n v="4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643.33000000000004"/>
    <x v="1"/>
    <s v="plays"/>
    <x v="4009"/>
    <d v="2014-09-09T16:49:20"/>
  </r>
  <r>
    <n v="24"/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189.47"/>
    <x v="1"/>
    <s v="plays"/>
    <x v="4010"/>
    <d v="2014-10-26T18:29:26"/>
  </r>
  <r>
    <n v="8"/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62.5"/>
    <x v="1"/>
    <s v="plays"/>
    <x v="4011"/>
    <d v="2015-01-28T13:04:38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"/>
    <s v="plays"/>
    <x v="4012"/>
    <d v="2015-05-02T13:04:09"/>
  </r>
  <r>
    <n v="1"/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000"/>
    <x v="1"/>
    <s v="plays"/>
    <x v="4013"/>
    <d v="2015-02-16T07:13:43"/>
  </r>
  <r>
    <n v="0"/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"/>
    <s v="plays"/>
    <x v="4014"/>
    <d v="2016-03-05T05:54:29"/>
  </r>
  <r>
    <n v="0"/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x v="1"/>
    <s v="plays"/>
    <x v="4015"/>
    <d v="2015-07-19T18:44:23"/>
  </r>
  <r>
    <n v="14"/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1.430000000000007"/>
    <x v="1"/>
    <s v="plays"/>
    <x v="4016"/>
    <d v="2014-09-17T20:56:40"/>
  </r>
  <r>
    <n v="1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000"/>
    <x v="1"/>
    <s v="plays"/>
    <x v="4017"/>
    <d v="2014-09-04T16:07:54"/>
  </r>
  <r>
    <n v="9"/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75"/>
    <x v="1"/>
    <s v="plays"/>
    <x v="4018"/>
    <d v="2016-10-07T21:51:48"/>
  </r>
  <r>
    <n v="1"/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75"/>
    <x v="1"/>
    <s v="plays"/>
    <x v="4019"/>
    <d v="2016-04-15T16:28:00"/>
  </r>
  <r>
    <n v="17"/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200"/>
    <x v="1"/>
    <s v="plays"/>
    <x v="4020"/>
    <d v="2015-03-24T03:34:59"/>
  </r>
  <r>
    <n v="1"/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7500"/>
    <x v="1"/>
    <s v="plays"/>
    <x v="4021"/>
    <d v="2014-10-26T21:52:38"/>
  </r>
  <r>
    <n v="70"/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91.37"/>
    <x v="1"/>
    <s v="plays"/>
    <x v="4022"/>
    <d v="2015-02-01T02:54:00"/>
  </r>
  <r>
    <n v="0"/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"/>
    <s v="plays"/>
    <x v="4023"/>
    <d v="2016-03-24T22:59:23"/>
  </r>
  <r>
    <n v="1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0"/>
    <x v="1"/>
    <s v="plays"/>
    <x v="4024"/>
    <d v="2015-08-31T16:04:57"/>
  </r>
  <r>
    <n v="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1250"/>
    <x v="1"/>
    <s v="plays"/>
    <x v="4025"/>
    <d v="2015-07-26T05:42:16"/>
  </r>
  <r>
    <n v="0"/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"/>
    <s v="plays"/>
    <x v="4026"/>
    <d v="2015-12-04T16:43:59"/>
  </r>
  <r>
    <n v="7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428.57"/>
    <x v="1"/>
    <s v="plays"/>
    <x v="4027"/>
    <d v="2017-02-23T01:00:00"/>
  </r>
  <r>
    <n v="28"/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181.82"/>
    <x v="1"/>
    <s v="plays"/>
    <x v="4028"/>
    <d v="2014-06-05T22:31:40"/>
  </r>
  <r>
    <n v="0"/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"/>
    <s v="plays"/>
    <x v="4029"/>
    <d v="2015-12-14T00:36:10"/>
  </r>
  <r>
    <n v="16"/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416.67"/>
    <x v="1"/>
    <s v="plays"/>
    <x v="4030"/>
    <d v="2016-02-03T18:49:00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"/>
    <s v="plays"/>
    <x v="4031"/>
    <d v="2014-12-18T15:02:44"/>
  </r>
  <r>
    <n v="7"/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864"/>
    <x v="1"/>
    <s v="plays"/>
    <x v="4032"/>
    <d v="2015-12-15T20:25:16"/>
  </r>
  <r>
    <n v="26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4.26"/>
    <x v="1"/>
    <s v="plays"/>
    <x v="4033"/>
    <d v="2016-10-02T09:00:00"/>
  </r>
  <r>
    <n v="1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50"/>
    <x v="1"/>
    <s v="plays"/>
    <x v="4034"/>
    <d v="2015-04-03T21:44:10"/>
  </r>
  <r>
    <n v="37"/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400"/>
    <x v="1"/>
    <s v="plays"/>
    <x v="4035"/>
    <d v="2014-10-21T21:11:27"/>
  </r>
  <r>
    <n v="47"/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352.94"/>
    <x v="1"/>
    <s v="plays"/>
    <x v="4036"/>
    <d v="2014-07-01T22:30:00"/>
  </r>
  <r>
    <n v="11"/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350"/>
    <x v="1"/>
    <s v="plays"/>
    <x v="4037"/>
    <d v="2016-05-24T14:25:00"/>
  </r>
  <r>
    <n v="12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625"/>
    <x v="1"/>
    <s v="plays"/>
    <x v="4038"/>
    <d v="2014-10-17T19:10:10"/>
  </r>
  <r>
    <n v="60"/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00"/>
    <x v="1"/>
    <s v="plays"/>
    <x v="4039"/>
    <d v="2015-12-01T05:59:00"/>
  </r>
  <r>
    <n v="31"/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4000"/>
    <x v="1"/>
    <s v="plays"/>
    <x v="4040"/>
    <d v="2015-07-18T03:00:00"/>
  </r>
  <r>
    <n v="0"/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500"/>
    <x v="1"/>
    <s v="plays"/>
    <x v="4041"/>
    <d v="2016-09-06T11:22:34"/>
  </r>
  <r>
    <n v="0"/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3333.33"/>
    <x v="1"/>
    <s v="plays"/>
    <x v="4042"/>
    <d v="2015-01-20T19:16:00"/>
  </r>
  <r>
    <n v="0"/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"/>
    <s v="plays"/>
    <x v="4043"/>
    <d v="2014-11-20T22:58:45"/>
  </r>
  <r>
    <n v="38"/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150"/>
    <x v="1"/>
    <s v="plays"/>
    <x v="4044"/>
    <d v="2015-04-10T05:00:00"/>
  </r>
  <r>
    <n v="0"/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x v="1"/>
    <s v="plays"/>
    <x v="4045"/>
    <d v="2014-08-21T04:49:49"/>
  </r>
  <r>
    <n v="8"/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466.67"/>
    <x v="1"/>
    <s v="plays"/>
    <x v="4046"/>
    <d v="2014-10-22T15:36:50"/>
  </r>
  <r>
    <n v="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1250"/>
    <x v="1"/>
    <s v="plays"/>
    <x v="4047"/>
    <d v="2015-01-11T01:00:00"/>
  </r>
  <r>
    <n v="18"/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6.81"/>
    <x v="1"/>
    <s v="plays"/>
    <x v="4048"/>
    <d v="2016-04-11T11:13:07"/>
  </r>
  <r>
    <n v="0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20000"/>
    <x v="1"/>
    <s v="plays"/>
    <x v="4049"/>
    <d v="2015-07-14T23:00:15"/>
  </r>
  <r>
    <n v="0"/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x v="1"/>
    <s v="plays"/>
    <x v="4050"/>
    <d v="2014-10-23T15:16:31"/>
  </r>
  <r>
    <n v="0"/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"/>
    <s v="plays"/>
    <x v="4051"/>
    <d v="2014-05-09T06:53:00"/>
  </r>
  <r>
    <n v="38"/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30.77"/>
    <x v="1"/>
    <s v="plays"/>
    <x v="4052"/>
    <d v="2014-10-13T21:05:16"/>
  </r>
  <r>
    <n v="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50"/>
    <x v="1"/>
    <s v="plays"/>
    <x v="4053"/>
    <d v="2014-11-15T20:00:00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"/>
    <s v="plays"/>
    <x v="4054"/>
    <d v="2016-10-01T04:00:00"/>
  </r>
  <r>
    <n v="18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238.1"/>
    <x v="1"/>
    <s v="plays"/>
    <x v="4055"/>
    <d v="2014-06-19T15:33:51"/>
  </r>
  <r>
    <n v="53"/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66.67"/>
    <x v="1"/>
    <s v="plays"/>
    <x v="4056"/>
    <d v="2016-07-03T19:59:00"/>
  </r>
  <r>
    <n v="2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583.33000000000004"/>
    <x v="1"/>
    <s v="plays"/>
    <x v="4057"/>
    <d v="2015-11-25T23:00:00"/>
  </r>
  <r>
    <n v="3"/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937.5"/>
    <x v="1"/>
    <s v="plays"/>
    <x v="4058"/>
    <d v="2016-04-01T03:59:00"/>
  </r>
  <r>
    <n v="3"/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1428.57"/>
    <x v="1"/>
    <s v="plays"/>
    <x v="4059"/>
    <d v="2014-09-16T03:00:00"/>
  </r>
  <r>
    <n v="3"/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000"/>
    <x v="1"/>
    <s v="plays"/>
    <x v="4060"/>
    <d v="2014-06-23T16:00:00"/>
  </r>
  <r>
    <n v="0"/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"/>
    <s v="plays"/>
    <x v="4061"/>
    <d v="2016-04-21T02:23:43"/>
  </r>
  <r>
    <n v="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6666.67"/>
    <x v="1"/>
    <s v="plays"/>
    <x v="4062"/>
    <d v="2016-07-02T17:44:28"/>
  </r>
  <r>
    <n v="1"/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055.56"/>
    <x v="1"/>
    <s v="plays"/>
    <x v="4063"/>
    <d v="2014-06-27T16:21:24"/>
  </r>
  <r>
    <n v="19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333.33"/>
    <x v="1"/>
    <s v="plays"/>
    <x v="4064"/>
    <d v="2015-04-29T14:07:06"/>
  </r>
  <r>
    <n v="1"/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000"/>
    <x v="1"/>
    <s v="plays"/>
    <x v="4065"/>
    <d v="2014-08-12T22:50:11"/>
  </r>
  <r>
    <n v="0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5000"/>
    <x v="1"/>
    <s v="plays"/>
    <x v="4066"/>
    <d v="2016-05-19T00:56:28"/>
  </r>
  <r>
    <n v="61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294.12"/>
    <x v="1"/>
    <s v="plays"/>
    <x v="4067"/>
    <d v="2015-09-28T02:49:10"/>
  </r>
  <r>
    <n v="1"/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95"/>
    <x v="1"/>
    <s v="plays"/>
    <x v="4068"/>
    <d v="2017-01-13T23:05:00"/>
  </r>
  <r>
    <n v="34"/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96.15"/>
    <x v="1"/>
    <s v="plays"/>
    <x v="4069"/>
    <d v="2015-02-28T12:00:00"/>
  </r>
  <r>
    <n v="17"/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6.67"/>
    <x v="1"/>
    <s v="plays"/>
    <x v="4070"/>
    <d v="2015-03-01T03:00:00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"/>
    <s v="plays"/>
    <x v="4071"/>
    <d v="2016-12-26T19:18:51"/>
  </r>
  <r>
    <n v="0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500"/>
    <x v="1"/>
    <s v="plays"/>
    <x v="4072"/>
    <d v="2014-08-21T18:35:11"/>
  </r>
  <r>
    <n v="1"/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750"/>
    <x v="1"/>
    <s v="plays"/>
    <x v="4073"/>
    <d v="2015-05-09T04:00:00"/>
  </r>
  <r>
    <n v="27"/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130.94999999999999"/>
    <x v="1"/>
    <s v="plays"/>
    <x v="4074"/>
    <d v="2015-11-05T14:16:15"/>
  </r>
  <r>
    <n v="29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153.85"/>
    <x v="1"/>
    <s v="plays"/>
    <x v="4075"/>
    <d v="2014-06-30T17:28:00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"/>
    <s v="plays"/>
    <x v="4076"/>
    <d v="2014-10-21T19:51:00"/>
  </r>
  <r>
    <n v="9"/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500"/>
    <x v="1"/>
    <s v="plays"/>
    <x v="4077"/>
    <d v="2016-12-21T17:03:14"/>
  </r>
  <r>
    <n v="0"/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"/>
    <s v="plays"/>
    <x v="4078"/>
    <d v="2017-01-27T18:54:02"/>
  </r>
  <r>
    <n v="0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3000"/>
    <x v="1"/>
    <s v="plays"/>
    <x v="4079"/>
    <d v="2016-06-19T22:32:01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"/>
    <s v="plays"/>
    <x v="4080"/>
    <d v="2016-06-14T18:54:00"/>
  </r>
  <r>
    <n v="16"/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85.33"/>
    <x v="1"/>
    <s v="plays"/>
    <x v="4081"/>
    <d v="2015-03-08T12:57:05"/>
  </r>
  <r>
    <n v="2"/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75"/>
    <x v="1"/>
    <s v="plays"/>
    <x v="4082"/>
    <d v="2015-11-14T23:00:00"/>
  </r>
  <r>
    <n v="22"/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583.33000000000004"/>
    <x v="1"/>
    <s v="plays"/>
    <x v="4083"/>
    <d v="2016-01-14T18:16:56"/>
  </r>
  <r>
    <n v="0"/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0"/>
    <x v="1"/>
    <s v="plays"/>
    <x v="4084"/>
    <d v="2016-10-09T10:28:26"/>
  </r>
  <r>
    <n v="0"/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0"/>
    <x v="1"/>
    <s v="plays"/>
    <x v="4085"/>
    <d v="2015-03-24T03:59:00"/>
  </r>
  <r>
    <n v="5"/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00"/>
    <x v="1"/>
    <s v="plays"/>
    <x v="4086"/>
    <d v="2015-11-21T04:00:00"/>
  </r>
  <r>
    <n v="0"/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"/>
    <s v="plays"/>
    <x v="4087"/>
    <d v="2016-07-17T17:49:46"/>
  </r>
  <r>
    <n v="11"/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666.67"/>
    <x v="1"/>
    <s v="plays"/>
    <x v="4088"/>
    <d v="2015-01-16T10:26:00"/>
  </r>
  <r>
    <n v="5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625"/>
    <x v="1"/>
    <s v="plays"/>
    <x v="4089"/>
    <d v="2015-05-31T17:35:00"/>
  </r>
  <r>
    <n v="3"/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33.33"/>
    <x v="1"/>
    <s v="plays"/>
    <x v="4090"/>
    <d v="2015-08-07T15:00:00"/>
  </r>
  <r>
    <n v="13"/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00"/>
    <x v="1"/>
    <s v="plays"/>
    <x v="4091"/>
    <d v="2015-01-16T12:09:11"/>
  </r>
  <r>
    <n v="0"/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10000"/>
    <x v="1"/>
    <s v="plays"/>
    <x v="4092"/>
    <d v="2015-04-05T03:40:47"/>
  </r>
  <r>
    <n v="2"/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625"/>
    <x v="1"/>
    <s v="plays"/>
    <x v="4093"/>
    <d v="2015-08-22T19:34:53"/>
  </r>
  <r>
    <n v="37"/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50"/>
    <x v="1"/>
    <s v="plays"/>
    <x v="4094"/>
    <d v="2014-10-22T04:59:00"/>
  </r>
  <r>
    <n v="3"/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0000"/>
    <x v="1"/>
    <s v="plays"/>
    <x v="4095"/>
    <d v="2016-12-19T00:45:50"/>
  </r>
  <r>
    <n v="11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700"/>
    <x v="1"/>
    <s v="plays"/>
    <x v="4096"/>
    <d v="2017-02-28T08:51:00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"/>
    <s v="plays"/>
    <x v="4097"/>
    <d v="2016-01-31T23:55:00"/>
  </r>
  <r>
    <n v="0"/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"/>
    <s v="plays"/>
    <x v="4098"/>
    <d v="2016-06-04T17:19:57"/>
  </r>
  <r>
    <n v="1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4500"/>
    <x v="1"/>
    <s v="plays"/>
    <x v="4099"/>
    <d v="2016-09-02T20:24:33"/>
  </r>
  <r>
    <n v="0"/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"/>
    <s v="plays"/>
    <x v="4100"/>
    <d v="2014-10-25T02:59:50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"/>
    <s v="plays"/>
    <x v="4101"/>
    <d v="2017-01-25T21:41:22"/>
  </r>
  <r>
    <n v="27"/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83.33"/>
    <x v="1"/>
    <s v="plays"/>
    <x v="4102"/>
    <d v="2016-05-15T20:21:13"/>
  </r>
  <r>
    <n v="10"/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6.67"/>
    <x v="1"/>
    <s v="plays"/>
    <x v="4103"/>
    <d v="2015-08-26T18:32:00"/>
  </r>
  <r>
    <n v="21"/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4.29"/>
    <x v="1"/>
    <s v="plays"/>
    <x v="4104"/>
    <d v="2016-10-27T06:40:34"/>
  </r>
  <r>
    <n v="7"/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5500"/>
    <x v="1"/>
    <s v="plays"/>
    <x v="4105"/>
    <d v="2016-12-26T00:15:09"/>
  </r>
  <r>
    <n v="71"/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51.52000000000001"/>
    <x v="1"/>
    <s v="plays"/>
    <x v="4106"/>
    <d v="2015-04-02T01:00:00"/>
  </r>
  <r>
    <n v="2"/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500"/>
    <x v="1"/>
    <s v="plays"/>
    <x v="4107"/>
    <d v="2014-09-24T22:00:01"/>
  </r>
  <r>
    <n v="2"/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3000"/>
    <x v="1"/>
    <s v="plays"/>
    <x v="4108"/>
    <d v="2017-03-03T05:00:00"/>
  </r>
  <r>
    <n v="0"/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"/>
    <s v="plays"/>
    <x v="4109"/>
    <d v="2015-11-29T13:56:44"/>
  </r>
  <r>
    <n v="29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50"/>
    <x v="1"/>
    <s v="plays"/>
    <x v="4110"/>
    <d v="2016-07-21T15:02:31"/>
  </r>
  <r>
    <n v="3"/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500"/>
    <x v="1"/>
    <s v="plays"/>
    <x v="4111"/>
    <d v="2015-02-24T03:15:40"/>
  </r>
  <r>
    <n v="0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x v="1"/>
    <s v="plays"/>
    <x v="4112"/>
    <d v="2016-02-28T00:00:00"/>
  </r>
  <r>
    <n v="0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0F14D0-B7B0-409B-B518-01C99B524C48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8F2FFB-8B9E-4774-A4E5-BD0DD76B3118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item="20" hier="-1"/>
    <pageField fld="16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DA853C-DC1C-4804-AEF0-2B080491705A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EA0B-1416-4235-9A0C-985730EEA8BF}">
  <dimension ref="A1:F14"/>
  <sheetViews>
    <sheetView workbookViewId="0">
      <selection activeCell="O13" sqref="O13"/>
    </sheetView>
  </sheetViews>
  <sheetFormatPr defaultRowHeight="15" x14ac:dyDescent="0.25"/>
  <cols>
    <col min="1" max="1" width="16.140625" bestFit="1" customWidth="1"/>
    <col min="2" max="2" width="14.7109375" bestFit="1" customWidth="1"/>
    <col min="3" max="3" width="5.28515625" bestFit="1" customWidth="1"/>
    <col min="4" max="4" width="3.5703125" bestFit="1" customWidth="1"/>
    <col min="5" max="5" width="8.85546875" bestFit="1" customWidth="1"/>
    <col min="6" max="6" width="10.140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5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5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5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25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5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5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5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5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5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8B8EB-98F5-4763-8BD4-93EDD2A9682D}">
  <dimension ref="A1:F47"/>
  <sheetViews>
    <sheetView topLeftCell="A7" workbookViewId="0">
      <selection activeCell="E34" sqref="E34"/>
    </sheetView>
  </sheetViews>
  <sheetFormatPr defaultRowHeight="15" x14ac:dyDescent="0.25"/>
  <cols>
    <col min="1" max="1" width="16.140625" bestFit="1" customWidth="1"/>
    <col min="2" max="2" width="14.7109375" bestFit="1" customWidth="1"/>
    <col min="3" max="3" width="5.28515625" bestFit="1" customWidth="1"/>
    <col min="4" max="4" width="3.5703125" bestFit="1" customWidth="1"/>
    <col min="5" max="5" width="8.85546875" bestFit="1" customWidth="1"/>
    <col min="6" max="6" width="10.140625" bestFit="1" customWidth="1"/>
  </cols>
  <sheetData>
    <row r="1" spans="1:6" x14ac:dyDescent="0.25">
      <c r="A1" s="12" t="s">
        <v>8222</v>
      </c>
      <c r="B1" t="s">
        <v>8223</v>
      </c>
    </row>
    <row r="2" spans="1:6" x14ac:dyDescent="0.25">
      <c r="A2" s="12" t="s">
        <v>8358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8314</v>
      </c>
      <c r="B6" s="14"/>
      <c r="C6" s="14">
        <v>78</v>
      </c>
      <c r="D6" s="14"/>
      <c r="E6" s="14"/>
      <c r="F6" s="14">
        <v>78</v>
      </c>
    </row>
    <row r="7" spans="1:6" x14ac:dyDescent="0.25">
      <c r="A7" s="13" t="s">
        <v>8342</v>
      </c>
      <c r="B7" s="14">
        <v>16</v>
      </c>
      <c r="C7" s="14"/>
      <c r="D7" s="14"/>
      <c r="E7" s="14"/>
      <c r="F7" s="14">
        <v>16</v>
      </c>
    </row>
    <row r="8" spans="1:6" x14ac:dyDescent="0.25">
      <c r="A8" s="13" t="s">
        <v>8330</v>
      </c>
      <c r="B8" s="14">
        <v>23</v>
      </c>
      <c r="C8" s="14"/>
      <c r="D8" s="14"/>
      <c r="E8" s="14"/>
      <c r="F8" s="14">
        <v>23</v>
      </c>
    </row>
    <row r="9" spans="1:6" x14ac:dyDescent="0.25">
      <c r="A9" s="13" t="s">
        <v>8356</v>
      </c>
      <c r="B9" s="14"/>
      <c r="C9" s="14">
        <v>32</v>
      </c>
      <c r="D9" s="14"/>
      <c r="E9" s="14"/>
      <c r="F9" s="14">
        <v>32</v>
      </c>
    </row>
    <row r="10" spans="1:6" x14ac:dyDescent="0.25">
      <c r="A10" s="13" t="s">
        <v>8352</v>
      </c>
      <c r="B10" s="14"/>
      <c r="C10" s="14"/>
      <c r="D10" s="14"/>
      <c r="E10" s="14">
        <v>33</v>
      </c>
      <c r="F10" s="14">
        <v>33</v>
      </c>
    </row>
    <row r="11" spans="1:6" x14ac:dyDescent="0.25">
      <c r="A11" s="13" t="s">
        <v>8313</v>
      </c>
      <c r="B11" s="14"/>
      <c r="C11" s="14"/>
      <c r="D11" s="14"/>
      <c r="E11" s="14">
        <v>164</v>
      </c>
      <c r="F11" s="14">
        <v>164</v>
      </c>
    </row>
    <row r="12" spans="1:6" x14ac:dyDescent="0.25">
      <c r="A12" s="13" t="s">
        <v>8312</v>
      </c>
      <c r="B12" s="14"/>
      <c r="C12" s="14">
        <v>52</v>
      </c>
      <c r="D12" s="14"/>
      <c r="E12" s="14"/>
      <c r="F12" s="14">
        <v>52</v>
      </c>
    </row>
    <row r="13" spans="1:6" x14ac:dyDescent="0.25">
      <c r="A13" s="13" t="s">
        <v>8328</v>
      </c>
      <c r="B13" s="14"/>
      <c r="C13" s="14"/>
      <c r="D13" s="14"/>
      <c r="E13" s="14">
        <v>30</v>
      </c>
      <c r="F13" s="14">
        <v>30</v>
      </c>
    </row>
    <row r="14" spans="1:6" x14ac:dyDescent="0.25">
      <c r="A14" s="13" t="s">
        <v>8345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25">
      <c r="A15" s="13" t="s">
        <v>8322</v>
      </c>
      <c r="B15" s="14"/>
      <c r="C15" s="14">
        <v>34</v>
      </c>
      <c r="D15" s="14"/>
      <c r="E15" s="14"/>
      <c r="F15" s="14">
        <v>34</v>
      </c>
    </row>
    <row r="16" spans="1:6" x14ac:dyDescent="0.25">
      <c r="A16" s="13" t="s">
        <v>8335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25">
      <c r="A17" s="13" t="s">
        <v>8346</v>
      </c>
      <c r="B17" s="14"/>
      <c r="C17" s="14">
        <v>13</v>
      </c>
      <c r="D17" s="14"/>
      <c r="E17" s="14"/>
      <c r="F17" s="14">
        <v>13</v>
      </c>
    </row>
    <row r="18" spans="1:6" x14ac:dyDescent="0.25">
      <c r="A18" s="13" t="s">
        <v>8347</v>
      </c>
      <c r="B18" s="14"/>
      <c r="C18" s="14"/>
      <c r="D18" s="14"/>
      <c r="E18" s="14">
        <v>103</v>
      </c>
      <c r="F18" s="14">
        <v>103</v>
      </c>
    </row>
    <row r="19" spans="1:6" x14ac:dyDescent="0.25">
      <c r="A19" s="13" t="s">
        <v>8327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25">
      <c r="A20" s="13" t="s">
        <v>8326</v>
      </c>
      <c r="B20" s="14"/>
      <c r="C20" s="14">
        <v>53</v>
      </c>
      <c r="D20" s="14"/>
      <c r="E20" s="14"/>
      <c r="F20" s="14">
        <v>53</v>
      </c>
    </row>
    <row r="21" spans="1:6" x14ac:dyDescent="0.25">
      <c r="A21" s="13" t="s">
        <v>8354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25">
      <c r="A22" s="13" t="s">
        <v>8325</v>
      </c>
      <c r="B22" s="14"/>
      <c r="C22" s="14"/>
      <c r="D22" s="14"/>
      <c r="E22" s="14">
        <v>14</v>
      </c>
      <c r="F22" s="14">
        <v>14</v>
      </c>
    </row>
    <row r="23" spans="1:6" x14ac:dyDescent="0.25">
      <c r="A23" s="13" t="s">
        <v>8333</v>
      </c>
      <c r="B23" s="14"/>
      <c r="C23" s="14">
        <v>23</v>
      </c>
      <c r="D23" s="14"/>
      <c r="E23" s="14"/>
      <c r="F23" s="14">
        <v>23</v>
      </c>
    </row>
    <row r="24" spans="1:6" x14ac:dyDescent="0.25">
      <c r="A24" s="13" t="s">
        <v>8357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25">
      <c r="A25" s="13" t="s">
        <v>8341</v>
      </c>
      <c r="B25" s="14"/>
      <c r="C25" s="14">
        <v>14</v>
      </c>
      <c r="D25" s="14"/>
      <c r="E25" s="14"/>
      <c r="F25" s="14">
        <v>14</v>
      </c>
    </row>
    <row r="26" spans="1:6" x14ac:dyDescent="0.25">
      <c r="A26" s="13" t="s">
        <v>8321</v>
      </c>
      <c r="B26" s="14"/>
      <c r="C26" s="14"/>
      <c r="D26" s="14"/>
      <c r="E26" s="14">
        <v>49</v>
      </c>
      <c r="F26" s="14">
        <v>49</v>
      </c>
    </row>
    <row r="27" spans="1:6" x14ac:dyDescent="0.25">
      <c r="A27" s="13" t="s">
        <v>8348</v>
      </c>
      <c r="B27" s="14"/>
      <c r="C27" s="14">
        <v>11</v>
      </c>
      <c r="D27" s="14"/>
      <c r="E27" s="14"/>
      <c r="F27" s="14">
        <v>11</v>
      </c>
    </row>
    <row r="28" spans="1:6" x14ac:dyDescent="0.25">
      <c r="A28" s="13" t="s">
        <v>8337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25">
      <c r="A29" s="13" t="s">
        <v>8343</v>
      </c>
      <c r="B29" s="14"/>
      <c r="C29" s="14">
        <v>13</v>
      </c>
      <c r="D29" s="14"/>
      <c r="E29" s="14"/>
      <c r="F29" s="14">
        <v>13</v>
      </c>
    </row>
    <row r="30" spans="1:6" x14ac:dyDescent="0.25">
      <c r="A30" s="13" t="s">
        <v>8316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25">
      <c r="A31" s="13" t="s">
        <v>8344</v>
      </c>
      <c r="B31" s="14"/>
      <c r="C31" s="14"/>
      <c r="D31" s="14"/>
      <c r="E31" s="14">
        <v>35</v>
      </c>
      <c r="F31" s="14">
        <v>35</v>
      </c>
    </row>
    <row r="32" spans="1:6" x14ac:dyDescent="0.2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8351</v>
      </c>
      <c r="B33" s="14"/>
      <c r="C33" s="14">
        <v>14</v>
      </c>
      <c r="D33" s="14"/>
      <c r="E33" s="14"/>
      <c r="F33" s="14">
        <v>14</v>
      </c>
    </row>
    <row r="34" spans="1:6" x14ac:dyDescent="0.25">
      <c r="A34" s="13" t="s">
        <v>8324</v>
      </c>
      <c r="B34" s="14"/>
      <c r="C34" s="14"/>
      <c r="D34" s="14"/>
      <c r="E34" s="14">
        <v>240</v>
      </c>
      <c r="F34" s="14">
        <v>240</v>
      </c>
    </row>
    <row r="35" spans="1:6" x14ac:dyDescent="0.25">
      <c r="A35" s="13" t="s">
        <v>8311</v>
      </c>
      <c r="B35" s="14">
        <v>31</v>
      </c>
      <c r="C35" s="14"/>
      <c r="D35" s="14"/>
      <c r="E35" s="14"/>
      <c r="F35" s="14">
        <v>31</v>
      </c>
    </row>
    <row r="36" spans="1:6" x14ac:dyDescent="0.25">
      <c r="A36" s="13" t="s">
        <v>8310</v>
      </c>
      <c r="B36" s="14"/>
      <c r="C36" s="14"/>
      <c r="D36" s="14"/>
      <c r="E36" s="14">
        <v>48</v>
      </c>
      <c r="F36" s="14">
        <v>48</v>
      </c>
    </row>
    <row r="37" spans="1:6" x14ac:dyDescent="0.25">
      <c r="A37" s="13" t="s">
        <v>8350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25">
      <c r="A38" s="13" t="s">
        <v>8353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25">
      <c r="A39" s="13" t="s">
        <v>8355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25">
      <c r="A40" s="13" t="s">
        <v>8349</v>
      </c>
      <c r="B40" s="14"/>
      <c r="C40" s="14"/>
      <c r="D40" s="14"/>
      <c r="E40" s="14">
        <v>52</v>
      </c>
      <c r="F40" s="14">
        <v>52</v>
      </c>
    </row>
    <row r="41" spans="1:6" x14ac:dyDescent="0.25">
      <c r="A41" s="13" t="s">
        <v>8309</v>
      </c>
      <c r="B41" s="14"/>
      <c r="C41" s="14"/>
      <c r="D41" s="14"/>
      <c r="E41" s="14">
        <v>49</v>
      </c>
      <c r="F41" s="14">
        <v>49</v>
      </c>
    </row>
    <row r="42" spans="1:6" x14ac:dyDescent="0.25">
      <c r="A42" s="13" t="s">
        <v>8339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25">
      <c r="A43" s="13" t="s">
        <v>8332</v>
      </c>
      <c r="B43" s="14"/>
      <c r="C43" s="14">
        <v>73</v>
      </c>
      <c r="D43" s="14"/>
      <c r="E43" s="14"/>
      <c r="F43" s="14">
        <v>73</v>
      </c>
    </row>
    <row r="44" spans="1:6" x14ac:dyDescent="0.25">
      <c r="A44" s="13" t="s">
        <v>8319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25">
      <c r="A45" s="13" t="s">
        <v>8318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25">
      <c r="A46" s="13" t="s">
        <v>8338</v>
      </c>
      <c r="B46" s="14">
        <v>19</v>
      </c>
      <c r="C46" s="14"/>
      <c r="D46" s="14"/>
      <c r="E46" s="14"/>
      <c r="F46" s="14">
        <v>19</v>
      </c>
    </row>
    <row r="47" spans="1:6" x14ac:dyDescent="0.25">
      <c r="A47" s="13" t="s">
        <v>8361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197E7-3BEC-4FEC-BDD4-CA94DFDA8B87}">
  <dimension ref="A1:F18"/>
  <sheetViews>
    <sheetView workbookViewId="0">
      <selection activeCell="AB19" sqref="AB19:AB25"/>
    </sheetView>
  </sheetViews>
  <sheetFormatPr defaultRowHeight="15" x14ac:dyDescent="0.25"/>
  <cols>
    <col min="1" max="1" width="16.140625" bestFit="1" customWidth="1"/>
    <col min="2" max="2" width="14.7109375" bestFit="1" customWidth="1"/>
    <col min="3" max="3" width="5.28515625" bestFit="1" customWidth="1"/>
    <col min="4" max="4" width="3.5703125" bestFit="1" customWidth="1"/>
    <col min="5" max="5" width="8.85546875" bestFit="1" customWidth="1"/>
    <col min="6" max="6" width="10.140625" bestFit="1" customWidth="1"/>
    <col min="7" max="7" width="2.85546875" bestFit="1" customWidth="1"/>
    <col min="8" max="8" width="3" bestFit="1" customWidth="1"/>
    <col min="9" max="9" width="2.5703125" bestFit="1" customWidth="1"/>
    <col min="10" max="10" width="2.7109375" bestFit="1" customWidth="1"/>
    <col min="11" max="12" width="3" bestFit="1" customWidth="1"/>
    <col min="13" max="14" width="2.140625" bestFit="1" customWidth="1"/>
    <col min="15" max="15" width="2.85546875" bestFit="1" customWidth="1"/>
    <col min="16" max="16" width="3.42578125" bestFit="1" customWidth="1"/>
    <col min="17" max="17" width="2.85546875" bestFit="1" customWidth="1"/>
    <col min="18" max="18" width="3.28515625" bestFit="1" customWidth="1"/>
    <col min="19" max="19" width="2.85546875" bestFit="1" customWidth="1"/>
    <col min="20" max="20" width="2.5703125" bestFit="1" customWidth="1"/>
    <col min="21" max="22" width="2.85546875" bestFit="1" customWidth="1"/>
    <col min="23" max="23" width="10.140625" bestFit="1" customWidth="1"/>
  </cols>
  <sheetData>
    <row r="1" spans="1:6" x14ac:dyDescent="0.25">
      <c r="A1" s="12" t="s">
        <v>8379</v>
      </c>
      <c r="B1" t="s">
        <v>8364</v>
      </c>
    </row>
    <row r="2" spans="1:6" x14ac:dyDescent="0.25">
      <c r="A2" s="12" t="s">
        <v>8358</v>
      </c>
      <c r="B2" t="s">
        <v>8315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pane ySplit="1" topLeftCell="A2" activePane="bottomLeft" state="frozen"/>
      <selection pane="bottomLeft" activeCell="C1" sqref="C1"/>
    </sheetView>
  </sheetViews>
  <sheetFormatPr defaultColWidth="8.85546875" defaultRowHeight="15" x14ac:dyDescent="0.25"/>
  <cols>
    <col min="3" max="3" width="38.42578125" style="3" customWidth="1"/>
    <col min="4" max="4" width="40.28515625" style="3" customWidth="1"/>
    <col min="5" max="5" width="15.7109375" style="6" bestFit="1" customWidth="1"/>
    <col min="6" max="6" width="16.42578125" style="8" customWidth="1"/>
    <col min="7" max="7" width="21.28515625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42578125" customWidth="1"/>
    <col min="13" max="13" width="24.42578125" customWidth="1"/>
    <col min="14" max="14" width="36.42578125" customWidth="1"/>
    <col min="15" max="15" width="41.140625" customWidth="1"/>
    <col min="16" max="16" width="16.140625" bestFit="1" customWidth="1"/>
    <col min="17" max="17" width="41.140625" customWidth="1"/>
    <col min="18" max="18" width="14.5703125" bestFit="1" customWidth="1"/>
    <col min="19" max="19" width="23" bestFit="1" customWidth="1"/>
    <col min="20" max="20" width="10.140625" bestFit="1" customWidth="1"/>
  </cols>
  <sheetData>
    <row r="1" spans="1:20" x14ac:dyDescent="0.25">
      <c r="A1" s="9" t="s">
        <v>8306</v>
      </c>
      <c r="B1" s="1" t="s">
        <v>0</v>
      </c>
      <c r="C1" s="2" t="s">
        <v>1</v>
      </c>
      <c r="D1" s="2" t="s">
        <v>4110</v>
      </c>
      <c r="E1" s="5" t="s">
        <v>8216</v>
      </c>
      <c r="F1" s="7" t="s">
        <v>8217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f t="shared" ref="A2:A65" si="0">ROUND(F2/E2*100,0)</f>
        <v>137</v>
      </c>
      <c r="B2">
        <v>0</v>
      </c>
      <c r="C2" s="3" t="s">
        <v>2</v>
      </c>
      <c r="D2" s="3" t="s">
        <v>4111</v>
      </c>
      <c r="E2" s="6">
        <v>8500</v>
      </c>
      <c r="F2" s="8">
        <v>11633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>IFERROR(ROUND(E2/M2,2), 0)</f>
        <v>46.7</v>
      </c>
      <c r="Q2" s="11" t="s">
        <v>8308</v>
      </c>
      <c r="R2" t="s">
        <v>8309</v>
      </c>
      <c r="S2" s="15">
        <f>(((K2/60)/60)/24)+DATE(1970,1,1)</f>
        <v>42177.007071759261</v>
      </c>
      <c r="T2" s="16">
        <f>(((J2/60)/60)/24)+DATE(1970,1,1)</f>
        <v>42208.125</v>
      </c>
    </row>
    <row r="3" spans="1:20" ht="30" hidden="1" x14ac:dyDescent="0.25">
      <c r="A3">
        <f t="shared" si="0"/>
        <v>143</v>
      </c>
      <c r="B3">
        <v>1</v>
      </c>
      <c r="C3" s="3" t="s">
        <v>3</v>
      </c>
      <c r="D3" s="3" t="s">
        <v>4112</v>
      </c>
      <c r="E3" s="6">
        <v>10275</v>
      </c>
      <c r="F3" s="8">
        <v>14653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ref="P3:P66" si="1">IFERROR(ROUND(E3/M3,2), 0)</f>
        <v>130.06</v>
      </c>
      <c r="Q3" s="11" t="s">
        <v>8308</v>
      </c>
      <c r="R3" t="s">
        <v>8309</v>
      </c>
      <c r="S3" s="15">
        <f t="shared" ref="S3:S66" si="2">(((K3/60)/60)/24)+DATE(1970,1,1)</f>
        <v>42766.600497685184</v>
      </c>
      <c r="T3" s="16">
        <f t="shared" ref="T3:T66" si="3">(((J3/60)/60)/24)+DATE(1970,1,1)</f>
        <v>42796.600497685184</v>
      </c>
    </row>
    <row r="4" spans="1:20" ht="45" hidden="1" x14ac:dyDescent="0.25">
      <c r="A4">
        <f t="shared" si="0"/>
        <v>105</v>
      </c>
      <c r="B4">
        <v>2</v>
      </c>
      <c r="C4" s="3" t="s">
        <v>4</v>
      </c>
      <c r="D4" s="3" t="s">
        <v>4113</v>
      </c>
      <c r="E4" s="6">
        <v>500</v>
      </c>
      <c r="F4" s="8">
        <v>525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1"/>
        <v>14.29</v>
      </c>
      <c r="Q4" s="11" t="s">
        <v>8308</v>
      </c>
      <c r="R4" t="s">
        <v>8309</v>
      </c>
      <c r="S4" s="15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f t="shared" si="0"/>
        <v>104</v>
      </c>
      <c r="B5">
        <v>3</v>
      </c>
      <c r="C5" s="3" t="s">
        <v>5</v>
      </c>
      <c r="D5" s="3" t="s">
        <v>4114</v>
      </c>
      <c r="E5" s="6">
        <v>10000</v>
      </c>
      <c r="F5" s="8">
        <v>10390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1"/>
        <v>66.67</v>
      </c>
      <c r="Q5" s="11" t="s">
        <v>8308</v>
      </c>
      <c r="R5" t="s">
        <v>8309</v>
      </c>
      <c r="S5" s="15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f t="shared" si="0"/>
        <v>123</v>
      </c>
      <c r="B6">
        <v>4</v>
      </c>
      <c r="C6" s="3" t="s">
        <v>6</v>
      </c>
      <c r="D6" s="3" t="s">
        <v>4115</v>
      </c>
      <c r="E6" s="6">
        <v>44000</v>
      </c>
      <c r="F6" s="8">
        <v>54116.28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1"/>
        <v>154.93</v>
      </c>
      <c r="Q6" s="11" t="s">
        <v>8308</v>
      </c>
      <c r="R6" t="s">
        <v>8309</v>
      </c>
      <c r="S6" s="15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f t="shared" si="0"/>
        <v>110</v>
      </c>
      <c r="B7">
        <v>5</v>
      </c>
      <c r="C7" s="3" t="s">
        <v>7</v>
      </c>
      <c r="D7" s="3" t="s">
        <v>4116</v>
      </c>
      <c r="E7" s="6">
        <v>3999</v>
      </c>
      <c r="F7" s="8">
        <v>4390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1"/>
        <v>85.09</v>
      </c>
      <c r="Q7" s="11" t="s">
        <v>8308</v>
      </c>
      <c r="R7" t="s">
        <v>8309</v>
      </c>
      <c r="S7" s="15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f t="shared" si="0"/>
        <v>106</v>
      </c>
      <c r="B8">
        <v>6</v>
      </c>
      <c r="C8" s="3" t="s">
        <v>8</v>
      </c>
      <c r="D8" s="3" t="s">
        <v>4117</v>
      </c>
      <c r="E8" s="6">
        <v>8000</v>
      </c>
      <c r="F8" s="8">
        <v>8519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1"/>
        <v>137.93</v>
      </c>
      <c r="Q8" s="11" t="s">
        <v>8308</v>
      </c>
      <c r="R8" t="s">
        <v>8309</v>
      </c>
      <c r="S8" s="15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f t="shared" si="0"/>
        <v>101</v>
      </c>
      <c r="B9">
        <v>7</v>
      </c>
      <c r="C9" s="3" t="s">
        <v>9</v>
      </c>
      <c r="D9" s="3" t="s">
        <v>4118</v>
      </c>
      <c r="E9" s="6">
        <v>9000</v>
      </c>
      <c r="F9" s="8">
        <v>9110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1"/>
        <v>157.88999999999999</v>
      </c>
      <c r="Q9" s="11" t="s">
        <v>8308</v>
      </c>
      <c r="R9" t="s">
        <v>8309</v>
      </c>
      <c r="S9" s="15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f t="shared" si="0"/>
        <v>100</v>
      </c>
      <c r="B10">
        <v>8</v>
      </c>
      <c r="C10" s="3" t="s">
        <v>10</v>
      </c>
      <c r="D10" s="3" t="s">
        <v>4119</v>
      </c>
      <c r="E10" s="6">
        <v>3500</v>
      </c>
      <c r="F10" s="8">
        <v>3501.52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1"/>
        <v>291.67</v>
      </c>
      <c r="Q10" s="11" t="s">
        <v>8308</v>
      </c>
      <c r="R10" t="s">
        <v>8309</v>
      </c>
      <c r="S10" s="15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f t="shared" si="0"/>
        <v>126</v>
      </c>
      <c r="B11">
        <v>9</v>
      </c>
      <c r="C11" s="3" t="s">
        <v>11</v>
      </c>
      <c r="D11" s="3" t="s">
        <v>4120</v>
      </c>
      <c r="E11" s="6">
        <v>500</v>
      </c>
      <c r="F11" s="8">
        <v>629.99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1"/>
        <v>25</v>
      </c>
      <c r="Q11" s="11" t="s">
        <v>8308</v>
      </c>
      <c r="R11" t="s">
        <v>8309</v>
      </c>
      <c r="S11" s="15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f t="shared" si="0"/>
        <v>101</v>
      </c>
      <c r="B12">
        <v>10</v>
      </c>
      <c r="C12" s="3" t="s">
        <v>12</v>
      </c>
      <c r="D12" s="3" t="s">
        <v>4121</v>
      </c>
      <c r="E12" s="6">
        <v>3000</v>
      </c>
      <c r="F12" s="8">
        <v>3015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1"/>
        <v>157.88999999999999</v>
      </c>
      <c r="Q12" s="11" t="s">
        <v>8308</v>
      </c>
      <c r="R12" t="s">
        <v>8309</v>
      </c>
      <c r="S12" s="15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f t="shared" si="0"/>
        <v>121</v>
      </c>
      <c r="B13">
        <v>11</v>
      </c>
      <c r="C13" s="3" t="s">
        <v>13</v>
      </c>
      <c r="D13" s="3" t="s">
        <v>4122</v>
      </c>
      <c r="E13" s="6">
        <v>5000</v>
      </c>
      <c r="F13" s="8">
        <v>6025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1"/>
        <v>66.67</v>
      </c>
      <c r="Q13" s="11" t="s">
        <v>8308</v>
      </c>
      <c r="R13" t="s">
        <v>8309</v>
      </c>
      <c r="S13" s="15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f t="shared" si="0"/>
        <v>165</v>
      </c>
      <c r="B14">
        <v>12</v>
      </c>
      <c r="C14" s="3" t="s">
        <v>14</v>
      </c>
      <c r="D14" s="3" t="s">
        <v>4123</v>
      </c>
      <c r="E14" s="6">
        <v>30000</v>
      </c>
      <c r="F14" s="8">
        <v>49588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1"/>
        <v>36.28</v>
      </c>
      <c r="Q14" s="11" t="s">
        <v>8308</v>
      </c>
      <c r="R14" t="s">
        <v>8309</v>
      </c>
      <c r="S14" s="15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f t="shared" si="0"/>
        <v>160</v>
      </c>
      <c r="B15">
        <v>13</v>
      </c>
      <c r="C15" s="3" t="s">
        <v>15</v>
      </c>
      <c r="D15" s="3" t="s">
        <v>4124</v>
      </c>
      <c r="E15" s="6">
        <v>3500</v>
      </c>
      <c r="F15" s="8">
        <v>5599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1"/>
        <v>68.63</v>
      </c>
      <c r="Q15" s="11" t="s">
        <v>8308</v>
      </c>
      <c r="R15" t="s">
        <v>8309</v>
      </c>
      <c r="S15" s="15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f t="shared" si="0"/>
        <v>101</v>
      </c>
      <c r="B16">
        <v>14</v>
      </c>
      <c r="C16" s="3" t="s">
        <v>16</v>
      </c>
      <c r="D16" s="3" t="s">
        <v>4125</v>
      </c>
      <c r="E16" s="6">
        <v>6000</v>
      </c>
      <c r="F16" s="8">
        <v>6056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1"/>
        <v>146.34</v>
      </c>
      <c r="Q16" s="11" t="s">
        <v>8308</v>
      </c>
      <c r="R16" t="s">
        <v>8309</v>
      </c>
      <c r="S16" s="15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f t="shared" si="0"/>
        <v>107</v>
      </c>
      <c r="B17">
        <v>15</v>
      </c>
      <c r="C17" s="3" t="s">
        <v>17</v>
      </c>
      <c r="D17" s="3" t="s">
        <v>4126</v>
      </c>
      <c r="E17" s="6">
        <v>2000</v>
      </c>
      <c r="F17" s="8">
        <v>2132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1"/>
        <v>20.41</v>
      </c>
      <c r="Q17" s="11" t="s">
        <v>8308</v>
      </c>
      <c r="R17" t="s">
        <v>8309</v>
      </c>
      <c r="S17" s="15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f t="shared" si="0"/>
        <v>100</v>
      </c>
      <c r="B18">
        <v>16</v>
      </c>
      <c r="C18" s="3" t="s">
        <v>18</v>
      </c>
      <c r="D18" s="3" t="s">
        <v>4127</v>
      </c>
      <c r="E18" s="6">
        <v>12000</v>
      </c>
      <c r="F18" s="8">
        <v>12029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1"/>
        <v>171.43</v>
      </c>
      <c r="Q18" s="11" t="s">
        <v>8308</v>
      </c>
      <c r="R18" t="s">
        <v>8309</v>
      </c>
      <c r="S18" s="15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f t="shared" si="0"/>
        <v>101</v>
      </c>
      <c r="B19">
        <v>17</v>
      </c>
      <c r="C19" s="3" t="s">
        <v>19</v>
      </c>
      <c r="D19" s="3" t="s">
        <v>4128</v>
      </c>
      <c r="E19" s="6">
        <v>1500</v>
      </c>
      <c r="F19" s="8">
        <v>1510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1"/>
        <v>41.67</v>
      </c>
      <c r="Q19" s="11" t="s">
        <v>8308</v>
      </c>
      <c r="R19" t="s">
        <v>8309</v>
      </c>
      <c r="S19" s="15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f t="shared" si="0"/>
        <v>106</v>
      </c>
      <c r="B20">
        <v>18</v>
      </c>
      <c r="C20" s="3" t="s">
        <v>20</v>
      </c>
      <c r="D20" s="3" t="s">
        <v>4129</v>
      </c>
      <c r="E20" s="6">
        <v>30000</v>
      </c>
      <c r="F20" s="8">
        <v>31896.33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1"/>
        <v>87.72</v>
      </c>
      <c r="Q20" s="11" t="s">
        <v>8308</v>
      </c>
      <c r="R20" t="s">
        <v>8309</v>
      </c>
      <c r="S20" s="15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f t="shared" si="0"/>
        <v>145</v>
      </c>
      <c r="B21">
        <v>19</v>
      </c>
      <c r="C21" s="3" t="s">
        <v>21</v>
      </c>
      <c r="D21" s="3" t="s">
        <v>4130</v>
      </c>
      <c r="E21" s="6">
        <v>850</v>
      </c>
      <c r="F21" s="8">
        <v>1235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1"/>
        <v>38.64</v>
      </c>
      <c r="Q21" s="11" t="s">
        <v>8308</v>
      </c>
      <c r="R21" t="s">
        <v>8309</v>
      </c>
      <c r="S21" s="15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f t="shared" si="0"/>
        <v>100</v>
      </c>
      <c r="B22">
        <v>20</v>
      </c>
      <c r="C22" s="3" t="s">
        <v>22</v>
      </c>
      <c r="D22" s="3" t="s">
        <v>4131</v>
      </c>
      <c r="E22" s="6">
        <v>2000</v>
      </c>
      <c r="F22" s="8">
        <v>2004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1"/>
        <v>80</v>
      </c>
      <c r="Q22" s="11" t="s">
        <v>8308</v>
      </c>
      <c r="R22" t="s">
        <v>8309</v>
      </c>
      <c r="S22" s="15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f t="shared" si="0"/>
        <v>109</v>
      </c>
      <c r="B23">
        <v>21</v>
      </c>
      <c r="C23" s="3" t="s">
        <v>23</v>
      </c>
      <c r="D23" s="3" t="s">
        <v>4132</v>
      </c>
      <c r="E23" s="6">
        <v>18500</v>
      </c>
      <c r="F23" s="8">
        <v>20190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1"/>
        <v>183.17</v>
      </c>
      <c r="Q23" s="11" t="s">
        <v>8308</v>
      </c>
      <c r="R23" t="s">
        <v>8309</v>
      </c>
      <c r="S23" s="15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f t="shared" si="0"/>
        <v>117</v>
      </c>
      <c r="B24">
        <v>22</v>
      </c>
      <c r="C24" s="3" t="s">
        <v>24</v>
      </c>
      <c r="D24" s="3" t="s">
        <v>4133</v>
      </c>
      <c r="E24" s="6">
        <v>350</v>
      </c>
      <c r="F24" s="8">
        <v>410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1"/>
        <v>43.75</v>
      </c>
      <c r="Q24" s="11" t="s">
        <v>8308</v>
      </c>
      <c r="R24" t="s">
        <v>8309</v>
      </c>
      <c r="S24" s="15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f t="shared" si="0"/>
        <v>119</v>
      </c>
      <c r="B25">
        <v>23</v>
      </c>
      <c r="C25" s="3" t="s">
        <v>25</v>
      </c>
      <c r="D25" s="3" t="s">
        <v>4134</v>
      </c>
      <c r="E25" s="6">
        <v>2000</v>
      </c>
      <c r="F25" s="8">
        <v>2370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1"/>
        <v>86.96</v>
      </c>
      <c r="Q25" s="11" t="s">
        <v>8308</v>
      </c>
      <c r="R25" t="s">
        <v>8309</v>
      </c>
      <c r="S25" s="15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f t="shared" si="0"/>
        <v>109</v>
      </c>
      <c r="B26">
        <v>24</v>
      </c>
      <c r="C26" s="3" t="s">
        <v>26</v>
      </c>
      <c r="D26" s="3" t="s">
        <v>4135</v>
      </c>
      <c r="E26" s="6">
        <v>35000</v>
      </c>
      <c r="F26" s="8">
        <v>38082.69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1"/>
        <v>60.98</v>
      </c>
      <c r="Q26" s="11" t="s">
        <v>8308</v>
      </c>
      <c r="R26" t="s">
        <v>8309</v>
      </c>
      <c r="S26" s="15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f t="shared" si="0"/>
        <v>133</v>
      </c>
      <c r="B27">
        <v>25</v>
      </c>
      <c r="C27" s="3" t="s">
        <v>27</v>
      </c>
      <c r="D27" s="3" t="s">
        <v>4136</v>
      </c>
      <c r="E27" s="6">
        <v>600</v>
      </c>
      <c r="F27" s="8">
        <v>800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1"/>
        <v>42.86</v>
      </c>
      <c r="Q27" s="11" t="s">
        <v>8308</v>
      </c>
      <c r="R27" t="s">
        <v>8309</v>
      </c>
      <c r="S27" s="15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f t="shared" si="0"/>
        <v>155</v>
      </c>
      <c r="B28">
        <v>26</v>
      </c>
      <c r="C28" s="3" t="s">
        <v>28</v>
      </c>
      <c r="D28" s="3" t="s">
        <v>4137</v>
      </c>
      <c r="E28" s="6">
        <v>1250</v>
      </c>
      <c r="F28" s="8">
        <v>1940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1"/>
        <v>65.790000000000006</v>
      </c>
      <c r="Q28" s="11" t="s">
        <v>8308</v>
      </c>
      <c r="R28" t="s">
        <v>8309</v>
      </c>
      <c r="S28" s="15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f t="shared" si="0"/>
        <v>112</v>
      </c>
      <c r="B29">
        <v>27</v>
      </c>
      <c r="C29" s="3" t="s">
        <v>29</v>
      </c>
      <c r="D29" s="3" t="s">
        <v>4138</v>
      </c>
      <c r="E29" s="6">
        <v>20000</v>
      </c>
      <c r="F29" s="8">
        <v>22345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1"/>
        <v>133.33000000000001</v>
      </c>
      <c r="Q29" s="11" t="s">
        <v>8308</v>
      </c>
      <c r="R29" t="s">
        <v>8309</v>
      </c>
      <c r="S29" s="15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f t="shared" si="0"/>
        <v>100</v>
      </c>
      <c r="B30">
        <v>28</v>
      </c>
      <c r="C30" s="3" t="s">
        <v>30</v>
      </c>
      <c r="D30" s="3" t="s">
        <v>4139</v>
      </c>
      <c r="E30" s="6">
        <v>12000</v>
      </c>
      <c r="F30" s="8">
        <v>12042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1"/>
        <v>169.01</v>
      </c>
      <c r="Q30" s="11" t="s">
        <v>8308</v>
      </c>
      <c r="R30" t="s">
        <v>8309</v>
      </c>
      <c r="S30" s="15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f t="shared" si="0"/>
        <v>123</v>
      </c>
      <c r="B31">
        <v>29</v>
      </c>
      <c r="C31" s="3" t="s">
        <v>31</v>
      </c>
      <c r="D31" s="3" t="s">
        <v>4140</v>
      </c>
      <c r="E31" s="6">
        <v>3000</v>
      </c>
      <c r="F31" s="8">
        <v>3700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1"/>
        <v>25.64</v>
      </c>
      <c r="Q31" s="11" t="s">
        <v>8308</v>
      </c>
      <c r="R31" t="s">
        <v>8309</v>
      </c>
      <c r="S31" s="15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f t="shared" si="0"/>
        <v>101</v>
      </c>
      <c r="B32">
        <v>30</v>
      </c>
      <c r="C32" s="3" t="s">
        <v>32</v>
      </c>
      <c r="D32" s="3" t="s">
        <v>4141</v>
      </c>
      <c r="E32" s="6">
        <v>4000</v>
      </c>
      <c r="F32" s="8">
        <v>4051.99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1"/>
        <v>75.47</v>
      </c>
      <c r="Q32" s="11" t="s">
        <v>8308</v>
      </c>
      <c r="R32" t="s">
        <v>8309</v>
      </c>
      <c r="S32" s="15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f t="shared" si="0"/>
        <v>100</v>
      </c>
      <c r="B33">
        <v>31</v>
      </c>
      <c r="C33" s="3" t="s">
        <v>33</v>
      </c>
      <c r="D33" s="3" t="s">
        <v>4142</v>
      </c>
      <c r="E33" s="6">
        <v>13</v>
      </c>
      <c r="F33" s="8">
        <v>13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f t="shared" si="0"/>
        <v>100</v>
      </c>
      <c r="B34">
        <v>32</v>
      </c>
      <c r="C34" s="3" t="s">
        <v>34</v>
      </c>
      <c r="D34" s="3" t="s">
        <v>4143</v>
      </c>
      <c r="E34" s="6">
        <v>28450</v>
      </c>
      <c r="F34" s="8">
        <v>28520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si="1"/>
        <v>319.66000000000003</v>
      </c>
      <c r="Q34" s="11" t="s">
        <v>8308</v>
      </c>
      <c r="R34" t="s">
        <v>8309</v>
      </c>
      <c r="S34" s="15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f t="shared" si="0"/>
        <v>102</v>
      </c>
      <c r="B35">
        <v>33</v>
      </c>
      <c r="C35" s="3" t="s">
        <v>35</v>
      </c>
      <c r="D35" s="3" t="s">
        <v>4144</v>
      </c>
      <c r="E35" s="6">
        <v>5250</v>
      </c>
      <c r="F35" s="8">
        <v>5360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1"/>
        <v>82.03</v>
      </c>
      <c r="Q35" s="11" t="s">
        <v>8308</v>
      </c>
      <c r="R35" t="s">
        <v>8309</v>
      </c>
      <c r="S35" s="15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f t="shared" si="0"/>
        <v>130</v>
      </c>
      <c r="B36">
        <v>34</v>
      </c>
      <c r="C36" s="3" t="s">
        <v>36</v>
      </c>
      <c r="D36" s="3" t="s">
        <v>4145</v>
      </c>
      <c r="E36" s="6">
        <v>2600</v>
      </c>
      <c r="F36" s="8">
        <v>3392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1"/>
        <v>38.24</v>
      </c>
      <c r="Q36" s="11" t="s">
        <v>8308</v>
      </c>
      <c r="R36" t="s">
        <v>8309</v>
      </c>
      <c r="S36" s="15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f t="shared" si="0"/>
        <v>167</v>
      </c>
      <c r="B37">
        <v>35</v>
      </c>
      <c r="C37" s="3" t="s">
        <v>37</v>
      </c>
      <c r="D37" s="3" t="s">
        <v>4146</v>
      </c>
      <c r="E37" s="6">
        <v>1000</v>
      </c>
      <c r="F37" s="8">
        <v>1665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1"/>
        <v>35.71</v>
      </c>
      <c r="Q37" s="11" t="s">
        <v>8308</v>
      </c>
      <c r="R37" t="s">
        <v>8309</v>
      </c>
      <c r="S37" s="15">
        <f t="shared" si="2"/>
        <v>42098.291828703703</v>
      </c>
      <c r="T37" s="16">
        <f t="shared" si="3"/>
        <v>42122</v>
      </c>
    </row>
    <row r="38" spans="1:20" ht="30" hidden="1" x14ac:dyDescent="0.25">
      <c r="A38">
        <f t="shared" si="0"/>
        <v>142</v>
      </c>
      <c r="B38">
        <v>36</v>
      </c>
      <c r="C38" s="3" t="s">
        <v>38</v>
      </c>
      <c r="D38" s="3" t="s">
        <v>4147</v>
      </c>
      <c r="E38" s="6">
        <v>6000</v>
      </c>
      <c r="F38" s="8">
        <v>8529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1"/>
        <v>136.36000000000001</v>
      </c>
      <c r="Q38" s="11" t="s">
        <v>8308</v>
      </c>
      <c r="R38" t="s">
        <v>8309</v>
      </c>
      <c r="S38" s="15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f t="shared" si="0"/>
        <v>183</v>
      </c>
      <c r="B39">
        <v>37</v>
      </c>
      <c r="C39" s="3" t="s">
        <v>39</v>
      </c>
      <c r="D39" s="3" t="s">
        <v>4148</v>
      </c>
      <c r="E39" s="6">
        <v>22000</v>
      </c>
      <c r="F39" s="8">
        <v>40357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1"/>
        <v>86.96</v>
      </c>
      <c r="Q39" s="11" t="s">
        <v>8308</v>
      </c>
      <c r="R39" t="s">
        <v>8309</v>
      </c>
      <c r="S39" s="15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f t="shared" si="0"/>
        <v>110</v>
      </c>
      <c r="B40">
        <v>38</v>
      </c>
      <c r="C40" s="3" t="s">
        <v>40</v>
      </c>
      <c r="D40" s="3" t="s">
        <v>4149</v>
      </c>
      <c r="E40" s="6">
        <v>2500</v>
      </c>
      <c r="F40" s="8">
        <v>2751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1"/>
        <v>37.880000000000003</v>
      </c>
      <c r="Q40" s="11" t="s">
        <v>8308</v>
      </c>
      <c r="R40" t="s">
        <v>8309</v>
      </c>
      <c r="S40" s="15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f t="shared" si="0"/>
        <v>131</v>
      </c>
      <c r="B41">
        <v>39</v>
      </c>
      <c r="C41" s="3" t="s">
        <v>41</v>
      </c>
      <c r="D41" s="3" t="s">
        <v>4150</v>
      </c>
      <c r="E41" s="6">
        <v>25000</v>
      </c>
      <c r="F41" s="8">
        <v>32745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1"/>
        <v>115.21</v>
      </c>
      <c r="Q41" s="11" t="s">
        <v>8308</v>
      </c>
      <c r="R41" t="s">
        <v>8309</v>
      </c>
      <c r="S41" s="15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f t="shared" si="0"/>
        <v>101</v>
      </c>
      <c r="B42">
        <v>40</v>
      </c>
      <c r="C42" s="3" t="s">
        <v>42</v>
      </c>
      <c r="D42" s="3" t="s">
        <v>4151</v>
      </c>
      <c r="E42" s="6">
        <v>2000</v>
      </c>
      <c r="F42" s="8">
        <v>2027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1"/>
        <v>125</v>
      </c>
      <c r="Q42" s="11" t="s">
        <v>8308</v>
      </c>
      <c r="R42" t="s">
        <v>8309</v>
      </c>
      <c r="S42" s="15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f t="shared" si="0"/>
        <v>100</v>
      </c>
      <c r="B43">
        <v>41</v>
      </c>
      <c r="C43" s="3" t="s">
        <v>43</v>
      </c>
      <c r="D43" s="3" t="s">
        <v>4152</v>
      </c>
      <c r="E43" s="6">
        <v>2000</v>
      </c>
      <c r="F43" s="8">
        <v>2000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f t="shared" si="0"/>
        <v>142</v>
      </c>
      <c r="B44">
        <v>42</v>
      </c>
      <c r="C44" s="3" t="s">
        <v>44</v>
      </c>
      <c r="D44" s="3" t="s">
        <v>4153</v>
      </c>
      <c r="E44" s="6">
        <v>14000</v>
      </c>
      <c r="F44" s="8">
        <v>19860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1"/>
        <v>82.84</v>
      </c>
      <c r="Q44" s="11" t="s">
        <v>8308</v>
      </c>
      <c r="R44" t="s">
        <v>8309</v>
      </c>
      <c r="S44" s="15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f t="shared" si="0"/>
        <v>309</v>
      </c>
      <c r="B45">
        <v>43</v>
      </c>
      <c r="C45" s="3" t="s">
        <v>45</v>
      </c>
      <c r="D45" s="3" t="s">
        <v>4154</v>
      </c>
      <c r="E45" s="6">
        <v>10000</v>
      </c>
      <c r="F45" s="8">
        <v>30866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1"/>
        <v>38.020000000000003</v>
      </c>
      <c r="Q45" s="11" t="s">
        <v>8308</v>
      </c>
      <c r="R45" t="s">
        <v>8309</v>
      </c>
      <c r="S45" s="15">
        <f t="shared" si="2"/>
        <v>41802.790347222224</v>
      </c>
      <c r="T45" s="16">
        <f t="shared" si="3"/>
        <v>41833</v>
      </c>
    </row>
    <row r="46" spans="1:20" ht="60" hidden="1" x14ac:dyDescent="0.25">
      <c r="A46">
        <f t="shared" si="0"/>
        <v>100</v>
      </c>
      <c r="B46">
        <v>44</v>
      </c>
      <c r="C46" s="3" t="s">
        <v>46</v>
      </c>
      <c r="D46" s="3" t="s">
        <v>4155</v>
      </c>
      <c r="E46" s="6">
        <v>2000</v>
      </c>
      <c r="F46" s="8">
        <v>2000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f t="shared" si="0"/>
        <v>120</v>
      </c>
      <c r="B47">
        <v>45</v>
      </c>
      <c r="C47" s="3" t="s">
        <v>47</v>
      </c>
      <c r="D47" s="3" t="s">
        <v>4156</v>
      </c>
      <c r="E47" s="6">
        <v>5000</v>
      </c>
      <c r="F47" s="8">
        <v>6000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1"/>
        <v>81.97</v>
      </c>
      <c r="Q47" s="11" t="s">
        <v>8308</v>
      </c>
      <c r="R47" t="s">
        <v>8309</v>
      </c>
      <c r="S47" s="15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f t="shared" si="0"/>
        <v>104</v>
      </c>
      <c r="B48">
        <v>46</v>
      </c>
      <c r="C48" s="3" t="s">
        <v>48</v>
      </c>
      <c r="D48" s="3" t="s">
        <v>4157</v>
      </c>
      <c r="E48" s="6">
        <v>8400</v>
      </c>
      <c r="F48" s="8">
        <v>8750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1"/>
        <v>186.67</v>
      </c>
      <c r="Q48" s="11" t="s">
        <v>8308</v>
      </c>
      <c r="R48" t="s">
        <v>8309</v>
      </c>
      <c r="S48" s="15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f t="shared" si="0"/>
        <v>108</v>
      </c>
      <c r="B49">
        <v>47</v>
      </c>
      <c r="C49" s="3" t="s">
        <v>49</v>
      </c>
      <c r="D49" s="3" t="s">
        <v>4158</v>
      </c>
      <c r="E49" s="6">
        <v>5000</v>
      </c>
      <c r="F49" s="8">
        <v>5380.55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1"/>
        <v>71.430000000000007</v>
      </c>
      <c r="Q49" s="11" t="s">
        <v>8308</v>
      </c>
      <c r="R49" t="s">
        <v>8309</v>
      </c>
      <c r="S49" s="15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f t="shared" si="0"/>
        <v>108</v>
      </c>
      <c r="B50">
        <v>48</v>
      </c>
      <c r="C50" s="3" t="s">
        <v>50</v>
      </c>
      <c r="D50" s="3" t="s">
        <v>4159</v>
      </c>
      <c r="E50" s="6">
        <v>2000</v>
      </c>
      <c r="F50" s="8">
        <v>2159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1"/>
        <v>52.63</v>
      </c>
      <c r="Q50" s="11" t="s">
        <v>8308</v>
      </c>
      <c r="R50" t="s">
        <v>8309</v>
      </c>
      <c r="S50" s="15">
        <f t="shared" si="2"/>
        <v>42033.516898148147</v>
      </c>
      <c r="T50" s="16">
        <f t="shared" si="3"/>
        <v>42064.5</v>
      </c>
    </row>
    <row r="51" spans="1:20" ht="30" hidden="1" x14ac:dyDescent="0.25">
      <c r="A51">
        <f t="shared" si="0"/>
        <v>100</v>
      </c>
      <c r="B51">
        <v>49</v>
      </c>
      <c r="C51" s="3" t="s">
        <v>51</v>
      </c>
      <c r="D51" s="3" t="s">
        <v>4160</v>
      </c>
      <c r="E51" s="6">
        <v>12000</v>
      </c>
      <c r="F51" s="8">
        <v>12000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f t="shared" si="0"/>
        <v>100</v>
      </c>
      <c r="B52">
        <v>50</v>
      </c>
      <c r="C52" s="3" t="s">
        <v>52</v>
      </c>
      <c r="D52" s="3" t="s">
        <v>4161</v>
      </c>
      <c r="E52" s="6">
        <v>600</v>
      </c>
      <c r="F52" s="8">
        <v>600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f t="shared" si="0"/>
        <v>128</v>
      </c>
      <c r="B53">
        <v>51</v>
      </c>
      <c r="C53" s="3" t="s">
        <v>53</v>
      </c>
      <c r="D53" s="3" t="s">
        <v>4162</v>
      </c>
      <c r="E53" s="6">
        <v>11000</v>
      </c>
      <c r="F53" s="8">
        <v>14082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1"/>
        <v>92.44</v>
      </c>
      <c r="Q53" s="11" t="s">
        <v>8308</v>
      </c>
      <c r="R53" t="s">
        <v>8309</v>
      </c>
      <c r="S53" s="15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f t="shared" si="0"/>
        <v>116</v>
      </c>
      <c r="B54">
        <v>52</v>
      </c>
      <c r="C54" s="3" t="s">
        <v>54</v>
      </c>
      <c r="D54" s="3" t="s">
        <v>4163</v>
      </c>
      <c r="E54" s="6">
        <v>10000</v>
      </c>
      <c r="F54" s="8">
        <v>11621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1"/>
        <v>192.31</v>
      </c>
      <c r="Q54" s="11" t="s">
        <v>8308</v>
      </c>
      <c r="R54" t="s">
        <v>8309</v>
      </c>
      <c r="S54" s="15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f t="shared" si="0"/>
        <v>110</v>
      </c>
      <c r="B55">
        <v>53</v>
      </c>
      <c r="C55" s="3" t="s">
        <v>55</v>
      </c>
      <c r="D55" s="3" t="s">
        <v>4164</v>
      </c>
      <c r="E55" s="6">
        <v>3000</v>
      </c>
      <c r="F55" s="8">
        <v>3289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1"/>
        <v>25.64</v>
      </c>
      <c r="Q55" s="11" t="s">
        <v>8308</v>
      </c>
      <c r="R55" t="s">
        <v>8309</v>
      </c>
      <c r="S55" s="15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f t="shared" si="0"/>
        <v>101</v>
      </c>
      <c r="B56">
        <v>54</v>
      </c>
      <c r="C56" s="3" t="s">
        <v>56</v>
      </c>
      <c r="D56" s="3" t="s">
        <v>4165</v>
      </c>
      <c r="E56" s="6">
        <v>10000</v>
      </c>
      <c r="F56" s="8">
        <v>10100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1"/>
        <v>192.31</v>
      </c>
      <c r="Q56" s="11" t="s">
        <v>8308</v>
      </c>
      <c r="R56" t="s">
        <v>8309</v>
      </c>
      <c r="S56" s="15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f t="shared" si="0"/>
        <v>129</v>
      </c>
      <c r="B57">
        <v>55</v>
      </c>
      <c r="C57" s="3" t="s">
        <v>57</v>
      </c>
      <c r="D57" s="3" t="s">
        <v>4166</v>
      </c>
      <c r="E57" s="6">
        <v>8600</v>
      </c>
      <c r="F57" s="8">
        <v>11090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1"/>
        <v>100</v>
      </c>
      <c r="Q57" s="11" t="s">
        <v>8308</v>
      </c>
      <c r="R57" t="s">
        <v>8309</v>
      </c>
      <c r="S57" s="15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f t="shared" si="0"/>
        <v>107</v>
      </c>
      <c r="B58">
        <v>56</v>
      </c>
      <c r="C58" s="3" t="s">
        <v>58</v>
      </c>
      <c r="D58" s="3" t="s">
        <v>4167</v>
      </c>
      <c r="E58" s="6">
        <v>8000</v>
      </c>
      <c r="F58" s="8">
        <v>8581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1"/>
        <v>45.98</v>
      </c>
      <c r="Q58" s="11" t="s">
        <v>8308</v>
      </c>
      <c r="R58" t="s">
        <v>8309</v>
      </c>
      <c r="S58" s="15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f t="shared" si="0"/>
        <v>102</v>
      </c>
      <c r="B59">
        <v>57</v>
      </c>
      <c r="C59" s="3" t="s">
        <v>59</v>
      </c>
      <c r="D59" s="3" t="s">
        <v>4168</v>
      </c>
      <c r="E59" s="6">
        <v>15000</v>
      </c>
      <c r="F59" s="8">
        <v>15285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1"/>
        <v>217.39</v>
      </c>
      <c r="Q59" s="11" t="s">
        <v>8308</v>
      </c>
      <c r="R59" t="s">
        <v>8309</v>
      </c>
      <c r="S59" s="15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f t="shared" si="0"/>
        <v>103</v>
      </c>
      <c r="B60">
        <v>58</v>
      </c>
      <c r="C60" s="3" t="s">
        <v>60</v>
      </c>
      <c r="D60" s="3" t="s">
        <v>4169</v>
      </c>
      <c r="E60" s="6">
        <v>10000</v>
      </c>
      <c r="F60" s="8">
        <v>10291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1"/>
        <v>133.33000000000001</v>
      </c>
      <c r="Q60" s="11" t="s">
        <v>8308</v>
      </c>
      <c r="R60" t="s">
        <v>8309</v>
      </c>
      <c r="S60" s="15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f t="shared" si="0"/>
        <v>100</v>
      </c>
      <c r="B61">
        <v>59</v>
      </c>
      <c r="C61" s="3" t="s">
        <v>61</v>
      </c>
      <c r="D61" s="3" t="s">
        <v>4170</v>
      </c>
      <c r="E61" s="6">
        <v>20000</v>
      </c>
      <c r="F61" s="8">
        <v>20025.14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1"/>
        <v>606.05999999999995</v>
      </c>
      <c r="Q61" s="11" t="s">
        <v>8308</v>
      </c>
      <c r="R61" t="s">
        <v>8309</v>
      </c>
      <c r="S61" s="15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f t="shared" si="0"/>
        <v>103</v>
      </c>
      <c r="B62">
        <v>60</v>
      </c>
      <c r="C62" s="3" t="s">
        <v>62</v>
      </c>
      <c r="D62" s="3" t="s">
        <v>4171</v>
      </c>
      <c r="E62" s="6">
        <v>4500</v>
      </c>
      <c r="F62" s="8">
        <v>4648.33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1"/>
        <v>41.67</v>
      </c>
      <c r="Q62" s="11" t="s">
        <v>8308</v>
      </c>
      <c r="R62" t="s">
        <v>8310</v>
      </c>
      <c r="S62" s="15">
        <f t="shared" si="2"/>
        <v>41701.901817129627</v>
      </c>
      <c r="T62" s="16">
        <f t="shared" si="3"/>
        <v>41721</v>
      </c>
    </row>
    <row r="63" spans="1:20" ht="60" hidden="1" x14ac:dyDescent="0.25">
      <c r="A63">
        <f t="shared" si="0"/>
        <v>148</v>
      </c>
      <c r="B63">
        <v>61</v>
      </c>
      <c r="C63" s="3" t="s">
        <v>63</v>
      </c>
      <c r="D63" s="3" t="s">
        <v>4172</v>
      </c>
      <c r="E63" s="6">
        <v>5000</v>
      </c>
      <c r="F63" s="8">
        <v>7415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1"/>
        <v>217.39</v>
      </c>
      <c r="Q63" s="11" t="s">
        <v>8308</v>
      </c>
      <c r="R63" t="s">
        <v>8310</v>
      </c>
      <c r="S63" s="15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f t="shared" si="0"/>
        <v>155</v>
      </c>
      <c r="B64">
        <v>62</v>
      </c>
      <c r="C64" s="3" t="s">
        <v>64</v>
      </c>
      <c r="D64" s="3" t="s">
        <v>4173</v>
      </c>
      <c r="E64" s="6">
        <v>3000</v>
      </c>
      <c r="F64" s="8">
        <v>4642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1"/>
        <v>62.5</v>
      </c>
      <c r="Q64" s="11" t="s">
        <v>8308</v>
      </c>
      <c r="R64" t="s">
        <v>8310</v>
      </c>
      <c r="S64" s="15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f t="shared" si="0"/>
        <v>114</v>
      </c>
      <c r="B65">
        <v>63</v>
      </c>
      <c r="C65" s="3" t="s">
        <v>65</v>
      </c>
      <c r="D65" s="3" t="s">
        <v>4174</v>
      </c>
      <c r="E65" s="6">
        <v>2000</v>
      </c>
      <c r="F65" s="8">
        <v>2270.37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1"/>
        <v>31.25</v>
      </c>
      <c r="Q65" s="11" t="s">
        <v>8308</v>
      </c>
      <c r="R65" t="s">
        <v>8310</v>
      </c>
      <c r="S65" s="15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f t="shared" ref="A66:A129" si="4">ROUND(F66/E66*100,0)</f>
        <v>173</v>
      </c>
      <c r="B66">
        <v>64</v>
      </c>
      <c r="C66" s="3" t="s">
        <v>66</v>
      </c>
      <c r="D66" s="3" t="s">
        <v>4175</v>
      </c>
      <c r="E66" s="6">
        <v>1200</v>
      </c>
      <c r="F66" s="8">
        <v>2080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si="1"/>
        <v>50</v>
      </c>
      <c r="Q66" s="11" t="s">
        <v>8308</v>
      </c>
      <c r="R66" t="s">
        <v>8310</v>
      </c>
      <c r="S66" s="15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f t="shared" si="4"/>
        <v>108</v>
      </c>
      <c r="B67">
        <v>65</v>
      </c>
      <c r="C67" s="3" t="s">
        <v>67</v>
      </c>
      <c r="D67" s="3" t="s">
        <v>4176</v>
      </c>
      <c r="E67" s="6">
        <v>7000</v>
      </c>
      <c r="F67" s="8">
        <v>7527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ref="P67:P130" si="5">IFERROR(ROUND(E67/M67,2), 0)</f>
        <v>122.81</v>
      </c>
      <c r="Q67" s="11" t="s">
        <v>8308</v>
      </c>
      <c r="R67" t="s">
        <v>8310</v>
      </c>
      <c r="S67" s="15">
        <f t="shared" ref="S67:S130" si="6">(((K67/60)/60)/24)+DATE(1970,1,1)</f>
        <v>41835.821226851855</v>
      </c>
      <c r="T67" s="16">
        <f t="shared" ref="T67:T130" si="7">(((J67/60)/60)/24)+DATE(1970,1,1)</f>
        <v>41862.249305555553</v>
      </c>
    </row>
    <row r="68" spans="1:20" ht="30" hidden="1" x14ac:dyDescent="0.25">
      <c r="A68">
        <f t="shared" si="4"/>
        <v>119</v>
      </c>
      <c r="B68">
        <v>66</v>
      </c>
      <c r="C68" s="3" t="s">
        <v>68</v>
      </c>
      <c r="D68" s="3" t="s">
        <v>4177</v>
      </c>
      <c r="E68" s="6">
        <v>2000</v>
      </c>
      <c r="F68" s="8">
        <v>2372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5"/>
        <v>76.92</v>
      </c>
      <c r="Q68" s="11" t="s">
        <v>8308</v>
      </c>
      <c r="R68" t="s">
        <v>8310</v>
      </c>
      <c r="S68" s="15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f t="shared" si="4"/>
        <v>116</v>
      </c>
      <c r="B69">
        <v>67</v>
      </c>
      <c r="C69" s="3" t="s">
        <v>69</v>
      </c>
      <c r="D69" s="3" t="s">
        <v>4178</v>
      </c>
      <c r="E69" s="6">
        <v>2000</v>
      </c>
      <c r="F69" s="8">
        <v>2325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5"/>
        <v>100</v>
      </c>
      <c r="Q69" s="11" t="s">
        <v>8308</v>
      </c>
      <c r="R69" t="s">
        <v>8310</v>
      </c>
      <c r="S69" s="15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f t="shared" si="4"/>
        <v>127</v>
      </c>
      <c r="B70">
        <v>68</v>
      </c>
      <c r="C70" s="3" t="s">
        <v>70</v>
      </c>
      <c r="D70" s="3" t="s">
        <v>4179</v>
      </c>
      <c r="E70" s="6">
        <v>600</v>
      </c>
      <c r="F70" s="8">
        <v>763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5"/>
        <v>16.670000000000002</v>
      </c>
      <c r="Q70" s="11" t="s">
        <v>8308</v>
      </c>
      <c r="R70" t="s">
        <v>8310</v>
      </c>
      <c r="S70" s="15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f t="shared" si="4"/>
        <v>111</v>
      </c>
      <c r="B71">
        <v>69</v>
      </c>
      <c r="C71" s="3" t="s">
        <v>71</v>
      </c>
      <c r="D71" s="3" t="s">
        <v>4180</v>
      </c>
      <c r="E71" s="6">
        <v>10000</v>
      </c>
      <c r="F71" s="8">
        <v>11094.23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5"/>
        <v>56.18</v>
      </c>
      <c r="Q71" s="11" t="s">
        <v>8308</v>
      </c>
      <c r="R71" t="s">
        <v>8310</v>
      </c>
      <c r="S71" s="15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f t="shared" si="4"/>
        <v>127</v>
      </c>
      <c r="B72">
        <v>70</v>
      </c>
      <c r="C72" s="3" t="s">
        <v>72</v>
      </c>
      <c r="D72" s="3" t="s">
        <v>4181</v>
      </c>
      <c r="E72" s="6">
        <v>500</v>
      </c>
      <c r="F72" s="8">
        <v>636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5"/>
        <v>29.41</v>
      </c>
      <c r="Q72" s="11" t="s">
        <v>8308</v>
      </c>
      <c r="R72" t="s">
        <v>8310</v>
      </c>
      <c r="S72" s="15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f t="shared" si="4"/>
        <v>124</v>
      </c>
      <c r="B73">
        <v>71</v>
      </c>
      <c r="C73" s="3" t="s">
        <v>73</v>
      </c>
      <c r="D73" s="3" t="s">
        <v>4182</v>
      </c>
      <c r="E73" s="6">
        <v>1800</v>
      </c>
      <c r="F73" s="8">
        <v>2231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5"/>
        <v>56.25</v>
      </c>
      <c r="Q73" s="11" t="s">
        <v>8308</v>
      </c>
      <c r="R73" t="s">
        <v>8310</v>
      </c>
      <c r="S73" s="15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f t="shared" si="4"/>
        <v>108</v>
      </c>
      <c r="B74">
        <v>72</v>
      </c>
      <c r="C74" s="3" t="s">
        <v>74</v>
      </c>
      <c r="D74" s="3" t="s">
        <v>4183</v>
      </c>
      <c r="E74" s="6">
        <v>2200</v>
      </c>
      <c r="F74" s="8">
        <v>2385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5"/>
        <v>53.66</v>
      </c>
      <c r="Q74" s="11" t="s">
        <v>8308</v>
      </c>
      <c r="R74" t="s">
        <v>8310</v>
      </c>
      <c r="S74" s="15">
        <f t="shared" si="6"/>
        <v>41208.010196759256</v>
      </c>
      <c r="T74" s="16">
        <f t="shared" si="7"/>
        <v>41228</v>
      </c>
    </row>
    <row r="75" spans="1:20" ht="60" hidden="1" x14ac:dyDescent="0.25">
      <c r="A75">
        <f t="shared" si="4"/>
        <v>100</v>
      </c>
      <c r="B75">
        <v>73</v>
      </c>
      <c r="C75" s="3" t="s">
        <v>75</v>
      </c>
      <c r="D75" s="3" t="s">
        <v>4184</v>
      </c>
      <c r="E75" s="6">
        <v>900</v>
      </c>
      <c r="F75" s="8">
        <v>900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f t="shared" si="4"/>
        <v>113</v>
      </c>
      <c r="B76">
        <v>74</v>
      </c>
      <c r="C76" s="3" t="s">
        <v>76</v>
      </c>
      <c r="D76" s="3" t="s">
        <v>4185</v>
      </c>
      <c r="E76" s="6">
        <v>500</v>
      </c>
      <c r="F76" s="8">
        <v>564.66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5"/>
        <v>17.239999999999998</v>
      </c>
      <c r="Q76" s="11" t="s">
        <v>8308</v>
      </c>
      <c r="R76" t="s">
        <v>8310</v>
      </c>
      <c r="S76" s="15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f t="shared" si="4"/>
        <v>115</v>
      </c>
      <c r="B77">
        <v>75</v>
      </c>
      <c r="C77" s="3" t="s">
        <v>77</v>
      </c>
      <c r="D77" s="3" t="s">
        <v>4186</v>
      </c>
      <c r="E77" s="6">
        <v>3500</v>
      </c>
      <c r="F77" s="8">
        <v>4040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5"/>
        <v>74.47</v>
      </c>
      <c r="Q77" s="11" t="s">
        <v>8308</v>
      </c>
      <c r="R77" t="s">
        <v>8310</v>
      </c>
      <c r="S77" s="15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f t="shared" si="4"/>
        <v>153</v>
      </c>
      <c r="B78">
        <v>76</v>
      </c>
      <c r="C78" s="3" t="s">
        <v>78</v>
      </c>
      <c r="D78" s="3" t="s">
        <v>4187</v>
      </c>
      <c r="E78" s="6">
        <v>300</v>
      </c>
      <c r="F78" s="8">
        <v>460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5"/>
        <v>20</v>
      </c>
      <c r="Q78" s="11" t="s">
        <v>8308</v>
      </c>
      <c r="R78" t="s">
        <v>8310</v>
      </c>
      <c r="S78" s="15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f t="shared" si="4"/>
        <v>393</v>
      </c>
      <c r="B79">
        <v>77</v>
      </c>
      <c r="C79" s="3" t="s">
        <v>79</v>
      </c>
      <c r="D79" s="3" t="s">
        <v>4188</v>
      </c>
      <c r="E79" s="6">
        <v>400</v>
      </c>
      <c r="F79" s="8">
        <v>1570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5"/>
        <v>15.38</v>
      </c>
      <c r="Q79" s="11" t="s">
        <v>8308</v>
      </c>
      <c r="R79" t="s">
        <v>8310</v>
      </c>
      <c r="S79" s="15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f t="shared" si="4"/>
        <v>2702</v>
      </c>
      <c r="B80">
        <v>78</v>
      </c>
      <c r="C80" s="3" t="s">
        <v>80</v>
      </c>
      <c r="D80" s="3" t="s">
        <v>4189</v>
      </c>
      <c r="E80" s="6">
        <v>50</v>
      </c>
      <c r="F80" s="8">
        <v>1351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5"/>
        <v>1.43</v>
      </c>
      <c r="Q80" s="11" t="s">
        <v>8308</v>
      </c>
      <c r="R80" t="s">
        <v>8310</v>
      </c>
      <c r="S80" s="15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f t="shared" si="4"/>
        <v>127</v>
      </c>
      <c r="B81">
        <v>79</v>
      </c>
      <c r="C81" s="3" t="s">
        <v>81</v>
      </c>
      <c r="D81" s="3" t="s">
        <v>4190</v>
      </c>
      <c r="E81" s="6">
        <v>1300</v>
      </c>
      <c r="F81" s="8">
        <v>1651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5"/>
        <v>31.71</v>
      </c>
      <c r="Q81" s="11" t="s">
        <v>8308</v>
      </c>
      <c r="R81" t="s">
        <v>8310</v>
      </c>
      <c r="S81" s="15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f t="shared" si="4"/>
        <v>107</v>
      </c>
      <c r="B82">
        <v>80</v>
      </c>
      <c r="C82" s="3" t="s">
        <v>82</v>
      </c>
      <c r="D82" s="3" t="s">
        <v>4191</v>
      </c>
      <c r="E82" s="6">
        <v>12000</v>
      </c>
      <c r="F82" s="8">
        <v>12870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5"/>
        <v>255.32</v>
      </c>
      <c r="Q82" s="11" t="s">
        <v>8308</v>
      </c>
      <c r="R82" t="s">
        <v>8310</v>
      </c>
      <c r="S82" s="15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f t="shared" si="4"/>
        <v>198</v>
      </c>
      <c r="B83">
        <v>81</v>
      </c>
      <c r="C83" s="3" t="s">
        <v>83</v>
      </c>
      <c r="D83" s="3" t="s">
        <v>4192</v>
      </c>
      <c r="E83" s="6">
        <v>750</v>
      </c>
      <c r="F83" s="8">
        <v>1485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5"/>
        <v>26.79</v>
      </c>
      <c r="Q83" s="11" t="s">
        <v>8308</v>
      </c>
      <c r="R83" t="s">
        <v>8310</v>
      </c>
      <c r="S83" s="15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f t="shared" si="4"/>
        <v>100</v>
      </c>
      <c r="B84">
        <v>82</v>
      </c>
      <c r="C84" s="3" t="s">
        <v>84</v>
      </c>
      <c r="D84" s="3" t="s">
        <v>4193</v>
      </c>
      <c r="E84" s="6">
        <v>4000</v>
      </c>
      <c r="F84" s="8">
        <v>4000.5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5"/>
        <v>40</v>
      </c>
      <c r="Q84" s="11" t="s">
        <v>8308</v>
      </c>
      <c r="R84" t="s">
        <v>8310</v>
      </c>
      <c r="S84" s="15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f t="shared" si="4"/>
        <v>103</v>
      </c>
      <c r="B85">
        <v>83</v>
      </c>
      <c r="C85" s="3" t="s">
        <v>85</v>
      </c>
      <c r="D85" s="3" t="s">
        <v>4194</v>
      </c>
      <c r="E85" s="6">
        <v>200</v>
      </c>
      <c r="F85" s="8">
        <v>205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5"/>
        <v>15.38</v>
      </c>
      <c r="Q85" s="11" t="s">
        <v>8308</v>
      </c>
      <c r="R85" t="s">
        <v>8310</v>
      </c>
      <c r="S85" s="15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f t="shared" si="4"/>
        <v>100</v>
      </c>
      <c r="B86">
        <v>84</v>
      </c>
      <c r="C86" s="3" t="s">
        <v>86</v>
      </c>
      <c r="D86" s="3" t="s">
        <v>4195</v>
      </c>
      <c r="E86" s="6">
        <v>500</v>
      </c>
      <c r="F86" s="8">
        <v>500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f t="shared" si="4"/>
        <v>126</v>
      </c>
      <c r="B87">
        <v>85</v>
      </c>
      <c r="C87" s="3" t="s">
        <v>87</v>
      </c>
      <c r="D87" s="3" t="s">
        <v>4196</v>
      </c>
      <c r="E87" s="6">
        <v>1200</v>
      </c>
      <c r="F87" s="8">
        <v>1506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5"/>
        <v>57.14</v>
      </c>
      <c r="Q87" s="11" t="s">
        <v>8308</v>
      </c>
      <c r="R87" t="s">
        <v>8310</v>
      </c>
      <c r="S87" s="15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f t="shared" si="4"/>
        <v>106</v>
      </c>
      <c r="B88">
        <v>86</v>
      </c>
      <c r="C88" s="3" t="s">
        <v>88</v>
      </c>
      <c r="D88" s="3" t="s">
        <v>4197</v>
      </c>
      <c r="E88" s="6">
        <v>6000</v>
      </c>
      <c r="F88" s="8">
        <v>6388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5"/>
        <v>352.94</v>
      </c>
      <c r="Q88" s="11" t="s">
        <v>8308</v>
      </c>
      <c r="R88" t="s">
        <v>8310</v>
      </c>
      <c r="S88" s="15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f t="shared" si="4"/>
        <v>105</v>
      </c>
      <c r="B89">
        <v>87</v>
      </c>
      <c r="C89" s="3" t="s">
        <v>89</v>
      </c>
      <c r="D89" s="3" t="s">
        <v>4198</v>
      </c>
      <c r="E89" s="6">
        <v>2500</v>
      </c>
      <c r="F89" s="8">
        <v>2615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5"/>
        <v>100</v>
      </c>
      <c r="Q89" s="11" t="s">
        <v>8308</v>
      </c>
      <c r="R89" t="s">
        <v>8310</v>
      </c>
      <c r="S89" s="15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f t="shared" si="4"/>
        <v>103</v>
      </c>
      <c r="B90">
        <v>88</v>
      </c>
      <c r="C90" s="3" t="s">
        <v>90</v>
      </c>
      <c r="D90" s="3" t="s">
        <v>4199</v>
      </c>
      <c r="E90" s="6">
        <v>3500</v>
      </c>
      <c r="F90" s="8">
        <v>3600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5"/>
        <v>58.33</v>
      </c>
      <c r="Q90" s="11" t="s">
        <v>8308</v>
      </c>
      <c r="R90" t="s">
        <v>8310</v>
      </c>
      <c r="S90" s="15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f t="shared" si="4"/>
        <v>115</v>
      </c>
      <c r="B91">
        <v>89</v>
      </c>
      <c r="C91" s="3" t="s">
        <v>91</v>
      </c>
      <c r="D91" s="3" t="s">
        <v>4200</v>
      </c>
      <c r="E91" s="6">
        <v>6000</v>
      </c>
      <c r="F91" s="8">
        <v>6904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5"/>
        <v>107.14</v>
      </c>
      <c r="Q91" s="11" t="s">
        <v>8308</v>
      </c>
      <c r="R91" t="s">
        <v>8310</v>
      </c>
      <c r="S91" s="15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f t="shared" si="4"/>
        <v>100</v>
      </c>
      <c r="B92">
        <v>90</v>
      </c>
      <c r="C92" s="3" t="s">
        <v>92</v>
      </c>
      <c r="D92" s="3" t="s">
        <v>4201</v>
      </c>
      <c r="E92" s="6">
        <v>500</v>
      </c>
      <c r="F92" s="8">
        <v>502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5"/>
        <v>31.25</v>
      </c>
      <c r="Q92" s="11" t="s">
        <v>8308</v>
      </c>
      <c r="R92" t="s">
        <v>8310</v>
      </c>
      <c r="S92" s="15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f t="shared" si="4"/>
        <v>120</v>
      </c>
      <c r="B93">
        <v>91</v>
      </c>
      <c r="C93" s="3" t="s">
        <v>93</v>
      </c>
      <c r="D93" s="3" t="s">
        <v>4202</v>
      </c>
      <c r="E93" s="6">
        <v>3000</v>
      </c>
      <c r="F93" s="8">
        <v>3600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5"/>
        <v>65.22</v>
      </c>
      <c r="Q93" s="11" t="s">
        <v>8308</v>
      </c>
      <c r="R93" t="s">
        <v>8310</v>
      </c>
      <c r="S93" s="15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f t="shared" si="4"/>
        <v>105</v>
      </c>
      <c r="B94">
        <v>92</v>
      </c>
      <c r="C94" s="3" t="s">
        <v>94</v>
      </c>
      <c r="D94" s="3" t="s">
        <v>4203</v>
      </c>
      <c r="E94" s="6">
        <v>5000</v>
      </c>
      <c r="F94" s="8">
        <v>5260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5"/>
        <v>116.28</v>
      </c>
      <c r="Q94" s="11" t="s">
        <v>8308</v>
      </c>
      <c r="R94" t="s">
        <v>8310</v>
      </c>
      <c r="S94" s="15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f t="shared" si="4"/>
        <v>111</v>
      </c>
      <c r="B95">
        <v>93</v>
      </c>
      <c r="C95" s="3" t="s">
        <v>95</v>
      </c>
      <c r="D95" s="3" t="s">
        <v>4204</v>
      </c>
      <c r="E95" s="6">
        <v>1000</v>
      </c>
      <c r="F95" s="8">
        <v>1106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5"/>
        <v>66.67</v>
      </c>
      <c r="Q95" s="11" t="s">
        <v>8308</v>
      </c>
      <c r="R95" t="s">
        <v>8310</v>
      </c>
      <c r="S95" s="15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f t="shared" si="4"/>
        <v>104</v>
      </c>
      <c r="B96">
        <v>94</v>
      </c>
      <c r="C96" s="3" t="s">
        <v>96</v>
      </c>
      <c r="D96" s="3" t="s">
        <v>4205</v>
      </c>
      <c r="E96" s="6">
        <v>250</v>
      </c>
      <c r="F96" s="8">
        <v>260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5"/>
        <v>20.83</v>
      </c>
      <c r="Q96" s="11" t="s">
        <v>8308</v>
      </c>
      <c r="R96" t="s">
        <v>8310</v>
      </c>
      <c r="S96" s="15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f t="shared" si="4"/>
        <v>131</v>
      </c>
      <c r="B97">
        <v>95</v>
      </c>
      <c r="C97" s="3" t="s">
        <v>97</v>
      </c>
      <c r="D97" s="3" t="s">
        <v>4206</v>
      </c>
      <c r="E97" s="6">
        <v>350</v>
      </c>
      <c r="F97" s="8">
        <v>460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5"/>
        <v>16.670000000000002</v>
      </c>
      <c r="Q97" s="11" t="s">
        <v>8308</v>
      </c>
      <c r="R97" t="s">
        <v>8310</v>
      </c>
      <c r="S97" s="15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f t="shared" si="4"/>
        <v>115</v>
      </c>
      <c r="B98">
        <v>96</v>
      </c>
      <c r="C98" s="3" t="s">
        <v>98</v>
      </c>
      <c r="D98" s="3" t="s">
        <v>4207</v>
      </c>
      <c r="E98" s="6">
        <v>1500</v>
      </c>
      <c r="F98" s="8">
        <v>1720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si="5"/>
        <v>44.12</v>
      </c>
      <c r="Q98" s="11" t="s">
        <v>8308</v>
      </c>
      <c r="R98" t="s">
        <v>8310</v>
      </c>
      <c r="S98" s="15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f t="shared" si="4"/>
        <v>106</v>
      </c>
      <c r="B99">
        <v>97</v>
      </c>
      <c r="C99" s="3" t="s">
        <v>99</v>
      </c>
      <c r="D99" s="3" t="s">
        <v>4208</v>
      </c>
      <c r="E99" s="6">
        <v>400</v>
      </c>
      <c r="F99" s="8">
        <v>425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5"/>
        <v>50</v>
      </c>
      <c r="Q99" s="11" t="s">
        <v>8308</v>
      </c>
      <c r="R99" t="s">
        <v>8310</v>
      </c>
      <c r="S99" s="15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f t="shared" si="4"/>
        <v>106</v>
      </c>
      <c r="B100">
        <v>98</v>
      </c>
      <c r="C100" s="3" t="s">
        <v>100</v>
      </c>
      <c r="D100" s="3" t="s">
        <v>4209</v>
      </c>
      <c r="E100" s="6">
        <v>3200</v>
      </c>
      <c r="F100" s="8">
        <v>3400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5"/>
        <v>53.33</v>
      </c>
      <c r="Q100" s="11" t="s">
        <v>8308</v>
      </c>
      <c r="R100" t="s">
        <v>8310</v>
      </c>
      <c r="S100" s="15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f t="shared" si="4"/>
        <v>106</v>
      </c>
      <c r="B101">
        <v>99</v>
      </c>
      <c r="C101" s="3" t="s">
        <v>101</v>
      </c>
      <c r="D101" s="3" t="s">
        <v>4210</v>
      </c>
      <c r="E101" s="6">
        <v>1500</v>
      </c>
      <c r="F101" s="8">
        <v>1590.29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5"/>
        <v>38.46</v>
      </c>
      <c r="Q101" s="11" t="s">
        <v>8308</v>
      </c>
      <c r="R101" t="s">
        <v>8310</v>
      </c>
      <c r="S101" s="15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f t="shared" si="4"/>
        <v>100</v>
      </c>
      <c r="B102">
        <v>100</v>
      </c>
      <c r="C102" s="3" t="s">
        <v>102</v>
      </c>
      <c r="D102" s="3" t="s">
        <v>4211</v>
      </c>
      <c r="E102" s="6">
        <v>5000</v>
      </c>
      <c r="F102" s="8">
        <v>5000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f t="shared" si="4"/>
        <v>100</v>
      </c>
      <c r="B103">
        <v>101</v>
      </c>
      <c r="C103" s="3" t="s">
        <v>103</v>
      </c>
      <c r="D103" s="3" t="s">
        <v>4212</v>
      </c>
      <c r="E103" s="6">
        <v>3500</v>
      </c>
      <c r="F103" s="8">
        <v>3500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f t="shared" si="4"/>
        <v>128</v>
      </c>
      <c r="B104">
        <v>102</v>
      </c>
      <c r="C104" s="3" t="s">
        <v>104</v>
      </c>
      <c r="D104" s="3" t="s">
        <v>4213</v>
      </c>
      <c r="E104" s="6">
        <v>6000</v>
      </c>
      <c r="F104" s="8">
        <v>7665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5"/>
        <v>92.31</v>
      </c>
      <c r="Q104" s="11" t="s">
        <v>8308</v>
      </c>
      <c r="R104" t="s">
        <v>8310</v>
      </c>
      <c r="S104" s="15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f t="shared" si="4"/>
        <v>105</v>
      </c>
      <c r="B105">
        <v>103</v>
      </c>
      <c r="C105" s="3" t="s">
        <v>105</v>
      </c>
      <c r="D105" s="3" t="s">
        <v>4214</v>
      </c>
      <c r="E105" s="6">
        <v>1300</v>
      </c>
      <c r="F105" s="8">
        <v>1367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5"/>
        <v>26.53</v>
      </c>
      <c r="Q105" s="11" t="s">
        <v>8308</v>
      </c>
      <c r="R105" t="s">
        <v>8310</v>
      </c>
      <c r="S105" s="15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f t="shared" si="4"/>
        <v>120</v>
      </c>
      <c r="B106">
        <v>104</v>
      </c>
      <c r="C106" s="3" t="s">
        <v>106</v>
      </c>
      <c r="D106" s="3" t="s">
        <v>4215</v>
      </c>
      <c r="E106" s="6">
        <v>500</v>
      </c>
      <c r="F106" s="8">
        <v>600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5"/>
        <v>50</v>
      </c>
      <c r="Q106" s="11" t="s">
        <v>8308</v>
      </c>
      <c r="R106" t="s">
        <v>8310</v>
      </c>
      <c r="S106" s="15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f t="shared" si="4"/>
        <v>107</v>
      </c>
      <c r="B107">
        <v>105</v>
      </c>
      <c r="C107" s="3" t="s">
        <v>107</v>
      </c>
      <c r="D107" s="3" t="s">
        <v>4216</v>
      </c>
      <c r="E107" s="6">
        <v>2200</v>
      </c>
      <c r="F107" s="8">
        <v>2363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 t="shared" si="5"/>
        <v>36.67</v>
      </c>
      <c r="Q107" s="11" t="s">
        <v>8308</v>
      </c>
      <c r="R107" t="s">
        <v>8310</v>
      </c>
      <c r="S107" s="15">
        <f t="shared" si="6"/>
        <v>42485.724768518514</v>
      </c>
      <c r="T107" s="16">
        <f t="shared" si="7"/>
        <v>42504</v>
      </c>
    </row>
    <row r="108" spans="1:20" hidden="1" x14ac:dyDescent="0.25">
      <c r="A108">
        <f t="shared" si="4"/>
        <v>101</v>
      </c>
      <c r="B108">
        <v>106</v>
      </c>
      <c r="C108" s="3" t="s">
        <v>108</v>
      </c>
      <c r="D108" s="3" t="s">
        <v>4217</v>
      </c>
      <c r="E108" s="6">
        <v>5000</v>
      </c>
      <c r="F108" s="8">
        <v>5025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si="5"/>
        <v>185.19</v>
      </c>
      <c r="Q108" s="11" t="s">
        <v>8308</v>
      </c>
      <c r="R108" t="s">
        <v>8310</v>
      </c>
      <c r="S108" s="15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f t="shared" si="4"/>
        <v>102</v>
      </c>
      <c r="B109">
        <v>107</v>
      </c>
      <c r="C109" s="3" t="s">
        <v>109</v>
      </c>
      <c r="D109" s="3" t="s">
        <v>4218</v>
      </c>
      <c r="E109" s="6">
        <v>7500</v>
      </c>
      <c r="F109" s="8">
        <v>7685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5"/>
        <v>108.7</v>
      </c>
      <c r="Q109" s="11" t="s">
        <v>8308</v>
      </c>
      <c r="R109" t="s">
        <v>8310</v>
      </c>
      <c r="S109" s="15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f t="shared" si="4"/>
        <v>247</v>
      </c>
      <c r="B110">
        <v>108</v>
      </c>
      <c r="C110" s="3" t="s">
        <v>110</v>
      </c>
      <c r="D110" s="3" t="s">
        <v>4219</v>
      </c>
      <c r="E110" s="6">
        <v>1500</v>
      </c>
      <c r="F110" s="8">
        <v>3700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5"/>
        <v>31.91</v>
      </c>
      <c r="Q110" s="11" t="s">
        <v>8308</v>
      </c>
      <c r="R110" t="s">
        <v>8310</v>
      </c>
      <c r="S110" s="15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f t="shared" si="4"/>
        <v>220</v>
      </c>
      <c r="B111">
        <v>109</v>
      </c>
      <c r="C111" s="3" t="s">
        <v>111</v>
      </c>
      <c r="D111" s="3" t="s">
        <v>4220</v>
      </c>
      <c r="E111" s="6">
        <v>1000</v>
      </c>
      <c r="F111" s="8">
        <v>2195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5"/>
        <v>21.28</v>
      </c>
      <c r="Q111" s="11" t="s">
        <v>8308</v>
      </c>
      <c r="R111" t="s">
        <v>8310</v>
      </c>
      <c r="S111" s="15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f t="shared" si="4"/>
        <v>131</v>
      </c>
      <c r="B112">
        <v>110</v>
      </c>
      <c r="C112" s="3" t="s">
        <v>112</v>
      </c>
      <c r="D112" s="3" t="s">
        <v>4221</v>
      </c>
      <c r="E112" s="6">
        <v>1300</v>
      </c>
      <c r="F112" s="8">
        <v>1700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5"/>
        <v>50</v>
      </c>
      <c r="Q112" s="11" t="s">
        <v>8308</v>
      </c>
      <c r="R112" t="s">
        <v>8310</v>
      </c>
      <c r="S112" s="15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f t="shared" si="4"/>
        <v>155</v>
      </c>
      <c r="B113">
        <v>111</v>
      </c>
      <c r="C113" s="3" t="s">
        <v>113</v>
      </c>
      <c r="D113" s="3" t="s">
        <v>4222</v>
      </c>
      <c r="E113" s="6">
        <v>3500</v>
      </c>
      <c r="F113" s="8">
        <v>5410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5"/>
        <v>66.040000000000006</v>
      </c>
      <c r="Q113" s="11" t="s">
        <v>8308</v>
      </c>
      <c r="R113" t="s">
        <v>8310</v>
      </c>
      <c r="S113" s="15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f t="shared" si="4"/>
        <v>104</v>
      </c>
      <c r="B114">
        <v>112</v>
      </c>
      <c r="C114" s="3" t="s">
        <v>114</v>
      </c>
      <c r="D114" s="3" t="s">
        <v>4223</v>
      </c>
      <c r="E114" s="6">
        <v>5000</v>
      </c>
      <c r="F114" s="8">
        <v>5200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5"/>
        <v>61.73</v>
      </c>
      <c r="Q114" s="11" t="s">
        <v>8308</v>
      </c>
      <c r="R114" t="s">
        <v>8310</v>
      </c>
      <c r="S114" s="15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f t="shared" si="4"/>
        <v>141</v>
      </c>
      <c r="B115">
        <v>113</v>
      </c>
      <c r="C115" s="3" t="s">
        <v>115</v>
      </c>
      <c r="D115" s="3" t="s">
        <v>4224</v>
      </c>
      <c r="E115" s="6">
        <v>5000</v>
      </c>
      <c r="F115" s="8">
        <v>7050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5"/>
        <v>64.099999999999994</v>
      </c>
      <c r="Q115" s="11" t="s">
        <v>8308</v>
      </c>
      <c r="R115" t="s">
        <v>8310</v>
      </c>
      <c r="S115" s="15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f t="shared" si="4"/>
        <v>103</v>
      </c>
      <c r="B116">
        <v>114</v>
      </c>
      <c r="C116" s="3" t="s">
        <v>116</v>
      </c>
      <c r="D116" s="3" t="s">
        <v>4225</v>
      </c>
      <c r="E116" s="6">
        <v>3000</v>
      </c>
      <c r="F116" s="8">
        <v>3100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5"/>
        <v>85.71</v>
      </c>
      <c r="Q116" s="11" t="s">
        <v>8308</v>
      </c>
      <c r="R116" t="s">
        <v>8310</v>
      </c>
      <c r="S116" s="15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f t="shared" si="4"/>
        <v>140</v>
      </c>
      <c r="B117">
        <v>115</v>
      </c>
      <c r="C117" s="3" t="s">
        <v>117</v>
      </c>
      <c r="D117" s="3" t="s">
        <v>4226</v>
      </c>
      <c r="E117" s="6">
        <v>450</v>
      </c>
      <c r="F117" s="8">
        <v>632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5"/>
        <v>20.45</v>
      </c>
      <c r="Q117" s="11" t="s">
        <v>8308</v>
      </c>
      <c r="R117" t="s">
        <v>8310</v>
      </c>
      <c r="S117" s="15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f t="shared" si="4"/>
        <v>114</v>
      </c>
      <c r="B118">
        <v>116</v>
      </c>
      <c r="C118" s="3" t="s">
        <v>118</v>
      </c>
      <c r="D118" s="3" t="s">
        <v>4227</v>
      </c>
      <c r="E118" s="6">
        <v>3500</v>
      </c>
      <c r="F118" s="8">
        <v>3978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5"/>
        <v>61.4</v>
      </c>
      <c r="Q118" s="11" t="s">
        <v>8308</v>
      </c>
      <c r="R118" t="s">
        <v>8310</v>
      </c>
      <c r="S118" s="15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f t="shared" si="4"/>
        <v>100</v>
      </c>
      <c r="B119">
        <v>117</v>
      </c>
      <c r="C119" s="3" t="s">
        <v>119</v>
      </c>
      <c r="D119" s="3" t="s">
        <v>4228</v>
      </c>
      <c r="E119" s="6">
        <v>4500</v>
      </c>
      <c r="F119" s="8">
        <v>4522.22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5"/>
        <v>166.67</v>
      </c>
      <c r="Q119" s="11" t="s">
        <v>8308</v>
      </c>
      <c r="R119" t="s">
        <v>8310</v>
      </c>
      <c r="S119" s="15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f t="shared" si="4"/>
        <v>113</v>
      </c>
      <c r="B120">
        <v>118</v>
      </c>
      <c r="C120" s="3" t="s">
        <v>120</v>
      </c>
      <c r="D120" s="3" t="s">
        <v>4229</v>
      </c>
      <c r="E120" s="6">
        <v>5000</v>
      </c>
      <c r="F120" s="8">
        <v>5651.58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5"/>
        <v>128.21</v>
      </c>
      <c r="Q120" s="11" t="s">
        <v>8308</v>
      </c>
      <c r="R120" t="s">
        <v>8310</v>
      </c>
      <c r="S120" s="15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f t="shared" si="4"/>
        <v>105</v>
      </c>
      <c r="B121">
        <v>119</v>
      </c>
      <c r="C121" s="3" t="s">
        <v>121</v>
      </c>
      <c r="D121" s="3" t="s">
        <v>4230</v>
      </c>
      <c r="E121" s="6">
        <v>3250</v>
      </c>
      <c r="F121" s="8">
        <v>3398.1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5"/>
        <v>87.84</v>
      </c>
      <c r="Q121" s="11" t="s">
        <v>8308</v>
      </c>
      <c r="R121" t="s">
        <v>8310</v>
      </c>
      <c r="S121" s="15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f t="shared" si="4"/>
        <v>0</v>
      </c>
      <c r="B122">
        <v>120</v>
      </c>
      <c r="C122" s="3" t="s">
        <v>122</v>
      </c>
      <c r="D122" s="3" t="s">
        <v>4231</v>
      </c>
      <c r="E122" s="6">
        <v>70000</v>
      </c>
      <c r="F122" s="8">
        <v>10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5"/>
        <v>70000</v>
      </c>
      <c r="Q122" s="11" t="s">
        <v>8308</v>
      </c>
      <c r="R122" t="s">
        <v>8311</v>
      </c>
      <c r="S122" s="15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f t="shared" si="4"/>
        <v>0</v>
      </c>
      <c r="B123">
        <v>121</v>
      </c>
      <c r="C123" s="3" t="s">
        <v>123</v>
      </c>
      <c r="D123" s="3" t="s">
        <v>4232</v>
      </c>
      <c r="E123" s="6">
        <v>3000</v>
      </c>
      <c r="F123" s="8">
        <v>1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5"/>
        <v>3000</v>
      </c>
      <c r="Q123" s="11" t="s">
        <v>8308</v>
      </c>
      <c r="R123" t="s">
        <v>8311</v>
      </c>
      <c r="S123" s="15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f t="shared" si="4"/>
        <v>0</v>
      </c>
      <c r="B124">
        <v>122</v>
      </c>
      <c r="C124" s="3" t="s">
        <v>124</v>
      </c>
      <c r="D124" s="3" t="s">
        <v>4233</v>
      </c>
      <c r="E124" s="6">
        <v>100000000</v>
      </c>
      <c r="F124" s="8"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f t="shared" si="4"/>
        <v>0</v>
      </c>
      <c r="B125">
        <v>123</v>
      </c>
      <c r="C125" s="3" t="s">
        <v>125</v>
      </c>
      <c r="D125" s="3" t="s">
        <v>4234</v>
      </c>
      <c r="E125" s="6">
        <v>55000</v>
      </c>
      <c r="F125" s="8">
        <v>151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si="5"/>
        <v>9166.67</v>
      </c>
      <c r="Q125" s="11" t="s">
        <v>8308</v>
      </c>
      <c r="R125" t="s">
        <v>8311</v>
      </c>
      <c r="S125" s="15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f t="shared" si="4"/>
        <v>0</v>
      </c>
      <c r="B126">
        <v>124</v>
      </c>
      <c r="C126" s="3" t="s">
        <v>126</v>
      </c>
      <c r="D126" s="3" t="s">
        <v>4235</v>
      </c>
      <c r="E126" s="6">
        <v>4000</v>
      </c>
      <c r="F126" s="8"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f t="shared" si="4"/>
        <v>14</v>
      </c>
      <c r="B127">
        <v>125</v>
      </c>
      <c r="C127" s="3" t="s">
        <v>127</v>
      </c>
      <c r="D127" s="3" t="s">
        <v>4236</v>
      </c>
      <c r="E127" s="6">
        <v>500</v>
      </c>
      <c r="F127" s="8">
        <v>70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5"/>
        <v>83.33</v>
      </c>
      <c r="Q127" s="11" t="s">
        <v>8308</v>
      </c>
      <c r="R127" t="s">
        <v>8311</v>
      </c>
      <c r="S127" s="15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f t="shared" si="4"/>
        <v>6</v>
      </c>
      <c r="B128">
        <v>126</v>
      </c>
      <c r="C128" s="3" t="s">
        <v>128</v>
      </c>
      <c r="D128" s="3" t="s">
        <v>4237</v>
      </c>
      <c r="E128" s="6">
        <v>25000</v>
      </c>
      <c r="F128" s="8">
        <v>1387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5"/>
        <v>1923.08</v>
      </c>
      <c r="Q128" s="11" t="s">
        <v>8308</v>
      </c>
      <c r="R128" t="s">
        <v>8311</v>
      </c>
      <c r="S128" s="15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f t="shared" si="4"/>
        <v>2</v>
      </c>
      <c r="B129">
        <v>127</v>
      </c>
      <c r="C129" s="3" t="s">
        <v>129</v>
      </c>
      <c r="D129" s="3" t="s">
        <v>4238</v>
      </c>
      <c r="E129" s="6">
        <v>8000</v>
      </c>
      <c r="F129" s="8">
        <v>190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5"/>
        <v>2000</v>
      </c>
      <c r="Q129" s="11" t="s">
        <v>8308</v>
      </c>
      <c r="R129" t="s">
        <v>8311</v>
      </c>
      <c r="S129" s="15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f t="shared" ref="A130:A193" si="8">ROUND(F130/E130*100,0)</f>
        <v>2</v>
      </c>
      <c r="B130">
        <v>128</v>
      </c>
      <c r="C130" s="3" t="s">
        <v>130</v>
      </c>
      <c r="D130" s="3" t="s">
        <v>4239</v>
      </c>
      <c r="E130" s="6">
        <v>100000</v>
      </c>
      <c r="F130" s="8">
        <v>1867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si="5"/>
        <v>16666.669999999998</v>
      </c>
      <c r="Q130" s="11" t="s">
        <v>8308</v>
      </c>
      <c r="R130" t="s">
        <v>8311</v>
      </c>
      <c r="S130" s="15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f t="shared" si="8"/>
        <v>0</v>
      </c>
      <c r="B131">
        <v>129</v>
      </c>
      <c r="C131" s="3" t="s">
        <v>131</v>
      </c>
      <c r="D131" s="3" t="s">
        <v>4240</v>
      </c>
      <c r="E131" s="6">
        <v>20000</v>
      </c>
      <c r="F131" s="8"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ref="P131:P194" si="9">IFERROR(ROUND(E131/M131,2), 0)</f>
        <v>0</v>
      </c>
      <c r="Q131" s="11" t="s">
        <v>8308</v>
      </c>
      <c r="R131" t="s">
        <v>8311</v>
      </c>
      <c r="S131" s="15">
        <f t="shared" ref="S131:S194" si="10">(((K131/60)/60)/24)+DATE(1970,1,1)</f>
        <v>41882.937303240738</v>
      </c>
      <c r="T131" s="16">
        <f t="shared" ref="T131:T194" si="11">(((J131/60)/60)/24)+DATE(1970,1,1)</f>
        <v>41942.937303240738</v>
      </c>
    </row>
    <row r="132" spans="1:20" ht="60" hidden="1" x14ac:dyDescent="0.25">
      <c r="A132">
        <f t="shared" si="8"/>
        <v>0</v>
      </c>
      <c r="B132">
        <v>130</v>
      </c>
      <c r="C132" s="3" t="s">
        <v>132</v>
      </c>
      <c r="D132" s="3" t="s">
        <v>4241</v>
      </c>
      <c r="E132" s="6">
        <v>600</v>
      </c>
      <c r="F132" s="8"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f t="shared" si="8"/>
        <v>0</v>
      </c>
      <c r="B133">
        <v>131</v>
      </c>
      <c r="C133" s="3" t="s">
        <v>133</v>
      </c>
      <c r="D133" s="3" t="s">
        <v>4242</v>
      </c>
      <c r="E133" s="6">
        <v>1200</v>
      </c>
      <c r="F133" s="8"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f t="shared" si="8"/>
        <v>10</v>
      </c>
      <c r="B134">
        <v>132</v>
      </c>
      <c r="C134" s="3" t="s">
        <v>134</v>
      </c>
      <c r="D134" s="3" t="s">
        <v>4243</v>
      </c>
      <c r="E134" s="6">
        <v>80000</v>
      </c>
      <c r="F134" s="8">
        <v>7655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9"/>
        <v>987.65</v>
      </c>
      <c r="Q134" s="11" t="s">
        <v>8308</v>
      </c>
      <c r="R134" t="s">
        <v>8311</v>
      </c>
      <c r="S134" s="15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f t="shared" si="8"/>
        <v>0</v>
      </c>
      <c r="B135">
        <v>133</v>
      </c>
      <c r="C135" s="3" t="s">
        <v>135</v>
      </c>
      <c r="D135" s="3" t="s">
        <v>4244</v>
      </c>
      <c r="E135" s="6">
        <v>71764</v>
      </c>
      <c r="F135" s="8"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f t="shared" si="8"/>
        <v>0</v>
      </c>
      <c r="B136">
        <v>134</v>
      </c>
      <c r="C136" s="3" t="s">
        <v>136</v>
      </c>
      <c r="D136" s="3" t="s">
        <v>4245</v>
      </c>
      <c r="E136" s="6">
        <v>5000</v>
      </c>
      <c r="F136" s="8"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f t="shared" si="8"/>
        <v>13</v>
      </c>
      <c r="B137">
        <v>135</v>
      </c>
      <c r="C137" s="3" t="s">
        <v>137</v>
      </c>
      <c r="D137" s="3" t="s">
        <v>4246</v>
      </c>
      <c r="E137" s="6">
        <v>3000</v>
      </c>
      <c r="F137" s="8">
        <v>403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9"/>
        <v>600</v>
      </c>
      <c r="Q137" s="11" t="s">
        <v>8308</v>
      </c>
      <c r="R137" t="s">
        <v>8311</v>
      </c>
      <c r="S137" s="15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f t="shared" si="8"/>
        <v>0</v>
      </c>
      <c r="B138">
        <v>136</v>
      </c>
      <c r="C138" s="3" t="s">
        <v>138</v>
      </c>
      <c r="D138" s="3" t="s">
        <v>4232</v>
      </c>
      <c r="E138" s="6">
        <v>3000</v>
      </c>
      <c r="F138" s="8"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f t="shared" si="8"/>
        <v>0</v>
      </c>
      <c r="B139">
        <v>137</v>
      </c>
      <c r="C139" s="3" t="s">
        <v>139</v>
      </c>
      <c r="D139" s="3" t="s">
        <v>4247</v>
      </c>
      <c r="E139" s="6">
        <v>55000</v>
      </c>
      <c r="F139" s="8"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f t="shared" si="8"/>
        <v>3</v>
      </c>
      <c r="B140">
        <v>138</v>
      </c>
      <c r="C140" s="3" t="s">
        <v>140</v>
      </c>
      <c r="D140" s="3" t="s">
        <v>4248</v>
      </c>
      <c r="E140" s="6">
        <v>150000</v>
      </c>
      <c r="F140" s="8">
        <v>4712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9"/>
        <v>2586.21</v>
      </c>
      <c r="Q140" s="11" t="s">
        <v>8308</v>
      </c>
      <c r="R140" t="s">
        <v>8311</v>
      </c>
      <c r="S140" s="15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f t="shared" si="8"/>
        <v>100</v>
      </c>
      <c r="B141">
        <v>139</v>
      </c>
      <c r="C141" s="3" t="s">
        <v>141</v>
      </c>
      <c r="D141" s="3" t="s">
        <v>4249</v>
      </c>
      <c r="E141" s="6">
        <v>500</v>
      </c>
      <c r="F141" s="8">
        <v>500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f t="shared" si="8"/>
        <v>0</v>
      </c>
      <c r="B142">
        <v>140</v>
      </c>
      <c r="C142" s="3" t="s">
        <v>142</v>
      </c>
      <c r="D142" s="3" t="s">
        <v>4250</v>
      </c>
      <c r="E142" s="6">
        <v>200000</v>
      </c>
      <c r="F142" s="8"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f t="shared" si="8"/>
        <v>11</v>
      </c>
      <c r="B143">
        <v>141</v>
      </c>
      <c r="C143" s="3" t="s">
        <v>143</v>
      </c>
      <c r="D143" s="3" t="s">
        <v>4251</v>
      </c>
      <c r="E143" s="6">
        <v>12000</v>
      </c>
      <c r="F143" s="8">
        <v>1293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9"/>
        <v>428.57</v>
      </c>
      <c r="Q143" s="11" t="s">
        <v>8308</v>
      </c>
      <c r="R143" t="s">
        <v>8311</v>
      </c>
      <c r="S143" s="15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f t="shared" si="8"/>
        <v>0</v>
      </c>
      <c r="B144">
        <v>142</v>
      </c>
      <c r="C144" s="3" t="s">
        <v>144</v>
      </c>
      <c r="D144" s="3" t="s">
        <v>4252</v>
      </c>
      <c r="E144" s="6">
        <v>3000</v>
      </c>
      <c r="F144" s="8">
        <v>10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9"/>
        <v>3000</v>
      </c>
      <c r="Q144" s="11" t="s">
        <v>8308</v>
      </c>
      <c r="R144" t="s">
        <v>8311</v>
      </c>
      <c r="S144" s="15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f t="shared" si="8"/>
        <v>0</v>
      </c>
      <c r="B145">
        <v>143</v>
      </c>
      <c r="C145" s="3" t="s">
        <v>145</v>
      </c>
      <c r="D145" s="3" t="s">
        <v>4253</v>
      </c>
      <c r="E145" s="6">
        <v>5500</v>
      </c>
      <c r="F145" s="8"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f t="shared" si="8"/>
        <v>28</v>
      </c>
      <c r="B146">
        <v>144</v>
      </c>
      <c r="C146" s="3" t="s">
        <v>146</v>
      </c>
      <c r="D146" s="3" t="s">
        <v>4254</v>
      </c>
      <c r="E146" s="6">
        <v>7500</v>
      </c>
      <c r="F146" s="8">
        <v>2070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9"/>
        <v>202.7</v>
      </c>
      <c r="Q146" s="11" t="s">
        <v>8308</v>
      </c>
      <c r="R146" t="s">
        <v>8311</v>
      </c>
      <c r="S146" s="15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f t="shared" si="8"/>
        <v>8</v>
      </c>
      <c r="B147">
        <v>145</v>
      </c>
      <c r="C147" s="3" t="s">
        <v>147</v>
      </c>
      <c r="D147" s="3" t="s">
        <v>4255</v>
      </c>
      <c r="E147" s="6">
        <v>4500</v>
      </c>
      <c r="F147" s="8">
        <v>338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9"/>
        <v>500</v>
      </c>
      <c r="Q147" s="11" t="s">
        <v>8308</v>
      </c>
      <c r="R147" t="s">
        <v>8311</v>
      </c>
      <c r="S147" s="15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f t="shared" si="8"/>
        <v>1</v>
      </c>
      <c r="B148">
        <v>146</v>
      </c>
      <c r="C148" s="3" t="s">
        <v>148</v>
      </c>
      <c r="D148" s="3" t="s">
        <v>4256</v>
      </c>
      <c r="E148" s="6">
        <v>20000</v>
      </c>
      <c r="F148" s="8">
        <v>115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9"/>
        <v>6666.67</v>
      </c>
      <c r="Q148" s="11" t="s">
        <v>8308</v>
      </c>
      <c r="R148" t="s">
        <v>8311</v>
      </c>
      <c r="S148" s="15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f t="shared" si="8"/>
        <v>0</v>
      </c>
      <c r="B149">
        <v>147</v>
      </c>
      <c r="C149" s="3" t="s">
        <v>149</v>
      </c>
      <c r="D149" s="3" t="s">
        <v>4257</v>
      </c>
      <c r="E149" s="6">
        <v>7000</v>
      </c>
      <c r="F149" s="8"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f t="shared" si="8"/>
        <v>0</v>
      </c>
      <c r="B150">
        <v>148</v>
      </c>
      <c r="C150" s="3" t="s">
        <v>150</v>
      </c>
      <c r="D150" s="3" t="s">
        <v>4258</v>
      </c>
      <c r="E150" s="6">
        <v>50000</v>
      </c>
      <c r="F150" s="8">
        <v>40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9"/>
        <v>25000</v>
      </c>
      <c r="Q150" s="11" t="s">
        <v>8308</v>
      </c>
      <c r="R150" t="s">
        <v>8311</v>
      </c>
      <c r="S150" s="15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f t="shared" si="8"/>
        <v>1</v>
      </c>
      <c r="B151">
        <v>149</v>
      </c>
      <c r="C151" s="3" t="s">
        <v>151</v>
      </c>
      <c r="D151" s="3" t="s">
        <v>4259</v>
      </c>
      <c r="E151" s="6">
        <v>10000</v>
      </c>
      <c r="F151" s="8">
        <v>92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9"/>
        <v>1666.67</v>
      </c>
      <c r="Q151" s="11" t="s">
        <v>8308</v>
      </c>
      <c r="R151" t="s">
        <v>8311</v>
      </c>
      <c r="S151" s="15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f t="shared" si="8"/>
        <v>23</v>
      </c>
      <c r="B152">
        <v>150</v>
      </c>
      <c r="C152" s="3" t="s">
        <v>152</v>
      </c>
      <c r="D152" s="3" t="s">
        <v>4260</v>
      </c>
      <c r="E152" s="6">
        <v>130000</v>
      </c>
      <c r="F152" s="8">
        <v>30112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9"/>
        <v>1940.3</v>
      </c>
      <c r="Q152" s="11" t="s">
        <v>8308</v>
      </c>
      <c r="R152" t="s">
        <v>8311</v>
      </c>
      <c r="S152" s="15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f t="shared" si="8"/>
        <v>0</v>
      </c>
      <c r="B153">
        <v>151</v>
      </c>
      <c r="C153" s="3" t="s">
        <v>153</v>
      </c>
      <c r="D153" s="3" t="s">
        <v>4261</v>
      </c>
      <c r="E153" s="6">
        <v>250000</v>
      </c>
      <c r="F153" s="8">
        <v>140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9"/>
        <v>50000</v>
      </c>
      <c r="Q153" s="11" t="s">
        <v>8308</v>
      </c>
      <c r="R153" t="s">
        <v>8311</v>
      </c>
      <c r="S153" s="15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f t="shared" si="8"/>
        <v>0</v>
      </c>
      <c r="B154">
        <v>152</v>
      </c>
      <c r="C154" s="3" t="s">
        <v>154</v>
      </c>
      <c r="D154" s="3" t="s">
        <v>4262</v>
      </c>
      <c r="E154" s="6">
        <v>380000</v>
      </c>
      <c r="F154" s="8">
        <v>30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9"/>
        <v>190000</v>
      </c>
      <c r="Q154" s="11" t="s">
        <v>8308</v>
      </c>
      <c r="R154" t="s">
        <v>8311</v>
      </c>
      <c r="S154" s="15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f t="shared" si="8"/>
        <v>1</v>
      </c>
      <c r="B155">
        <v>153</v>
      </c>
      <c r="C155" s="3" t="s">
        <v>155</v>
      </c>
      <c r="D155" s="3" t="s">
        <v>4263</v>
      </c>
      <c r="E155" s="6">
        <v>50000</v>
      </c>
      <c r="F155" s="8">
        <v>359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9"/>
        <v>5000</v>
      </c>
      <c r="Q155" s="11" t="s">
        <v>8308</v>
      </c>
      <c r="R155" t="s">
        <v>8311</v>
      </c>
      <c r="S155" s="15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f t="shared" si="8"/>
        <v>3</v>
      </c>
      <c r="B156">
        <v>154</v>
      </c>
      <c r="C156" s="3" t="s">
        <v>156</v>
      </c>
      <c r="D156" s="3" t="s">
        <v>4264</v>
      </c>
      <c r="E156" s="6">
        <v>1500</v>
      </c>
      <c r="F156" s="8">
        <v>40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9"/>
        <v>500</v>
      </c>
      <c r="Q156" s="11" t="s">
        <v>8308</v>
      </c>
      <c r="R156" t="s">
        <v>8311</v>
      </c>
      <c r="S156" s="15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f t="shared" si="8"/>
        <v>0</v>
      </c>
      <c r="B157">
        <v>155</v>
      </c>
      <c r="C157" s="3" t="s">
        <v>157</v>
      </c>
      <c r="D157" s="3" t="s">
        <v>4265</v>
      </c>
      <c r="E157" s="6">
        <v>1350000</v>
      </c>
      <c r="F157" s="8">
        <v>81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9"/>
        <v>337500</v>
      </c>
      <c r="Q157" s="11" t="s">
        <v>8308</v>
      </c>
      <c r="R157" t="s">
        <v>8311</v>
      </c>
      <c r="S157" s="15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f t="shared" si="8"/>
        <v>5</v>
      </c>
      <c r="B158">
        <v>156</v>
      </c>
      <c r="C158" s="3" t="s">
        <v>158</v>
      </c>
      <c r="D158" s="3" t="s">
        <v>4266</v>
      </c>
      <c r="E158" s="6">
        <v>35000</v>
      </c>
      <c r="F158" s="8">
        <v>1785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9"/>
        <v>2333.33</v>
      </c>
      <c r="Q158" s="11" t="s">
        <v>8308</v>
      </c>
      <c r="R158" t="s">
        <v>8311</v>
      </c>
      <c r="S158" s="15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f t="shared" si="8"/>
        <v>0</v>
      </c>
      <c r="B159">
        <v>157</v>
      </c>
      <c r="C159" s="3" t="s">
        <v>159</v>
      </c>
      <c r="D159" s="3" t="s">
        <v>4267</v>
      </c>
      <c r="E159" s="6">
        <v>2995</v>
      </c>
      <c r="F159" s="8">
        <v>8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9"/>
        <v>1497.5</v>
      </c>
      <c r="Q159" s="11" t="s">
        <v>8308</v>
      </c>
      <c r="R159" t="s">
        <v>8311</v>
      </c>
      <c r="S159" s="15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f t="shared" si="8"/>
        <v>0</v>
      </c>
      <c r="B160">
        <v>158</v>
      </c>
      <c r="C160" s="3" t="s">
        <v>160</v>
      </c>
      <c r="D160" s="3" t="s">
        <v>4268</v>
      </c>
      <c r="E160" s="6">
        <v>5000</v>
      </c>
      <c r="F160" s="8"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f t="shared" si="8"/>
        <v>0</v>
      </c>
      <c r="B161">
        <v>159</v>
      </c>
      <c r="C161" s="3" t="s">
        <v>161</v>
      </c>
      <c r="D161" s="3" t="s">
        <v>4269</v>
      </c>
      <c r="E161" s="6">
        <v>500000</v>
      </c>
      <c r="F161" s="8">
        <v>10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9"/>
        <v>500000</v>
      </c>
      <c r="Q161" s="11" t="s">
        <v>8308</v>
      </c>
      <c r="R161" t="s">
        <v>8311</v>
      </c>
      <c r="S161" s="15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f t="shared" si="8"/>
        <v>0</v>
      </c>
      <c r="B162">
        <v>160</v>
      </c>
      <c r="C162" s="3" t="s">
        <v>162</v>
      </c>
      <c r="D162" s="3" t="s">
        <v>4270</v>
      </c>
      <c r="E162" s="6">
        <v>5000</v>
      </c>
      <c r="F162" s="8"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f t="shared" si="8"/>
        <v>0</v>
      </c>
      <c r="B163">
        <v>161</v>
      </c>
      <c r="C163" s="3" t="s">
        <v>163</v>
      </c>
      <c r="D163" s="3" t="s">
        <v>4271</v>
      </c>
      <c r="E163" s="6">
        <v>50000</v>
      </c>
      <c r="F163" s="8">
        <v>5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9"/>
        <v>50000</v>
      </c>
      <c r="Q163" s="11" t="s">
        <v>8308</v>
      </c>
      <c r="R163" t="s">
        <v>8312</v>
      </c>
      <c r="S163" s="15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f t="shared" si="8"/>
        <v>16</v>
      </c>
      <c r="B164">
        <v>162</v>
      </c>
      <c r="C164" s="3" t="s">
        <v>164</v>
      </c>
      <c r="D164" s="3" t="s">
        <v>4272</v>
      </c>
      <c r="E164" s="6">
        <v>2800</v>
      </c>
      <c r="F164" s="8">
        <v>435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9"/>
        <v>280</v>
      </c>
      <c r="Q164" s="11" t="s">
        <v>8308</v>
      </c>
      <c r="R164" t="s">
        <v>8312</v>
      </c>
      <c r="S164" s="15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f t="shared" si="8"/>
        <v>0</v>
      </c>
      <c r="B165">
        <v>163</v>
      </c>
      <c r="C165" s="3" t="s">
        <v>165</v>
      </c>
      <c r="D165" s="3" t="s">
        <v>4273</v>
      </c>
      <c r="E165" s="6">
        <v>2000000</v>
      </c>
      <c r="F165" s="8"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f t="shared" si="8"/>
        <v>1</v>
      </c>
      <c r="B166">
        <v>164</v>
      </c>
      <c r="C166" s="3" t="s">
        <v>166</v>
      </c>
      <c r="D166" s="3" t="s">
        <v>4274</v>
      </c>
      <c r="E166" s="6">
        <v>120000</v>
      </c>
      <c r="F166" s="8">
        <v>640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9"/>
        <v>17142.86</v>
      </c>
      <c r="Q166" s="11" t="s">
        <v>8308</v>
      </c>
      <c r="R166" t="s">
        <v>8312</v>
      </c>
      <c r="S166" s="15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f t="shared" si="8"/>
        <v>0</v>
      </c>
      <c r="B167">
        <v>165</v>
      </c>
      <c r="C167" s="3" t="s">
        <v>167</v>
      </c>
      <c r="D167" s="3" t="s">
        <v>4275</v>
      </c>
      <c r="E167" s="6">
        <v>17000</v>
      </c>
      <c r="F167" s="8"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f t="shared" si="8"/>
        <v>60</v>
      </c>
      <c r="B168">
        <v>166</v>
      </c>
      <c r="C168" s="3" t="s">
        <v>168</v>
      </c>
      <c r="D168" s="3" t="s">
        <v>4276</v>
      </c>
      <c r="E168" s="6">
        <v>5000</v>
      </c>
      <c r="F168" s="8">
        <v>3000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9"/>
        <v>5000</v>
      </c>
      <c r="Q168" s="11" t="s">
        <v>8308</v>
      </c>
      <c r="R168" t="s">
        <v>8312</v>
      </c>
      <c r="S168" s="15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f t="shared" si="8"/>
        <v>0</v>
      </c>
      <c r="B169">
        <v>167</v>
      </c>
      <c r="C169" s="3" t="s">
        <v>169</v>
      </c>
      <c r="D169" s="3" t="s">
        <v>4277</v>
      </c>
      <c r="E169" s="6">
        <v>110000</v>
      </c>
      <c r="F169" s="8">
        <v>11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9"/>
        <v>55000</v>
      </c>
      <c r="Q169" s="11" t="s">
        <v>8308</v>
      </c>
      <c r="R169" t="s">
        <v>8312</v>
      </c>
      <c r="S169" s="15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f t="shared" si="8"/>
        <v>4</v>
      </c>
      <c r="B170">
        <v>168</v>
      </c>
      <c r="C170" s="3" t="s">
        <v>170</v>
      </c>
      <c r="D170" s="3" t="s">
        <v>4278</v>
      </c>
      <c r="E170" s="6">
        <v>8000</v>
      </c>
      <c r="F170" s="8">
        <v>325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9"/>
        <v>2666.67</v>
      </c>
      <c r="Q170" s="11" t="s">
        <v>8308</v>
      </c>
      <c r="R170" t="s">
        <v>8312</v>
      </c>
      <c r="S170" s="15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f t="shared" si="8"/>
        <v>22</v>
      </c>
      <c r="B171">
        <v>169</v>
      </c>
      <c r="C171" s="3" t="s">
        <v>171</v>
      </c>
      <c r="D171" s="3" t="s">
        <v>4279</v>
      </c>
      <c r="E171" s="6">
        <v>2500</v>
      </c>
      <c r="F171" s="8">
        <v>560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9"/>
        <v>250</v>
      </c>
      <c r="Q171" s="11" t="s">
        <v>8308</v>
      </c>
      <c r="R171" t="s">
        <v>8312</v>
      </c>
      <c r="S171" s="15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f t="shared" si="8"/>
        <v>3</v>
      </c>
      <c r="B172">
        <v>170</v>
      </c>
      <c r="C172" s="3" t="s">
        <v>172</v>
      </c>
      <c r="D172" s="3" t="s">
        <v>4280</v>
      </c>
      <c r="E172" s="6">
        <v>10000</v>
      </c>
      <c r="F172" s="8">
        <v>325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si="9"/>
        <v>1000</v>
      </c>
      <c r="Q172" s="11" t="s">
        <v>8308</v>
      </c>
      <c r="R172" t="s">
        <v>8312</v>
      </c>
      <c r="S172" s="15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f t="shared" si="8"/>
        <v>0</v>
      </c>
      <c r="B173">
        <v>171</v>
      </c>
      <c r="C173" s="3" t="s">
        <v>173</v>
      </c>
      <c r="D173" s="3" t="s">
        <v>4281</v>
      </c>
      <c r="E173" s="6">
        <v>50000</v>
      </c>
      <c r="F173" s="8">
        <v>1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9"/>
        <v>50000</v>
      </c>
      <c r="Q173" s="11" t="s">
        <v>8308</v>
      </c>
      <c r="R173" t="s">
        <v>8312</v>
      </c>
      <c r="S173" s="15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f t="shared" si="8"/>
        <v>0</v>
      </c>
      <c r="B174">
        <v>172</v>
      </c>
      <c r="C174" s="3" t="s">
        <v>174</v>
      </c>
      <c r="D174" s="3" t="s">
        <v>4282</v>
      </c>
      <c r="E174" s="6">
        <v>95000</v>
      </c>
      <c r="F174" s="8"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f t="shared" si="8"/>
        <v>0</v>
      </c>
      <c r="B175">
        <v>173</v>
      </c>
      <c r="C175" s="3" t="s">
        <v>175</v>
      </c>
      <c r="D175" s="3" t="s">
        <v>4283</v>
      </c>
      <c r="E175" s="6">
        <v>1110</v>
      </c>
      <c r="F175" s="8"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f t="shared" si="8"/>
        <v>0</v>
      </c>
      <c r="B176">
        <v>174</v>
      </c>
      <c r="C176" s="3" t="s">
        <v>176</v>
      </c>
      <c r="D176" s="3" t="s">
        <v>4284</v>
      </c>
      <c r="E176" s="6">
        <v>6000</v>
      </c>
      <c r="F176" s="8"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f t="shared" si="8"/>
        <v>6</v>
      </c>
      <c r="B177">
        <v>175</v>
      </c>
      <c r="C177" s="3" t="s">
        <v>177</v>
      </c>
      <c r="D177" s="3" t="s">
        <v>4285</v>
      </c>
      <c r="E177" s="6">
        <v>20000</v>
      </c>
      <c r="F177" s="8">
        <v>1297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9"/>
        <v>769.23</v>
      </c>
      <c r="Q177" s="11" t="s">
        <v>8308</v>
      </c>
      <c r="R177" t="s">
        <v>8312</v>
      </c>
      <c r="S177" s="15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f t="shared" si="8"/>
        <v>0</v>
      </c>
      <c r="B178">
        <v>176</v>
      </c>
      <c r="C178" s="3" t="s">
        <v>178</v>
      </c>
      <c r="D178" s="3" t="s">
        <v>4286</v>
      </c>
      <c r="E178" s="6">
        <v>1500</v>
      </c>
      <c r="F178" s="8"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f t="shared" si="8"/>
        <v>40</v>
      </c>
      <c r="B179">
        <v>177</v>
      </c>
      <c r="C179" s="3" t="s">
        <v>179</v>
      </c>
      <c r="D179" s="3" t="s">
        <v>4287</v>
      </c>
      <c r="E179" s="6">
        <v>450</v>
      </c>
      <c r="F179" s="8">
        <v>180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9"/>
        <v>64.290000000000006</v>
      </c>
      <c r="Q179" s="11" t="s">
        <v>8308</v>
      </c>
      <c r="R179" t="s">
        <v>8312</v>
      </c>
      <c r="S179" s="15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f t="shared" si="8"/>
        <v>0</v>
      </c>
      <c r="B180">
        <v>178</v>
      </c>
      <c r="C180" s="3" t="s">
        <v>180</v>
      </c>
      <c r="D180" s="3" t="s">
        <v>4288</v>
      </c>
      <c r="E180" s="6">
        <v>500000</v>
      </c>
      <c r="F180" s="8"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f t="shared" si="8"/>
        <v>20</v>
      </c>
      <c r="B181">
        <v>179</v>
      </c>
      <c r="C181" s="3" t="s">
        <v>181</v>
      </c>
      <c r="D181" s="3" t="s">
        <v>4289</v>
      </c>
      <c r="E181" s="6">
        <v>1000</v>
      </c>
      <c r="F181" s="8">
        <v>200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9"/>
        <v>500</v>
      </c>
      <c r="Q181" s="11" t="s">
        <v>8308</v>
      </c>
      <c r="R181" t="s">
        <v>8312</v>
      </c>
      <c r="S181" s="15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f t="shared" si="8"/>
        <v>33</v>
      </c>
      <c r="B182">
        <v>180</v>
      </c>
      <c r="C182" s="3" t="s">
        <v>182</v>
      </c>
      <c r="D182" s="3" t="s">
        <v>4290</v>
      </c>
      <c r="E182" s="6">
        <v>1200</v>
      </c>
      <c r="F182" s="8">
        <v>401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9"/>
        <v>92.31</v>
      </c>
      <c r="Q182" s="11" t="s">
        <v>8308</v>
      </c>
      <c r="R182" t="s">
        <v>8312</v>
      </c>
      <c r="S182" s="15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f t="shared" si="8"/>
        <v>21</v>
      </c>
      <c r="B183">
        <v>181</v>
      </c>
      <c r="C183" s="3" t="s">
        <v>183</v>
      </c>
      <c r="D183" s="3" t="s">
        <v>4291</v>
      </c>
      <c r="E183" s="6">
        <v>3423</v>
      </c>
      <c r="F183" s="8">
        <v>722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9"/>
        <v>855.75</v>
      </c>
      <c r="Q183" s="11" t="s">
        <v>8308</v>
      </c>
      <c r="R183" t="s">
        <v>8312</v>
      </c>
      <c r="S183" s="15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f t="shared" si="8"/>
        <v>0</v>
      </c>
      <c r="B184">
        <v>182</v>
      </c>
      <c r="C184" s="3" t="s">
        <v>184</v>
      </c>
      <c r="D184" s="3" t="s">
        <v>4292</v>
      </c>
      <c r="E184" s="6">
        <v>1000</v>
      </c>
      <c r="F184" s="8"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f t="shared" si="8"/>
        <v>36</v>
      </c>
      <c r="B185">
        <v>183</v>
      </c>
      <c r="C185" s="3" t="s">
        <v>185</v>
      </c>
      <c r="D185" s="3" t="s">
        <v>4293</v>
      </c>
      <c r="E185" s="6">
        <v>12500</v>
      </c>
      <c r="F185" s="8">
        <v>4482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9"/>
        <v>1041.67</v>
      </c>
      <c r="Q185" s="11" t="s">
        <v>8308</v>
      </c>
      <c r="R185" t="s">
        <v>8312</v>
      </c>
      <c r="S185" s="15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f t="shared" si="8"/>
        <v>3</v>
      </c>
      <c r="B186">
        <v>184</v>
      </c>
      <c r="C186" s="3" t="s">
        <v>186</v>
      </c>
      <c r="D186" s="3" t="s">
        <v>4294</v>
      </c>
      <c r="E186" s="6">
        <v>1500</v>
      </c>
      <c r="F186" s="8">
        <v>51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9"/>
        <v>750</v>
      </c>
      <c r="Q186" s="11" t="s">
        <v>8308</v>
      </c>
      <c r="R186" t="s">
        <v>8312</v>
      </c>
      <c r="S186" s="15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f t="shared" si="8"/>
        <v>6</v>
      </c>
      <c r="B187">
        <v>185</v>
      </c>
      <c r="C187" s="3" t="s">
        <v>187</v>
      </c>
      <c r="D187" s="3" t="s">
        <v>4295</v>
      </c>
      <c r="E187" s="6">
        <v>40000</v>
      </c>
      <c r="F187" s="8">
        <v>2200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9"/>
        <v>4000</v>
      </c>
      <c r="Q187" s="11" t="s">
        <v>8308</v>
      </c>
      <c r="R187" t="s">
        <v>8312</v>
      </c>
      <c r="S187" s="15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f t="shared" si="8"/>
        <v>0</v>
      </c>
      <c r="B188">
        <v>186</v>
      </c>
      <c r="C188" s="3" t="s">
        <v>188</v>
      </c>
      <c r="D188" s="3" t="s">
        <v>4296</v>
      </c>
      <c r="E188" s="6">
        <v>5000</v>
      </c>
      <c r="F188" s="8"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f t="shared" si="8"/>
        <v>16</v>
      </c>
      <c r="B189">
        <v>187</v>
      </c>
      <c r="C189" s="3" t="s">
        <v>189</v>
      </c>
      <c r="D189" s="3" t="s">
        <v>4297</v>
      </c>
      <c r="E189" s="6">
        <v>5000</v>
      </c>
      <c r="F189" s="8">
        <v>800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si="9"/>
        <v>1000</v>
      </c>
      <c r="Q189" s="11" t="s">
        <v>8308</v>
      </c>
      <c r="R189" t="s">
        <v>8312</v>
      </c>
      <c r="S189" s="15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f t="shared" si="8"/>
        <v>0</v>
      </c>
      <c r="B190">
        <v>188</v>
      </c>
      <c r="C190" s="3" t="s">
        <v>190</v>
      </c>
      <c r="D190" s="3" t="s">
        <v>4298</v>
      </c>
      <c r="E190" s="6">
        <v>1500</v>
      </c>
      <c r="F190" s="8"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f t="shared" si="8"/>
        <v>0</v>
      </c>
      <c r="B191">
        <v>189</v>
      </c>
      <c r="C191" s="3" t="s">
        <v>191</v>
      </c>
      <c r="D191" s="3" t="s">
        <v>4299</v>
      </c>
      <c r="E191" s="6">
        <v>500000</v>
      </c>
      <c r="F191" s="8">
        <v>345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9"/>
        <v>100000</v>
      </c>
      <c r="Q191" s="11" t="s">
        <v>8308</v>
      </c>
      <c r="R191" t="s">
        <v>8312</v>
      </c>
      <c r="S191" s="15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f t="shared" si="8"/>
        <v>0</v>
      </c>
      <c r="B192">
        <v>190</v>
      </c>
      <c r="C192" s="3" t="s">
        <v>192</v>
      </c>
      <c r="D192" s="3" t="s">
        <v>4300</v>
      </c>
      <c r="E192" s="6">
        <v>12000</v>
      </c>
      <c r="F192" s="8">
        <v>50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9"/>
        <v>12000</v>
      </c>
      <c r="Q192" s="11" t="s">
        <v>8308</v>
      </c>
      <c r="R192" t="s">
        <v>8312</v>
      </c>
      <c r="S192" s="15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f t="shared" si="8"/>
        <v>5</v>
      </c>
      <c r="B193">
        <v>191</v>
      </c>
      <c r="C193" s="3" t="s">
        <v>193</v>
      </c>
      <c r="D193" s="3" t="s">
        <v>4301</v>
      </c>
      <c r="E193" s="6">
        <v>5000</v>
      </c>
      <c r="F193" s="8">
        <v>250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9"/>
        <v>1666.67</v>
      </c>
      <c r="Q193" s="11" t="s">
        <v>8308</v>
      </c>
      <c r="R193" t="s">
        <v>8312</v>
      </c>
      <c r="S193" s="15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f t="shared" ref="A194:A257" si="12">ROUND(F194/E194*100,0)</f>
        <v>0</v>
      </c>
      <c r="B194">
        <v>192</v>
      </c>
      <c r="C194" s="3" t="s">
        <v>194</v>
      </c>
      <c r="D194" s="3" t="s">
        <v>4302</v>
      </c>
      <c r="E194" s="6">
        <v>1000000</v>
      </c>
      <c r="F194" s="8">
        <v>17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si="9"/>
        <v>333333.33</v>
      </c>
      <c r="Q194" s="11" t="s">
        <v>8308</v>
      </c>
      <c r="R194" t="s">
        <v>8312</v>
      </c>
      <c r="S194" s="15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f t="shared" si="12"/>
        <v>0</v>
      </c>
      <c r="B195">
        <v>193</v>
      </c>
      <c r="C195" s="3" t="s">
        <v>195</v>
      </c>
      <c r="D195" s="3" t="s">
        <v>4303</v>
      </c>
      <c r="E195" s="6">
        <v>1000</v>
      </c>
      <c r="F195" s="8"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ref="P195:P258" si="13">IFERROR(ROUND(E195/M195,2), 0)</f>
        <v>0</v>
      </c>
      <c r="Q195" s="11" t="s">
        <v>8308</v>
      </c>
      <c r="R195" t="s">
        <v>8312</v>
      </c>
      <c r="S195" s="15">
        <f t="shared" ref="S195:S258" si="14">(((K195/60)/60)/24)+DATE(1970,1,1)</f>
        <v>41911.934791666667</v>
      </c>
      <c r="T195" s="16">
        <f t="shared" ref="T195:T258" si="15">(((J195/60)/60)/24)+DATE(1970,1,1)</f>
        <v>41971.976458333331</v>
      </c>
    </row>
    <row r="196" spans="1:20" ht="45" hidden="1" x14ac:dyDescent="0.25">
      <c r="A196">
        <f t="shared" si="12"/>
        <v>0</v>
      </c>
      <c r="B196">
        <v>194</v>
      </c>
      <c r="C196" s="3" t="s">
        <v>196</v>
      </c>
      <c r="D196" s="3" t="s">
        <v>4304</v>
      </c>
      <c r="E196" s="6">
        <v>2500</v>
      </c>
      <c r="F196" s="8">
        <v>3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13"/>
        <v>833.33</v>
      </c>
      <c r="Q196" s="11" t="s">
        <v>8308</v>
      </c>
      <c r="R196" t="s">
        <v>8312</v>
      </c>
      <c r="S196" s="15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f t="shared" si="12"/>
        <v>0</v>
      </c>
      <c r="B197">
        <v>195</v>
      </c>
      <c r="C197" s="3" t="s">
        <v>197</v>
      </c>
      <c r="D197" s="3" t="s">
        <v>4305</v>
      </c>
      <c r="E197" s="6">
        <v>2000000</v>
      </c>
      <c r="F197" s="8"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f t="shared" si="12"/>
        <v>42</v>
      </c>
      <c r="B198">
        <v>196</v>
      </c>
      <c r="C198" s="3" t="s">
        <v>198</v>
      </c>
      <c r="D198" s="3" t="s">
        <v>4306</v>
      </c>
      <c r="E198" s="6">
        <v>3500</v>
      </c>
      <c r="F198" s="8">
        <v>1465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13"/>
        <v>184.21</v>
      </c>
      <c r="Q198" s="11" t="s">
        <v>8308</v>
      </c>
      <c r="R198" t="s">
        <v>8312</v>
      </c>
      <c r="S198" s="15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f t="shared" si="12"/>
        <v>10</v>
      </c>
      <c r="B199">
        <v>197</v>
      </c>
      <c r="C199" s="3" t="s">
        <v>199</v>
      </c>
      <c r="D199" s="3" t="s">
        <v>4307</v>
      </c>
      <c r="E199" s="6">
        <v>2500</v>
      </c>
      <c r="F199" s="8">
        <v>262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13"/>
        <v>312.5</v>
      </c>
      <c r="Q199" s="11" t="s">
        <v>8308</v>
      </c>
      <c r="R199" t="s">
        <v>8312</v>
      </c>
      <c r="S199" s="15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f t="shared" si="12"/>
        <v>1</v>
      </c>
      <c r="B200">
        <v>198</v>
      </c>
      <c r="C200" s="3" t="s">
        <v>200</v>
      </c>
      <c r="D200" s="3" t="s">
        <v>4308</v>
      </c>
      <c r="E200" s="6">
        <v>25000</v>
      </c>
      <c r="F200" s="8">
        <v>279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13"/>
        <v>4166.67</v>
      </c>
      <c r="Q200" s="11" t="s">
        <v>8308</v>
      </c>
      <c r="R200" t="s">
        <v>8312</v>
      </c>
      <c r="S200" s="15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f t="shared" si="12"/>
        <v>0</v>
      </c>
      <c r="B201">
        <v>199</v>
      </c>
      <c r="C201" s="3" t="s">
        <v>201</v>
      </c>
      <c r="D201" s="3" t="s">
        <v>4309</v>
      </c>
      <c r="E201" s="6">
        <v>10000</v>
      </c>
      <c r="F201" s="8"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f t="shared" si="12"/>
        <v>26</v>
      </c>
      <c r="B202">
        <v>200</v>
      </c>
      <c r="C202" s="3" t="s">
        <v>202</v>
      </c>
      <c r="D202" s="3" t="s">
        <v>4310</v>
      </c>
      <c r="E202" s="6">
        <v>6000</v>
      </c>
      <c r="F202" s="8">
        <v>1571.55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13"/>
        <v>333.33</v>
      </c>
      <c r="Q202" s="11" t="s">
        <v>8308</v>
      </c>
      <c r="R202" t="s">
        <v>8312</v>
      </c>
      <c r="S202" s="15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f t="shared" si="12"/>
        <v>58</v>
      </c>
      <c r="B203">
        <v>201</v>
      </c>
      <c r="C203" s="3" t="s">
        <v>203</v>
      </c>
      <c r="D203" s="3" t="s">
        <v>4311</v>
      </c>
      <c r="E203" s="6">
        <v>650</v>
      </c>
      <c r="F203" s="8">
        <v>380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13"/>
        <v>92.86</v>
      </c>
      <c r="Q203" s="11" t="s">
        <v>8308</v>
      </c>
      <c r="R203" t="s">
        <v>8312</v>
      </c>
      <c r="S203" s="15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f t="shared" si="12"/>
        <v>0</v>
      </c>
      <c r="B204">
        <v>202</v>
      </c>
      <c r="C204" s="3" t="s">
        <v>204</v>
      </c>
      <c r="D204" s="3" t="s">
        <v>4312</v>
      </c>
      <c r="E204" s="6">
        <v>6000</v>
      </c>
      <c r="F204" s="8"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f t="shared" si="12"/>
        <v>30</v>
      </c>
      <c r="B205">
        <v>203</v>
      </c>
      <c r="C205" s="3" t="s">
        <v>205</v>
      </c>
      <c r="D205" s="3" t="s">
        <v>4313</v>
      </c>
      <c r="E205" s="6">
        <v>2500</v>
      </c>
      <c r="F205" s="8">
        <v>746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13"/>
        <v>312.5</v>
      </c>
      <c r="Q205" s="11" t="s">
        <v>8308</v>
      </c>
      <c r="R205" t="s">
        <v>8312</v>
      </c>
      <c r="S205" s="15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f t="shared" si="12"/>
        <v>51</v>
      </c>
      <c r="B206">
        <v>204</v>
      </c>
      <c r="C206" s="3" t="s">
        <v>206</v>
      </c>
      <c r="D206" s="3" t="s">
        <v>4314</v>
      </c>
      <c r="E206" s="6">
        <v>300000</v>
      </c>
      <c r="F206" s="8">
        <v>152165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13"/>
        <v>232.02</v>
      </c>
      <c r="Q206" s="11" t="s">
        <v>8308</v>
      </c>
      <c r="R206" t="s">
        <v>8312</v>
      </c>
      <c r="S206" s="15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f t="shared" si="12"/>
        <v>16</v>
      </c>
      <c r="B207">
        <v>205</v>
      </c>
      <c r="C207" s="3" t="s">
        <v>207</v>
      </c>
      <c r="D207" s="3" t="s">
        <v>4315</v>
      </c>
      <c r="E207" s="6">
        <v>8000</v>
      </c>
      <c r="F207" s="8">
        <v>1300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13"/>
        <v>470.59</v>
      </c>
      <c r="Q207" s="11" t="s">
        <v>8308</v>
      </c>
      <c r="R207" t="s">
        <v>8312</v>
      </c>
      <c r="S207" s="15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f t="shared" si="12"/>
        <v>0</v>
      </c>
      <c r="B208">
        <v>206</v>
      </c>
      <c r="C208" s="3" t="s">
        <v>208</v>
      </c>
      <c r="D208" s="3" t="s">
        <v>4316</v>
      </c>
      <c r="E208" s="6">
        <v>12700</v>
      </c>
      <c r="F208" s="8"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f t="shared" si="12"/>
        <v>15</v>
      </c>
      <c r="B209">
        <v>207</v>
      </c>
      <c r="C209" s="3" t="s">
        <v>209</v>
      </c>
      <c r="D209" s="3" t="s">
        <v>4317</v>
      </c>
      <c r="E209" s="6">
        <v>14000</v>
      </c>
      <c r="F209" s="8">
        <v>2130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13"/>
        <v>1076.92</v>
      </c>
      <c r="Q209" s="11" t="s">
        <v>8308</v>
      </c>
      <c r="R209" t="s">
        <v>8312</v>
      </c>
      <c r="S209" s="15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f t="shared" si="12"/>
        <v>0</v>
      </c>
      <c r="B210">
        <v>208</v>
      </c>
      <c r="C210" s="3" t="s">
        <v>210</v>
      </c>
      <c r="D210" s="3" t="s">
        <v>4318</v>
      </c>
      <c r="E210" s="6">
        <v>50000</v>
      </c>
      <c r="F210" s="8"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f t="shared" si="12"/>
        <v>0</v>
      </c>
      <c r="B211">
        <v>209</v>
      </c>
      <c r="C211" s="3" t="s">
        <v>211</v>
      </c>
      <c r="D211" s="3" t="s">
        <v>4319</v>
      </c>
      <c r="E211" s="6">
        <v>25000</v>
      </c>
      <c r="F211" s="8"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f t="shared" si="12"/>
        <v>25</v>
      </c>
      <c r="B212">
        <v>210</v>
      </c>
      <c r="C212" s="3" t="s">
        <v>212</v>
      </c>
      <c r="D212" s="3" t="s">
        <v>4320</v>
      </c>
      <c r="E212" s="6">
        <v>12000</v>
      </c>
      <c r="F212" s="8">
        <v>3030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13"/>
        <v>363.64</v>
      </c>
      <c r="Q212" s="11" t="s">
        <v>8308</v>
      </c>
      <c r="R212" t="s">
        <v>8312</v>
      </c>
      <c r="S212" s="15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f t="shared" si="12"/>
        <v>45</v>
      </c>
      <c r="B213">
        <v>211</v>
      </c>
      <c r="C213" s="3" t="s">
        <v>213</v>
      </c>
      <c r="D213" s="3" t="s">
        <v>4321</v>
      </c>
      <c r="E213" s="6">
        <v>5000</v>
      </c>
      <c r="F213" s="8">
        <v>2230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13"/>
        <v>416.67</v>
      </c>
      <c r="Q213" s="11" t="s">
        <v>8308</v>
      </c>
      <c r="R213" t="s">
        <v>8312</v>
      </c>
      <c r="S213" s="15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f t="shared" si="12"/>
        <v>0</v>
      </c>
      <c r="B214">
        <v>212</v>
      </c>
      <c r="C214" s="3" t="s">
        <v>214</v>
      </c>
      <c r="D214" s="3" t="s">
        <v>4322</v>
      </c>
      <c r="E214" s="6">
        <v>6300</v>
      </c>
      <c r="F214" s="8">
        <v>1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13"/>
        <v>6300</v>
      </c>
      <c r="Q214" s="11" t="s">
        <v>8308</v>
      </c>
      <c r="R214" t="s">
        <v>8312</v>
      </c>
      <c r="S214" s="15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f t="shared" si="12"/>
        <v>0</v>
      </c>
      <c r="B215">
        <v>213</v>
      </c>
      <c r="C215" s="3" t="s">
        <v>215</v>
      </c>
      <c r="D215" s="3" t="s">
        <v>4323</v>
      </c>
      <c r="E215" s="6">
        <v>50000</v>
      </c>
      <c r="F215" s="8">
        <v>20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13"/>
        <v>50000</v>
      </c>
      <c r="Q215" s="11" t="s">
        <v>8308</v>
      </c>
      <c r="R215" t="s">
        <v>8312</v>
      </c>
      <c r="S215" s="15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f t="shared" si="12"/>
        <v>0</v>
      </c>
      <c r="B216">
        <v>214</v>
      </c>
      <c r="C216" s="3" t="s">
        <v>216</v>
      </c>
      <c r="D216" s="3" t="s">
        <v>4324</v>
      </c>
      <c r="E216" s="6">
        <v>12500</v>
      </c>
      <c r="F216" s="8">
        <v>1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13"/>
        <v>12500</v>
      </c>
      <c r="Q216" s="11" t="s">
        <v>8308</v>
      </c>
      <c r="R216" t="s">
        <v>8312</v>
      </c>
      <c r="S216" s="15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f t="shared" si="12"/>
        <v>0</v>
      </c>
      <c r="B217">
        <v>215</v>
      </c>
      <c r="C217" s="3" t="s">
        <v>217</v>
      </c>
      <c r="D217" s="3" t="s">
        <v>4325</v>
      </c>
      <c r="E217" s="6">
        <v>4400</v>
      </c>
      <c r="F217" s="8">
        <v>10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13"/>
        <v>4400</v>
      </c>
      <c r="Q217" s="11" t="s">
        <v>8308</v>
      </c>
      <c r="R217" t="s">
        <v>8312</v>
      </c>
      <c r="S217" s="15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f t="shared" si="12"/>
        <v>56</v>
      </c>
      <c r="B218">
        <v>216</v>
      </c>
      <c r="C218" s="3" t="s">
        <v>218</v>
      </c>
      <c r="D218" s="3" t="s">
        <v>4326</v>
      </c>
      <c r="E218" s="6">
        <v>50000</v>
      </c>
      <c r="F218" s="8">
        <v>27849.22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13"/>
        <v>595.24</v>
      </c>
      <c r="Q218" s="11" t="s">
        <v>8308</v>
      </c>
      <c r="R218" t="s">
        <v>8312</v>
      </c>
      <c r="S218" s="15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f t="shared" si="12"/>
        <v>12</v>
      </c>
      <c r="B219">
        <v>217</v>
      </c>
      <c r="C219" s="3" t="s">
        <v>219</v>
      </c>
      <c r="D219" s="3" t="s">
        <v>4327</v>
      </c>
      <c r="E219" s="6">
        <v>100000</v>
      </c>
      <c r="F219" s="8">
        <v>11943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13"/>
        <v>2631.58</v>
      </c>
      <c r="Q219" s="11" t="s">
        <v>8308</v>
      </c>
      <c r="R219" t="s">
        <v>8312</v>
      </c>
      <c r="S219" s="15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f t="shared" si="12"/>
        <v>2</v>
      </c>
      <c r="B220">
        <v>218</v>
      </c>
      <c r="C220" s="3" t="s">
        <v>220</v>
      </c>
      <c r="D220" s="3" t="s">
        <v>4328</v>
      </c>
      <c r="E220" s="6">
        <v>5000</v>
      </c>
      <c r="F220" s="8">
        <v>100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13"/>
        <v>5000</v>
      </c>
      <c r="Q220" s="11" t="s">
        <v>8308</v>
      </c>
      <c r="R220" t="s">
        <v>8312</v>
      </c>
      <c r="S220" s="15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f t="shared" si="12"/>
        <v>18</v>
      </c>
      <c r="B221">
        <v>219</v>
      </c>
      <c r="C221" s="3" t="s">
        <v>221</v>
      </c>
      <c r="D221" s="3" t="s">
        <v>4329</v>
      </c>
      <c r="E221" s="6">
        <v>50000</v>
      </c>
      <c r="F221" s="8">
        <v>8815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13"/>
        <v>657.89</v>
      </c>
      <c r="Q221" s="11" t="s">
        <v>8308</v>
      </c>
      <c r="R221" t="s">
        <v>8312</v>
      </c>
      <c r="S221" s="15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f t="shared" si="12"/>
        <v>1</v>
      </c>
      <c r="B222">
        <v>220</v>
      </c>
      <c r="C222" s="3" t="s">
        <v>222</v>
      </c>
      <c r="D222" s="3" t="s">
        <v>4330</v>
      </c>
      <c r="E222" s="6">
        <v>50000</v>
      </c>
      <c r="F222" s="8">
        <v>360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13"/>
        <v>16666.669999999998</v>
      </c>
      <c r="Q222" s="11" t="s">
        <v>8308</v>
      </c>
      <c r="R222" t="s">
        <v>8312</v>
      </c>
      <c r="S222" s="15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f t="shared" si="12"/>
        <v>0</v>
      </c>
      <c r="B223">
        <v>221</v>
      </c>
      <c r="C223" s="3" t="s">
        <v>223</v>
      </c>
      <c r="D223" s="3" t="s">
        <v>4331</v>
      </c>
      <c r="E223" s="6">
        <v>50000</v>
      </c>
      <c r="F223" s="8"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f t="shared" si="12"/>
        <v>13</v>
      </c>
      <c r="B224">
        <v>222</v>
      </c>
      <c r="C224" s="3" t="s">
        <v>224</v>
      </c>
      <c r="D224" s="3" t="s">
        <v>4332</v>
      </c>
      <c r="E224" s="6">
        <v>1000</v>
      </c>
      <c r="F224" s="8">
        <v>130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13"/>
        <v>500</v>
      </c>
      <c r="Q224" s="11" t="s">
        <v>8308</v>
      </c>
      <c r="R224" t="s">
        <v>8312</v>
      </c>
      <c r="S224" s="15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f t="shared" si="12"/>
        <v>0</v>
      </c>
      <c r="B225">
        <v>223</v>
      </c>
      <c r="C225" s="3" t="s">
        <v>225</v>
      </c>
      <c r="D225" s="3" t="s">
        <v>4333</v>
      </c>
      <c r="E225" s="6">
        <v>1500000</v>
      </c>
      <c r="F225" s="8"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f t="shared" si="12"/>
        <v>0</v>
      </c>
      <c r="B226">
        <v>224</v>
      </c>
      <c r="C226" s="3" t="s">
        <v>226</v>
      </c>
      <c r="D226" s="3" t="s">
        <v>4334</v>
      </c>
      <c r="E226" s="6">
        <v>6000000</v>
      </c>
      <c r="F226" s="8"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f t="shared" si="12"/>
        <v>0</v>
      </c>
      <c r="B227">
        <v>225</v>
      </c>
      <c r="C227" s="3" t="s">
        <v>227</v>
      </c>
      <c r="D227" s="3" t="s">
        <v>4335</v>
      </c>
      <c r="E227" s="6">
        <v>200</v>
      </c>
      <c r="F227" s="8"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f t="shared" si="12"/>
        <v>1</v>
      </c>
      <c r="B228">
        <v>226</v>
      </c>
      <c r="C228" s="3" t="s">
        <v>228</v>
      </c>
      <c r="D228" s="3" t="s">
        <v>4336</v>
      </c>
      <c r="E228" s="6">
        <v>29000</v>
      </c>
      <c r="F228" s="8">
        <v>250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13"/>
        <v>14500</v>
      </c>
      <c r="Q228" s="11" t="s">
        <v>8308</v>
      </c>
      <c r="R228" t="s">
        <v>8312</v>
      </c>
      <c r="S228" s="15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f t="shared" si="12"/>
        <v>0</v>
      </c>
      <c r="B229">
        <v>227</v>
      </c>
      <c r="C229" s="3" t="s">
        <v>229</v>
      </c>
      <c r="D229" s="3" t="s">
        <v>4337</v>
      </c>
      <c r="E229" s="6">
        <v>28000</v>
      </c>
      <c r="F229" s="8"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f t="shared" si="12"/>
        <v>0</v>
      </c>
      <c r="B230">
        <v>228</v>
      </c>
      <c r="C230" s="3" t="s">
        <v>230</v>
      </c>
      <c r="D230" s="3" t="s">
        <v>4338</v>
      </c>
      <c r="E230" s="6">
        <v>8000</v>
      </c>
      <c r="F230" s="8"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f t="shared" si="12"/>
        <v>0</v>
      </c>
      <c r="B231">
        <v>229</v>
      </c>
      <c r="C231" s="3" t="s">
        <v>231</v>
      </c>
      <c r="D231" s="3" t="s">
        <v>4339</v>
      </c>
      <c r="E231" s="6">
        <v>3000</v>
      </c>
      <c r="F231" s="8"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f t="shared" si="12"/>
        <v>0</v>
      </c>
      <c r="B232">
        <v>230</v>
      </c>
      <c r="C232" s="3" t="s">
        <v>232</v>
      </c>
      <c r="D232" s="3" t="s">
        <v>4340</v>
      </c>
      <c r="E232" s="6">
        <v>15000</v>
      </c>
      <c r="F232" s="8">
        <v>60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13"/>
        <v>7500</v>
      </c>
      <c r="Q232" s="11" t="s">
        <v>8308</v>
      </c>
      <c r="R232" t="s">
        <v>8312</v>
      </c>
      <c r="S232" s="15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f t="shared" si="12"/>
        <v>0</v>
      </c>
      <c r="B233">
        <v>231</v>
      </c>
      <c r="C233" s="3" t="s">
        <v>233</v>
      </c>
      <c r="D233" s="3" t="s">
        <v>4341</v>
      </c>
      <c r="E233" s="6">
        <v>1500000</v>
      </c>
      <c r="F233" s="8"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f t="shared" si="12"/>
        <v>3</v>
      </c>
      <c r="B234">
        <v>232</v>
      </c>
      <c r="C234" s="3" t="s">
        <v>234</v>
      </c>
      <c r="D234" s="3" t="s">
        <v>4342</v>
      </c>
      <c r="E234" s="6">
        <v>4000</v>
      </c>
      <c r="F234" s="8">
        <v>110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13"/>
        <v>571.42999999999995</v>
      </c>
      <c r="Q234" s="11" t="s">
        <v>8308</v>
      </c>
      <c r="R234" t="s">
        <v>8312</v>
      </c>
      <c r="S234" s="15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f t="shared" si="12"/>
        <v>0</v>
      </c>
      <c r="B235">
        <v>233</v>
      </c>
      <c r="C235" s="3" t="s">
        <v>235</v>
      </c>
      <c r="D235" s="3" t="s">
        <v>4343</v>
      </c>
      <c r="E235" s="6">
        <v>350000</v>
      </c>
      <c r="F235" s="8"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f t="shared" si="12"/>
        <v>40</v>
      </c>
      <c r="B236">
        <v>234</v>
      </c>
      <c r="C236" s="3" t="s">
        <v>236</v>
      </c>
      <c r="D236" s="3" t="s">
        <v>4344</v>
      </c>
      <c r="E236" s="6">
        <v>1000</v>
      </c>
      <c r="F236" s="8">
        <v>401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si="13"/>
        <v>200</v>
      </c>
      <c r="Q236" s="11" t="s">
        <v>8308</v>
      </c>
      <c r="R236" t="s">
        <v>8312</v>
      </c>
      <c r="S236" s="15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f t="shared" si="12"/>
        <v>0</v>
      </c>
      <c r="B237">
        <v>235</v>
      </c>
      <c r="C237" s="3" t="s">
        <v>237</v>
      </c>
      <c r="D237" s="3" t="s">
        <v>4345</v>
      </c>
      <c r="E237" s="6">
        <v>10000</v>
      </c>
      <c r="F237" s="8"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f t="shared" si="12"/>
        <v>0</v>
      </c>
      <c r="B238">
        <v>236</v>
      </c>
      <c r="C238" s="3" t="s">
        <v>238</v>
      </c>
      <c r="D238" s="3" t="s">
        <v>4346</v>
      </c>
      <c r="E238" s="6">
        <v>150000</v>
      </c>
      <c r="F238" s="8"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f t="shared" si="12"/>
        <v>0</v>
      </c>
      <c r="B239">
        <v>237</v>
      </c>
      <c r="C239" s="3" t="s">
        <v>239</v>
      </c>
      <c r="D239" s="3" t="s">
        <v>4347</v>
      </c>
      <c r="E239" s="6">
        <v>15000</v>
      </c>
      <c r="F239" s="8">
        <v>50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13"/>
        <v>15000</v>
      </c>
      <c r="Q239" s="11" t="s">
        <v>8308</v>
      </c>
      <c r="R239" t="s">
        <v>8312</v>
      </c>
      <c r="S239" s="15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f t="shared" si="12"/>
        <v>0</v>
      </c>
      <c r="B240">
        <v>238</v>
      </c>
      <c r="C240" s="3" t="s">
        <v>240</v>
      </c>
      <c r="D240" s="3" t="s">
        <v>4348</v>
      </c>
      <c r="E240" s="6">
        <v>26000</v>
      </c>
      <c r="F240" s="8"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f t="shared" si="12"/>
        <v>25</v>
      </c>
      <c r="B241">
        <v>239</v>
      </c>
      <c r="C241" s="3" t="s">
        <v>241</v>
      </c>
      <c r="D241" s="3" t="s">
        <v>4349</v>
      </c>
      <c r="E241" s="6">
        <v>1000</v>
      </c>
      <c r="F241" s="8">
        <v>250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13"/>
        <v>200</v>
      </c>
      <c r="Q241" s="11" t="s">
        <v>8308</v>
      </c>
      <c r="R241" t="s">
        <v>8312</v>
      </c>
      <c r="S241" s="15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f t="shared" si="12"/>
        <v>108</v>
      </c>
      <c r="B242">
        <v>240</v>
      </c>
      <c r="C242" s="3" t="s">
        <v>242</v>
      </c>
      <c r="D242" s="3" t="s">
        <v>4350</v>
      </c>
      <c r="E242" s="6">
        <v>15000</v>
      </c>
      <c r="F242" s="8">
        <v>16145.12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13"/>
        <v>109.49</v>
      </c>
      <c r="Q242" s="11" t="s">
        <v>8308</v>
      </c>
      <c r="R242" t="s">
        <v>8313</v>
      </c>
      <c r="S242" s="15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f t="shared" si="12"/>
        <v>113</v>
      </c>
      <c r="B243">
        <v>241</v>
      </c>
      <c r="C243" s="3" t="s">
        <v>243</v>
      </c>
      <c r="D243" s="3" t="s">
        <v>4351</v>
      </c>
      <c r="E243" s="6">
        <v>36400</v>
      </c>
      <c r="F243" s="8">
        <v>41000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13"/>
        <v>96.81</v>
      </c>
      <c r="Q243" s="11" t="s">
        <v>8308</v>
      </c>
      <c r="R243" t="s">
        <v>8313</v>
      </c>
      <c r="S243" s="15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f t="shared" si="12"/>
        <v>113</v>
      </c>
      <c r="B244">
        <v>242</v>
      </c>
      <c r="C244" s="3" t="s">
        <v>244</v>
      </c>
      <c r="D244" s="3" t="s">
        <v>4352</v>
      </c>
      <c r="E244" s="6">
        <v>13000</v>
      </c>
      <c r="F244" s="8">
        <v>14750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13"/>
        <v>64.36</v>
      </c>
      <c r="Q244" s="11" t="s">
        <v>8308</v>
      </c>
      <c r="R244" t="s">
        <v>8313</v>
      </c>
      <c r="S244" s="15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f t="shared" si="12"/>
        <v>103</v>
      </c>
      <c r="B245">
        <v>243</v>
      </c>
      <c r="C245" s="3" t="s">
        <v>245</v>
      </c>
      <c r="D245" s="3" t="s">
        <v>4353</v>
      </c>
      <c r="E245" s="6">
        <v>25000</v>
      </c>
      <c r="F245" s="8">
        <v>25648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13"/>
        <v>76.22</v>
      </c>
      <c r="Q245" s="11" t="s">
        <v>8308</v>
      </c>
      <c r="R245" t="s">
        <v>8313</v>
      </c>
      <c r="S245" s="15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f t="shared" si="12"/>
        <v>114</v>
      </c>
      <c r="B246">
        <v>244</v>
      </c>
      <c r="C246" s="4">
        <v>39756</v>
      </c>
      <c r="D246" s="3" t="s">
        <v>4354</v>
      </c>
      <c r="E246" s="6">
        <v>3500</v>
      </c>
      <c r="F246" s="8">
        <v>3981.5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13"/>
        <v>41.67</v>
      </c>
      <c r="Q246" s="11" t="s">
        <v>8308</v>
      </c>
      <c r="R246" t="s">
        <v>8313</v>
      </c>
      <c r="S246" s="15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f t="shared" si="12"/>
        <v>104</v>
      </c>
      <c r="B247">
        <v>245</v>
      </c>
      <c r="C247" s="3" t="s">
        <v>246</v>
      </c>
      <c r="D247" s="3" t="s">
        <v>4355</v>
      </c>
      <c r="E247" s="6">
        <v>5000</v>
      </c>
      <c r="F247" s="8">
        <v>5186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13"/>
        <v>52.08</v>
      </c>
      <c r="Q247" s="11" t="s">
        <v>8308</v>
      </c>
      <c r="R247" t="s">
        <v>8313</v>
      </c>
      <c r="S247" s="15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f t="shared" si="12"/>
        <v>305</v>
      </c>
      <c r="B248">
        <v>246</v>
      </c>
      <c r="C248" s="3" t="s">
        <v>247</v>
      </c>
      <c r="D248" s="3" t="s">
        <v>4356</v>
      </c>
      <c r="E248" s="6">
        <v>5000</v>
      </c>
      <c r="F248" s="8">
        <v>15273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13"/>
        <v>22.42</v>
      </c>
      <c r="Q248" s="11" t="s">
        <v>8308</v>
      </c>
      <c r="R248" t="s">
        <v>8313</v>
      </c>
      <c r="S248" s="15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f t="shared" si="12"/>
        <v>134</v>
      </c>
      <c r="B249">
        <v>247</v>
      </c>
      <c r="C249" s="3" t="s">
        <v>248</v>
      </c>
      <c r="D249" s="3" t="s">
        <v>4357</v>
      </c>
      <c r="E249" s="6">
        <v>5000</v>
      </c>
      <c r="F249" s="8">
        <v>6705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13"/>
        <v>80.650000000000006</v>
      </c>
      <c r="Q249" s="11" t="s">
        <v>8308</v>
      </c>
      <c r="R249" t="s">
        <v>8313</v>
      </c>
      <c r="S249" s="15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f t="shared" si="12"/>
        <v>101</v>
      </c>
      <c r="B250">
        <v>248</v>
      </c>
      <c r="C250" s="3" t="s">
        <v>249</v>
      </c>
      <c r="D250" s="3" t="s">
        <v>4358</v>
      </c>
      <c r="E250" s="6">
        <v>85000</v>
      </c>
      <c r="F250" s="8">
        <v>86133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13"/>
        <v>582.19000000000005</v>
      </c>
      <c r="Q250" s="11" t="s">
        <v>8308</v>
      </c>
      <c r="R250" t="s">
        <v>8313</v>
      </c>
      <c r="S250" s="15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f t="shared" si="12"/>
        <v>113</v>
      </c>
      <c r="B251">
        <v>249</v>
      </c>
      <c r="C251" s="3" t="s">
        <v>250</v>
      </c>
      <c r="D251" s="3" t="s">
        <v>4359</v>
      </c>
      <c r="E251" s="6">
        <v>10000</v>
      </c>
      <c r="F251" s="8">
        <v>11292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13"/>
        <v>42.55</v>
      </c>
      <c r="Q251" s="11" t="s">
        <v>8308</v>
      </c>
      <c r="R251" t="s">
        <v>8313</v>
      </c>
      <c r="S251" s="15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f t="shared" si="12"/>
        <v>106</v>
      </c>
      <c r="B252">
        <v>250</v>
      </c>
      <c r="C252" s="3" t="s">
        <v>251</v>
      </c>
      <c r="D252" s="3" t="s">
        <v>4360</v>
      </c>
      <c r="E252" s="6">
        <v>30000</v>
      </c>
      <c r="F252" s="8">
        <v>31675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13"/>
        <v>68.650000000000006</v>
      </c>
      <c r="Q252" s="11" t="s">
        <v>8308</v>
      </c>
      <c r="R252" t="s">
        <v>8313</v>
      </c>
      <c r="S252" s="15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f t="shared" si="12"/>
        <v>126</v>
      </c>
      <c r="B253">
        <v>251</v>
      </c>
      <c r="C253" s="3" t="s">
        <v>252</v>
      </c>
      <c r="D253" s="3" t="s">
        <v>4361</v>
      </c>
      <c r="E253" s="6">
        <v>3500</v>
      </c>
      <c r="F253" s="8">
        <v>4395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si="13"/>
        <v>45.45</v>
      </c>
      <c r="Q253" s="11" t="s">
        <v>8308</v>
      </c>
      <c r="R253" t="s">
        <v>8313</v>
      </c>
      <c r="S253" s="15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f t="shared" si="12"/>
        <v>185</v>
      </c>
      <c r="B254">
        <v>252</v>
      </c>
      <c r="C254" s="3" t="s">
        <v>253</v>
      </c>
      <c r="D254" s="3" t="s">
        <v>4362</v>
      </c>
      <c r="E254" s="6">
        <v>5000</v>
      </c>
      <c r="F254" s="8">
        <v>9228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13"/>
        <v>46.3</v>
      </c>
      <c r="Q254" s="11" t="s">
        <v>8308</v>
      </c>
      <c r="R254" t="s">
        <v>8313</v>
      </c>
      <c r="S254" s="15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f t="shared" si="12"/>
        <v>101</v>
      </c>
      <c r="B255">
        <v>253</v>
      </c>
      <c r="C255" s="3" t="s">
        <v>254</v>
      </c>
      <c r="D255" s="3" t="s">
        <v>4363</v>
      </c>
      <c r="E255" s="6">
        <v>1500</v>
      </c>
      <c r="F255" s="8">
        <v>1511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13"/>
        <v>214.29</v>
      </c>
      <c r="Q255" s="11" t="s">
        <v>8308</v>
      </c>
      <c r="R255" t="s">
        <v>8313</v>
      </c>
      <c r="S255" s="15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f t="shared" si="12"/>
        <v>117</v>
      </c>
      <c r="B256">
        <v>254</v>
      </c>
      <c r="C256" s="3" t="s">
        <v>255</v>
      </c>
      <c r="D256" s="3" t="s">
        <v>4364</v>
      </c>
      <c r="E256" s="6">
        <v>24000</v>
      </c>
      <c r="F256" s="8">
        <v>28067.34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13"/>
        <v>76.430000000000007</v>
      </c>
      <c r="Q256" s="11" t="s">
        <v>8308</v>
      </c>
      <c r="R256" t="s">
        <v>8313</v>
      </c>
      <c r="S256" s="15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f t="shared" si="12"/>
        <v>107</v>
      </c>
      <c r="B257">
        <v>255</v>
      </c>
      <c r="C257" s="3" t="s">
        <v>256</v>
      </c>
      <c r="D257" s="3" t="s">
        <v>4365</v>
      </c>
      <c r="E257" s="6">
        <v>8000</v>
      </c>
      <c r="F257" s="8">
        <v>8538.66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13"/>
        <v>42.55</v>
      </c>
      <c r="Q257" s="11" t="s">
        <v>8308</v>
      </c>
      <c r="R257" t="s">
        <v>8313</v>
      </c>
      <c r="S257" s="15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f t="shared" ref="A258:A321" si="16">ROUND(F258/E258*100,0)</f>
        <v>139</v>
      </c>
      <c r="B258">
        <v>256</v>
      </c>
      <c r="C258" s="3" t="s">
        <v>257</v>
      </c>
      <c r="D258" s="3" t="s">
        <v>4366</v>
      </c>
      <c r="E258" s="6">
        <v>13000</v>
      </c>
      <c r="F258" s="8">
        <v>18083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si="13"/>
        <v>47.27</v>
      </c>
      <c r="Q258" s="11" t="s">
        <v>8308</v>
      </c>
      <c r="R258" t="s">
        <v>8313</v>
      </c>
      <c r="S258" s="15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f t="shared" si="16"/>
        <v>107</v>
      </c>
      <c r="B259">
        <v>257</v>
      </c>
      <c r="C259" s="3" t="s">
        <v>258</v>
      </c>
      <c r="D259" s="3" t="s">
        <v>4367</v>
      </c>
      <c r="E259" s="6">
        <v>35000</v>
      </c>
      <c r="F259" s="8">
        <v>37354.269999999997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ref="P259:P322" si="17">IFERROR(ROUND(E259/M259,2), 0)</f>
        <v>62.5</v>
      </c>
      <c r="Q259" s="11" t="s">
        <v>8308</v>
      </c>
      <c r="R259" t="s">
        <v>8313</v>
      </c>
      <c r="S259" s="15">
        <f t="shared" ref="S259:S322" si="18">(((K259/60)/60)/24)+DATE(1970,1,1)</f>
        <v>42479.626875000002</v>
      </c>
      <c r="T259" s="16">
        <f t="shared" ref="T259:T322" si="19">(((J259/60)/60)/24)+DATE(1970,1,1)</f>
        <v>42509.626875000002</v>
      </c>
    </row>
    <row r="260" spans="1:20" ht="60" hidden="1" x14ac:dyDescent="0.25">
      <c r="A260">
        <f t="shared" si="16"/>
        <v>191</v>
      </c>
      <c r="B260">
        <v>258</v>
      </c>
      <c r="C260" s="3" t="s">
        <v>259</v>
      </c>
      <c r="D260" s="3" t="s">
        <v>4368</v>
      </c>
      <c r="E260" s="6">
        <v>30000</v>
      </c>
      <c r="F260" s="8">
        <v>57342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17"/>
        <v>43.6</v>
      </c>
      <c r="Q260" s="11" t="s">
        <v>8308</v>
      </c>
      <c r="R260" t="s">
        <v>8313</v>
      </c>
      <c r="S260" s="15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f t="shared" si="16"/>
        <v>132</v>
      </c>
      <c r="B261">
        <v>259</v>
      </c>
      <c r="C261" s="3" t="s">
        <v>260</v>
      </c>
      <c r="D261" s="3" t="s">
        <v>4369</v>
      </c>
      <c r="E261" s="6">
        <v>75000</v>
      </c>
      <c r="F261" s="8">
        <v>98953.42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17"/>
        <v>79.62</v>
      </c>
      <c r="Q261" s="11" t="s">
        <v>8308</v>
      </c>
      <c r="R261" t="s">
        <v>8313</v>
      </c>
      <c r="S261" s="15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f t="shared" si="16"/>
        <v>106</v>
      </c>
      <c r="B262">
        <v>260</v>
      </c>
      <c r="C262" s="3" t="s">
        <v>261</v>
      </c>
      <c r="D262" s="3" t="s">
        <v>4370</v>
      </c>
      <c r="E262" s="6">
        <v>10000</v>
      </c>
      <c r="F262" s="8">
        <v>10640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17"/>
        <v>113.64</v>
      </c>
      <c r="Q262" s="11" t="s">
        <v>8308</v>
      </c>
      <c r="R262" t="s">
        <v>8313</v>
      </c>
      <c r="S262" s="15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f t="shared" si="16"/>
        <v>107</v>
      </c>
      <c r="B263">
        <v>261</v>
      </c>
      <c r="C263" s="3" t="s">
        <v>262</v>
      </c>
      <c r="D263" s="3" t="s">
        <v>4371</v>
      </c>
      <c r="E263" s="6">
        <v>20000</v>
      </c>
      <c r="F263" s="8">
        <v>21480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17"/>
        <v>90.91</v>
      </c>
      <c r="Q263" s="11" t="s">
        <v>8308</v>
      </c>
      <c r="R263" t="s">
        <v>8313</v>
      </c>
      <c r="S263" s="15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f t="shared" si="16"/>
        <v>240</v>
      </c>
      <c r="B264">
        <v>262</v>
      </c>
      <c r="C264" s="3" t="s">
        <v>263</v>
      </c>
      <c r="D264" s="3" t="s">
        <v>4372</v>
      </c>
      <c r="E264" s="6">
        <v>2500</v>
      </c>
      <c r="F264" s="8">
        <v>6000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17"/>
        <v>17.239999999999998</v>
      </c>
      <c r="Q264" s="11" t="s">
        <v>8308</v>
      </c>
      <c r="R264" t="s">
        <v>8313</v>
      </c>
      <c r="S264" s="15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f t="shared" si="16"/>
        <v>118</v>
      </c>
      <c r="B265">
        <v>263</v>
      </c>
      <c r="C265" s="3" t="s">
        <v>264</v>
      </c>
      <c r="D265" s="3" t="s">
        <v>4373</v>
      </c>
      <c r="E265" s="6">
        <v>25000</v>
      </c>
      <c r="F265" s="8">
        <v>29520.27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17"/>
        <v>25.96</v>
      </c>
      <c r="Q265" s="11" t="s">
        <v>8308</v>
      </c>
      <c r="R265" t="s">
        <v>8313</v>
      </c>
      <c r="S265" s="15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f t="shared" si="16"/>
        <v>118</v>
      </c>
      <c r="B266">
        <v>264</v>
      </c>
      <c r="C266" s="3" t="s">
        <v>265</v>
      </c>
      <c r="D266" s="3" t="s">
        <v>4374</v>
      </c>
      <c r="E266" s="6">
        <v>5000</v>
      </c>
      <c r="F266" s="8">
        <v>5910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17"/>
        <v>54.95</v>
      </c>
      <c r="Q266" s="11" t="s">
        <v>8308</v>
      </c>
      <c r="R266" t="s">
        <v>8313</v>
      </c>
      <c r="S266" s="15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f t="shared" si="16"/>
        <v>111</v>
      </c>
      <c r="B267">
        <v>265</v>
      </c>
      <c r="C267" s="3" t="s">
        <v>266</v>
      </c>
      <c r="D267" s="3" t="s">
        <v>4375</v>
      </c>
      <c r="E267" s="6">
        <v>5000</v>
      </c>
      <c r="F267" s="8">
        <v>5555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17"/>
        <v>86.21</v>
      </c>
      <c r="Q267" s="11" t="s">
        <v>8308</v>
      </c>
      <c r="R267" t="s">
        <v>8313</v>
      </c>
      <c r="S267" s="15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f t="shared" si="16"/>
        <v>146</v>
      </c>
      <c r="B268">
        <v>266</v>
      </c>
      <c r="C268" s="3" t="s">
        <v>267</v>
      </c>
      <c r="D268" s="3" t="s">
        <v>4376</v>
      </c>
      <c r="E268" s="6">
        <v>1000</v>
      </c>
      <c r="F268" s="8">
        <v>1455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17"/>
        <v>27.78</v>
      </c>
      <c r="Q268" s="11" t="s">
        <v>8308</v>
      </c>
      <c r="R268" t="s">
        <v>8313</v>
      </c>
      <c r="S268" s="15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f t="shared" si="16"/>
        <v>132</v>
      </c>
      <c r="B269">
        <v>267</v>
      </c>
      <c r="C269" s="3" t="s">
        <v>268</v>
      </c>
      <c r="D269" s="3" t="s">
        <v>4377</v>
      </c>
      <c r="E269" s="6">
        <v>9850</v>
      </c>
      <c r="F269" s="8">
        <v>12965.44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17"/>
        <v>59.7</v>
      </c>
      <c r="Q269" s="11" t="s">
        <v>8308</v>
      </c>
      <c r="R269" t="s">
        <v>8313</v>
      </c>
      <c r="S269" s="15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f t="shared" si="16"/>
        <v>111</v>
      </c>
      <c r="B270">
        <v>268</v>
      </c>
      <c r="C270" s="3" t="s">
        <v>269</v>
      </c>
      <c r="D270" s="3" t="s">
        <v>4378</v>
      </c>
      <c r="E270" s="6">
        <v>5000</v>
      </c>
      <c r="F270" s="8">
        <v>5570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17"/>
        <v>45.05</v>
      </c>
      <c r="Q270" s="11" t="s">
        <v>8308</v>
      </c>
      <c r="R270" t="s">
        <v>8313</v>
      </c>
      <c r="S270" s="15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f t="shared" si="16"/>
        <v>147</v>
      </c>
      <c r="B271">
        <v>269</v>
      </c>
      <c r="C271" s="3" t="s">
        <v>270</v>
      </c>
      <c r="D271" s="3" t="s">
        <v>4379</v>
      </c>
      <c r="E271" s="6">
        <v>100000</v>
      </c>
      <c r="F271" s="8">
        <v>147233.76999999999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17"/>
        <v>62.66</v>
      </c>
      <c r="Q271" s="11" t="s">
        <v>8308</v>
      </c>
      <c r="R271" t="s">
        <v>8313</v>
      </c>
      <c r="S271" s="15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f t="shared" si="16"/>
        <v>153</v>
      </c>
      <c r="B272">
        <v>270</v>
      </c>
      <c r="C272" s="3" t="s">
        <v>271</v>
      </c>
      <c r="D272" s="3" t="s">
        <v>4380</v>
      </c>
      <c r="E272" s="6">
        <v>2300</v>
      </c>
      <c r="F272" s="8">
        <v>3510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17"/>
        <v>37.700000000000003</v>
      </c>
      <c r="Q272" s="11" t="s">
        <v>8308</v>
      </c>
      <c r="R272" t="s">
        <v>8313</v>
      </c>
      <c r="S272" s="15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f t="shared" si="16"/>
        <v>105</v>
      </c>
      <c r="B273">
        <v>271</v>
      </c>
      <c r="C273" s="3" t="s">
        <v>272</v>
      </c>
      <c r="D273" s="3" t="s">
        <v>4381</v>
      </c>
      <c r="E273" s="6">
        <v>30000</v>
      </c>
      <c r="F273" s="8">
        <v>31404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17"/>
        <v>104.53</v>
      </c>
      <c r="Q273" s="11" t="s">
        <v>8308</v>
      </c>
      <c r="R273" t="s">
        <v>8313</v>
      </c>
      <c r="S273" s="15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f t="shared" si="16"/>
        <v>177</v>
      </c>
      <c r="B274">
        <v>272</v>
      </c>
      <c r="C274" s="3" t="s">
        <v>273</v>
      </c>
      <c r="D274" s="3" t="s">
        <v>4382</v>
      </c>
      <c r="E274" s="6">
        <v>3000</v>
      </c>
      <c r="F274" s="8">
        <v>5323.01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17"/>
        <v>46.15</v>
      </c>
      <c r="Q274" s="11" t="s">
        <v>8308</v>
      </c>
      <c r="R274" t="s">
        <v>8313</v>
      </c>
      <c r="S274" s="15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f t="shared" si="16"/>
        <v>108</v>
      </c>
      <c r="B275">
        <v>273</v>
      </c>
      <c r="C275" s="3" t="s">
        <v>274</v>
      </c>
      <c r="D275" s="3" t="s">
        <v>4383</v>
      </c>
      <c r="E275" s="6">
        <v>5000</v>
      </c>
      <c r="F275" s="8">
        <v>5388.79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17"/>
        <v>42.37</v>
      </c>
      <c r="Q275" s="11" t="s">
        <v>8308</v>
      </c>
      <c r="R275" t="s">
        <v>8313</v>
      </c>
      <c r="S275" s="15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f t="shared" si="16"/>
        <v>156</v>
      </c>
      <c r="B276">
        <v>274</v>
      </c>
      <c r="C276" s="3" t="s">
        <v>275</v>
      </c>
      <c r="D276" s="3" t="s">
        <v>4384</v>
      </c>
      <c r="E276" s="6">
        <v>4000</v>
      </c>
      <c r="F276" s="8">
        <v>6240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17"/>
        <v>35.4</v>
      </c>
      <c r="Q276" s="11" t="s">
        <v>8308</v>
      </c>
      <c r="R276" t="s">
        <v>8313</v>
      </c>
      <c r="S276" s="15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f t="shared" si="16"/>
        <v>108</v>
      </c>
      <c r="B277">
        <v>275</v>
      </c>
      <c r="C277" s="3" t="s">
        <v>276</v>
      </c>
      <c r="D277" s="3" t="s">
        <v>4385</v>
      </c>
      <c r="E277" s="6">
        <v>20000</v>
      </c>
      <c r="F277" s="8">
        <v>21679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17"/>
        <v>60.24</v>
      </c>
      <c r="Q277" s="11" t="s">
        <v>8308</v>
      </c>
      <c r="R277" t="s">
        <v>8313</v>
      </c>
      <c r="S277" s="15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f t="shared" si="16"/>
        <v>148</v>
      </c>
      <c r="B278">
        <v>276</v>
      </c>
      <c r="C278" s="3" t="s">
        <v>277</v>
      </c>
      <c r="D278" s="3" t="s">
        <v>4386</v>
      </c>
      <c r="E278" s="6">
        <v>4000</v>
      </c>
      <c r="F278" s="8">
        <v>5904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17"/>
        <v>64.52</v>
      </c>
      <c r="Q278" s="11" t="s">
        <v>8308</v>
      </c>
      <c r="R278" t="s">
        <v>8313</v>
      </c>
      <c r="S278" s="15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f t="shared" si="16"/>
        <v>110</v>
      </c>
      <c r="B279">
        <v>277</v>
      </c>
      <c r="C279" s="3" t="s">
        <v>278</v>
      </c>
      <c r="D279" s="3" t="s">
        <v>4387</v>
      </c>
      <c r="E279" s="6">
        <v>65000</v>
      </c>
      <c r="F279" s="8">
        <v>71748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17"/>
        <v>68.349999999999994</v>
      </c>
      <c r="Q279" s="11" t="s">
        <v>8308</v>
      </c>
      <c r="R279" t="s">
        <v>8313</v>
      </c>
      <c r="S279" s="15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f t="shared" si="16"/>
        <v>150</v>
      </c>
      <c r="B280">
        <v>278</v>
      </c>
      <c r="C280" s="3" t="s">
        <v>279</v>
      </c>
      <c r="D280" s="3" t="s">
        <v>4388</v>
      </c>
      <c r="E280" s="6">
        <v>27000</v>
      </c>
      <c r="F280" s="8">
        <v>40594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17"/>
        <v>65.06</v>
      </c>
      <c r="Q280" s="11" t="s">
        <v>8308</v>
      </c>
      <c r="R280" t="s">
        <v>8313</v>
      </c>
      <c r="S280" s="15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f t="shared" si="16"/>
        <v>157</v>
      </c>
      <c r="B281">
        <v>279</v>
      </c>
      <c r="C281" s="3" t="s">
        <v>280</v>
      </c>
      <c r="D281" s="3" t="s">
        <v>4389</v>
      </c>
      <c r="E281" s="6">
        <v>17000</v>
      </c>
      <c r="F281" s="8">
        <v>26744.11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17"/>
        <v>55.74</v>
      </c>
      <c r="Q281" s="11" t="s">
        <v>8308</v>
      </c>
      <c r="R281" t="s">
        <v>8313</v>
      </c>
      <c r="S281" s="15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f t="shared" si="16"/>
        <v>156</v>
      </c>
      <c r="B282">
        <v>280</v>
      </c>
      <c r="C282" s="3" t="s">
        <v>281</v>
      </c>
      <c r="D282" s="3" t="s">
        <v>4390</v>
      </c>
      <c r="E282" s="6">
        <v>75000</v>
      </c>
      <c r="F282" s="8">
        <v>117108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17"/>
        <v>35.06</v>
      </c>
      <c r="Q282" s="11" t="s">
        <v>8308</v>
      </c>
      <c r="R282" t="s">
        <v>8313</v>
      </c>
      <c r="S282" s="15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f t="shared" si="16"/>
        <v>121</v>
      </c>
      <c r="B283">
        <v>281</v>
      </c>
      <c r="C283" s="3" t="s">
        <v>282</v>
      </c>
      <c r="D283" s="3" t="s">
        <v>4391</v>
      </c>
      <c r="E283" s="6">
        <v>5500</v>
      </c>
      <c r="F283" s="8">
        <v>6632.32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17"/>
        <v>69.62</v>
      </c>
      <c r="Q283" s="11" t="s">
        <v>8308</v>
      </c>
      <c r="R283" t="s">
        <v>8313</v>
      </c>
      <c r="S283" s="15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f t="shared" si="16"/>
        <v>101</v>
      </c>
      <c r="B284">
        <v>282</v>
      </c>
      <c r="C284" s="3" t="s">
        <v>283</v>
      </c>
      <c r="D284" s="3" t="s">
        <v>4392</v>
      </c>
      <c r="E284" s="6">
        <v>45000</v>
      </c>
      <c r="F284" s="8">
        <v>45535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17"/>
        <v>251.4</v>
      </c>
      <c r="Q284" s="11" t="s">
        <v>8308</v>
      </c>
      <c r="R284" t="s">
        <v>8313</v>
      </c>
      <c r="S284" s="15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f t="shared" si="16"/>
        <v>114</v>
      </c>
      <c r="B285">
        <v>283</v>
      </c>
      <c r="C285" s="3" t="s">
        <v>284</v>
      </c>
      <c r="D285" s="3" t="s">
        <v>4393</v>
      </c>
      <c r="E285" s="6">
        <v>18000</v>
      </c>
      <c r="F285" s="8">
        <v>20569.05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17"/>
        <v>89.11</v>
      </c>
      <c r="Q285" s="11" t="s">
        <v>8308</v>
      </c>
      <c r="R285" t="s">
        <v>8313</v>
      </c>
      <c r="S285" s="15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f t="shared" si="16"/>
        <v>105</v>
      </c>
      <c r="B286">
        <v>284</v>
      </c>
      <c r="C286" s="3" t="s">
        <v>285</v>
      </c>
      <c r="D286" s="3" t="s">
        <v>4394</v>
      </c>
      <c r="E286" s="6">
        <v>40000</v>
      </c>
      <c r="F286" s="8">
        <v>41850.46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17"/>
        <v>52.63</v>
      </c>
      <c r="Q286" s="11" t="s">
        <v>8308</v>
      </c>
      <c r="R286" t="s">
        <v>8313</v>
      </c>
      <c r="S286" s="15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f t="shared" si="16"/>
        <v>229</v>
      </c>
      <c r="B287">
        <v>285</v>
      </c>
      <c r="C287" s="3" t="s">
        <v>286</v>
      </c>
      <c r="D287" s="3" t="s">
        <v>4395</v>
      </c>
      <c r="E287" s="6">
        <v>14000</v>
      </c>
      <c r="F287" s="8">
        <v>32035.51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17"/>
        <v>24.87</v>
      </c>
      <c r="Q287" s="11" t="s">
        <v>8308</v>
      </c>
      <c r="R287" t="s">
        <v>8313</v>
      </c>
      <c r="S287" s="15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f t="shared" si="16"/>
        <v>109</v>
      </c>
      <c r="B288">
        <v>286</v>
      </c>
      <c r="C288" s="3" t="s">
        <v>287</v>
      </c>
      <c r="D288" s="3" t="s">
        <v>4396</v>
      </c>
      <c r="E288" s="6">
        <v>15000</v>
      </c>
      <c r="F288" s="8">
        <v>16373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17"/>
        <v>111.11</v>
      </c>
      <c r="Q288" s="11" t="s">
        <v>8308</v>
      </c>
      <c r="R288" t="s">
        <v>8313</v>
      </c>
      <c r="S288" s="15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f t="shared" si="16"/>
        <v>176</v>
      </c>
      <c r="B289">
        <v>287</v>
      </c>
      <c r="C289" s="3" t="s">
        <v>288</v>
      </c>
      <c r="D289" s="3" t="s">
        <v>4397</v>
      </c>
      <c r="E289" s="6">
        <v>15000</v>
      </c>
      <c r="F289" s="8">
        <v>26445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17"/>
        <v>51.72</v>
      </c>
      <c r="Q289" s="11" t="s">
        <v>8308</v>
      </c>
      <c r="R289" t="s">
        <v>8313</v>
      </c>
      <c r="S289" s="15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f t="shared" si="16"/>
        <v>103</v>
      </c>
      <c r="B290">
        <v>288</v>
      </c>
      <c r="C290" s="3" t="s">
        <v>289</v>
      </c>
      <c r="D290" s="3" t="s">
        <v>4398</v>
      </c>
      <c r="E290" s="6">
        <v>50000</v>
      </c>
      <c r="F290" s="8">
        <v>51605.31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17"/>
        <v>111.86</v>
      </c>
      <c r="Q290" s="11" t="s">
        <v>8308</v>
      </c>
      <c r="R290" t="s">
        <v>8313</v>
      </c>
      <c r="S290" s="15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f t="shared" si="16"/>
        <v>105</v>
      </c>
      <c r="B291">
        <v>289</v>
      </c>
      <c r="C291" s="3" t="s">
        <v>290</v>
      </c>
      <c r="D291" s="3" t="s">
        <v>4399</v>
      </c>
      <c r="E291" s="6">
        <v>15000</v>
      </c>
      <c r="F291" s="8">
        <v>15723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17"/>
        <v>64.66</v>
      </c>
      <c r="Q291" s="11" t="s">
        <v>8308</v>
      </c>
      <c r="R291" t="s">
        <v>8313</v>
      </c>
      <c r="S291" s="15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f t="shared" si="16"/>
        <v>107</v>
      </c>
      <c r="B292">
        <v>290</v>
      </c>
      <c r="C292" s="3" t="s">
        <v>291</v>
      </c>
      <c r="D292" s="3" t="s">
        <v>4400</v>
      </c>
      <c r="E292" s="6">
        <v>4500</v>
      </c>
      <c r="F292" s="8">
        <v>4800.8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17"/>
        <v>26.79</v>
      </c>
      <c r="Q292" s="11" t="s">
        <v>8308</v>
      </c>
      <c r="R292" t="s">
        <v>8313</v>
      </c>
      <c r="S292" s="15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f t="shared" si="16"/>
        <v>120</v>
      </c>
      <c r="B293">
        <v>291</v>
      </c>
      <c r="C293" s="3" t="s">
        <v>292</v>
      </c>
      <c r="D293" s="3" t="s">
        <v>4401</v>
      </c>
      <c r="E293" s="6">
        <v>5000</v>
      </c>
      <c r="F293" s="8">
        <v>6001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17"/>
        <v>39.06</v>
      </c>
      <c r="Q293" s="11" t="s">
        <v>8308</v>
      </c>
      <c r="R293" t="s">
        <v>8313</v>
      </c>
      <c r="S293" s="15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f t="shared" si="16"/>
        <v>102</v>
      </c>
      <c r="B294">
        <v>292</v>
      </c>
      <c r="C294" s="3" t="s">
        <v>293</v>
      </c>
      <c r="D294" s="3" t="s">
        <v>4402</v>
      </c>
      <c r="E294" s="6">
        <v>75000</v>
      </c>
      <c r="F294" s="8">
        <v>76130.2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17"/>
        <v>152.13</v>
      </c>
      <c r="Q294" s="11" t="s">
        <v>8308</v>
      </c>
      <c r="R294" t="s">
        <v>8313</v>
      </c>
      <c r="S294" s="15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f t="shared" si="16"/>
        <v>101</v>
      </c>
      <c r="B295">
        <v>293</v>
      </c>
      <c r="C295" s="3" t="s">
        <v>294</v>
      </c>
      <c r="D295" s="3" t="s">
        <v>4403</v>
      </c>
      <c r="E295" s="6">
        <v>26000</v>
      </c>
      <c r="F295" s="8">
        <v>26360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17"/>
        <v>198.47</v>
      </c>
      <c r="Q295" s="11" t="s">
        <v>8308</v>
      </c>
      <c r="R295" t="s">
        <v>8313</v>
      </c>
      <c r="S295" s="15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f t="shared" si="16"/>
        <v>100</v>
      </c>
      <c r="B296">
        <v>294</v>
      </c>
      <c r="C296" s="3" t="s">
        <v>295</v>
      </c>
      <c r="D296" s="3" t="s">
        <v>4404</v>
      </c>
      <c r="E296" s="6">
        <v>5000</v>
      </c>
      <c r="F296" s="8">
        <v>5000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f t="shared" si="16"/>
        <v>133</v>
      </c>
      <c r="B297">
        <v>295</v>
      </c>
      <c r="C297" s="3" t="s">
        <v>296</v>
      </c>
      <c r="D297" s="3" t="s">
        <v>4405</v>
      </c>
      <c r="E297" s="6">
        <v>50000</v>
      </c>
      <c r="F297" s="8">
        <v>66554.559999999998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17"/>
        <v>75.19</v>
      </c>
      <c r="Q297" s="11" t="s">
        <v>8308</v>
      </c>
      <c r="R297" t="s">
        <v>8313</v>
      </c>
      <c r="S297" s="15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f t="shared" si="16"/>
        <v>119</v>
      </c>
      <c r="B298">
        <v>296</v>
      </c>
      <c r="C298" s="3" t="s">
        <v>297</v>
      </c>
      <c r="D298" s="3" t="s">
        <v>4406</v>
      </c>
      <c r="E298" s="6">
        <v>25000</v>
      </c>
      <c r="F298" s="8">
        <v>29681.55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17"/>
        <v>193.8</v>
      </c>
      <c r="Q298" s="11" t="s">
        <v>8308</v>
      </c>
      <c r="R298" t="s">
        <v>8313</v>
      </c>
      <c r="S298" s="15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f t="shared" si="16"/>
        <v>101</v>
      </c>
      <c r="B299">
        <v>297</v>
      </c>
      <c r="C299" s="3" t="s">
        <v>298</v>
      </c>
      <c r="D299" s="3" t="s">
        <v>4407</v>
      </c>
      <c r="E299" s="6">
        <v>20000</v>
      </c>
      <c r="F299" s="8">
        <v>20128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17"/>
        <v>140.85</v>
      </c>
      <c r="Q299" s="11" t="s">
        <v>8308</v>
      </c>
      <c r="R299" t="s">
        <v>8313</v>
      </c>
      <c r="S299" s="15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f t="shared" si="16"/>
        <v>109</v>
      </c>
      <c r="B300">
        <v>298</v>
      </c>
      <c r="C300" s="3" t="s">
        <v>299</v>
      </c>
      <c r="D300" s="3" t="s">
        <v>4408</v>
      </c>
      <c r="E300" s="6">
        <v>126000</v>
      </c>
      <c r="F300" s="8">
        <v>137254.84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si="17"/>
        <v>51.72</v>
      </c>
      <c r="Q300" s="11" t="s">
        <v>8308</v>
      </c>
      <c r="R300" t="s">
        <v>8313</v>
      </c>
      <c r="S300" s="15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f t="shared" si="16"/>
        <v>179</v>
      </c>
      <c r="B301">
        <v>299</v>
      </c>
      <c r="C301" s="3" t="s">
        <v>300</v>
      </c>
      <c r="D301" s="3" t="s">
        <v>4409</v>
      </c>
      <c r="E301" s="6">
        <v>10000</v>
      </c>
      <c r="F301" s="8">
        <v>17895.25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17"/>
        <v>40.98</v>
      </c>
      <c r="Q301" s="11" t="s">
        <v>8308</v>
      </c>
      <c r="R301" t="s">
        <v>8313</v>
      </c>
      <c r="S301" s="15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f t="shared" si="16"/>
        <v>102</v>
      </c>
      <c r="B302">
        <v>300</v>
      </c>
      <c r="C302" s="3" t="s">
        <v>301</v>
      </c>
      <c r="D302" s="3" t="s">
        <v>4410</v>
      </c>
      <c r="E302" s="6">
        <v>25000</v>
      </c>
      <c r="F302" s="8">
        <v>25430.66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17"/>
        <v>83.89</v>
      </c>
      <c r="Q302" s="11" t="s">
        <v>8308</v>
      </c>
      <c r="R302" t="s">
        <v>8313</v>
      </c>
      <c r="S302" s="15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f t="shared" si="16"/>
        <v>119</v>
      </c>
      <c r="B303">
        <v>301</v>
      </c>
      <c r="C303" s="3" t="s">
        <v>302</v>
      </c>
      <c r="D303" s="3" t="s">
        <v>4411</v>
      </c>
      <c r="E303" s="6">
        <v>13000</v>
      </c>
      <c r="F303" s="8">
        <v>15435.55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17"/>
        <v>51.79</v>
      </c>
      <c r="Q303" s="11" t="s">
        <v>8308</v>
      </c>
      <c r="R303" t="s">
        <v>8313</v>
      </c>
      <c r="S303" s="15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f t="shared" si="16"/>
        <v>100</v>
      </c>
      <c r="B304">
        <v>302</v>
      </c>
      <c r="C304" s="3" t="s">
        <v>303</v>
      </c>
      <c r="D304" s="3" t="s">
        <v>4412</v>
      </c>
      <c r="E304" s="6">
        <v>10000</v>
      </c>
      <c r="F304" s="8">
        <v>10046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17"/>
        <v>92.59</v>
      </c>
      <c r="Q304" s="11" t="s">
        <v>8308</v>
      </c>
      <c r="R304" t="s">
        <v>8313</v>
      </c>
      <c r="S304" s="15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f t="shared" si="16"/>
        <v>137</v>
      </c>
      <c r="B305">
        <v>303</v>
      </c>
      <c r="C305" s="3" t="s">
        <v>304</v>
      </c>
      <c r="D305" s="3" t="s">
        <v>4413</v>
      </c>
      <c r="E305" s="6">
        <v>3000</v>
      </c>
      <c r="F305" s="8">
        <v>4124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17"/>
        <v>36.590000000000003</v>
      </c>
      <c r="Q305" s="11" t="s">
        <v>8308</v>
      </c>
      <c r="R305" t="s">
        <v>8313</v>
      </c>
      <c r="S305" s="15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f t="shared" si="16"/>
        <v>232</v>
      </c>
      <c r="B306">
        <v>304</v>
      </c>
      <c r="C306" s="3" t="s">
        <v>305</v>
      </c>
      <c r="D306" s="3" t="s">
        <v>4414</v>
      </c>
      <c r="E306" s="6">
        <v>3400</v>
      </c>
      <c r="F306" s="8">
        <v>7876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17"/>
        <v>45.95</v>
      </c>
      <c r="Q306" s="11" t="s">
        <v>8308</v>
      </c>
      <c r="R306" t="s">
        <v>8313</v>
      </c>
      <c r="S306" s="15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f t="shared" si="16"/>
        <v>130</v>
      </c>
      <c r="B307">
        <v>305</v>
      </c>
      <c r="C307" s="3" t="s">
        <v>306</v>
      </c>
      <c r="D307" s="3" t="s">
        <v>4415</v>
      </c>
      <c r="E307" s="6">
        <v>7500</v>
      </c>
      <c r="F307" s="8">
        <v>9775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17"/>
        <v>39.68</v>
      </c>
      <c r="Q307" s="11" t="s">
        <v>8308</v>
      </c>
      <c r="R307" t="s">
        <v>8313</v>
      </c>
      <c r="S307" s="15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f t="shared" si="16"/>
        <v>293</v>
      </c>
      <c r="B308">
        <v>306</v>
      </c>
      <c r="C308" s="3" t="s">
        <v>307</v>
      </c>
      <c r="D308" s="3" t="s">
        <v>4416</v>
      </c>
      <c r="E308" s="6">
        <v>1000</v>
      </c>
      <c r="F308" s="8">
        <v>2929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17"/>
        <v>12.5</v>
      </c>
      <c r="Q308" s="11" t="s">
        <v>8308</v>
      </c>
      <c r="R308" t="s">
        <v>8313</v>
      </c>
      <c r="S308" s="15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f t="shared" si="16"/>
        <v>111</v>
      </c>
      <c r="B309">
        <v>307</v>
      </c>
      <c r="C309" s="3" t="s">
        <v>308</v>
      </c>
      <c r="D309" s="3" t="s">
        <v>4417</v>
      </c>
      <c r="E309" s="6">
        <v>22000</v>
      </c>
      <c r="F309" s="8">
        <v>24490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17"/>
        <v>38.19</v>
      </c>
      <c r="Q309" s="11" t="s">
        <v>8308</v>
      </c>
      <c r="R309" t="s">
        <v>8313</v>
      </c>
      <c r="S309" s="15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f t="shared" si="16"/>
        <v>106</v>
      </c>
      <c r="B310">
        <v>308</v>
      </c>
      <c r="C310" s="3" t="s">
        <v>309</v>
      </c>
      <c r="D310" s="3" t="s">
        <v>4418</v>
      </c>
      <c r="E310" s="6">
        <v>12000</v>
      </c>
      <c r="F310" s="8">
        <v>12668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17"/>
        <v>59.41</v>
      </c>
      <c r="Q310" s="11" t="s">
        <v>8308</v>
      </c>
      <c r="R310" t="s">
        <v>8313</v>
      </c>
      <c r="S310" s="15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f t="shared" si="16"/>
        <v>119</v>
      </c>
      <c r="B311">
        <v>309</v>
      </c>
      <c r="C311" s="3" t="s">
        <v>310</v>
      </c>
      <c r="D311" s="3" t="s">
        <v>4419</v>
      </c>
      <c r="E311" s="6">
        <v>18000</v>
      </c>
      <c r="F311" s="8">
        <v>21410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17"/>
        <v>75.63</v>
      </c>
      <c r="Q311" s="11" t="s">
        <v>8308</v>
      </c>
      <c r="R311" t="s">
        <v>8313</v>
      </c>
      <c r="S311" s="15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f t="shared" si="16"/>
        <v>104</v>
      </c>
      <c r="B312">
        <v>310</v>
      </c>
      <c r="C312" s="3" t="s">
        <v>311</v>
      </c>
      <c r="D312" s="3" t="s">
        <v>4420</v>
      </c>
      <c r="E312" s="6">
        <v>1000</v>
      </c>
      <c r="F312" s="8">
        <v>1041.29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17"/>
        <v>27.78</v>
      </c>
      <c r="Q312" s="11" t="s">
        <v>8308</v>
      </c>
      <c r="R312" t="s">
        <v>8313</v>
      </c>
      <c r="S312" s="15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f t="shared" si="16"/>
        <v>104</v>
      </c>
      <c r="B313">
        <v>311</v>
      </c>
      <c r="C313" s="3" t="s">
        <v>312</v>
      </c>
      <c r="D313" s="3" t="s">
        <v>4421</v>
      </c>
      <c r="E313" s="6">
        <v>20000</v>
      </c>
      <c r="F313" s="8">
        <v>20820.330000000002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17"/>
        <v>133.33000000000001</v>
      </c>
      <c r="Q313" s="11" t="s">
        <v>8308</v>
      </c>
      <c r="R313" t="s">
        <v>8313</v>
      </c>
      <c r="S313" s="15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f t="shared" si="16"/>
        <v>112</v>
      </c>
      <c r="B314">
        <v>312</v>
      </c>
      <c r="C314" s="3" t="s">
        <v>313</v>
      </c>
      <c r="D314" s="3" t="s">
        <v>4422</v>
      </c>
      <c r="E314" s="6">
        <v>8000</v>
      </c>
      <c r="F314" s="8">
        <v>8950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17"/>
        <v>54.79</v>
      </c>
      <c r="Q314" s="11" t="s">
        <v>8308</v>
      </c>
      <c r="R314" t="s">
        <v>8313</v>
      </c>
      <c r="S314" s="15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f t="shared" si="16"/>
        <v>105</v>
      </c>
      <c r="B315">
        <v>313</v>
      </c>
      <c r="C315" s="3" t="s">
        <v>314</v>
      </c>
      <c r="D315" s="3" t="s">
        <v>4423</v>
      </c>
      <c r="E315" s="6">
        <v>17000</v>
      </c>
      <c r="F315" s="8">
        <v>17805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17"/>
        <v>76.58</v>
      </c>
      <c r="Q315" s="11" t="s">
        <v>8308</v>
      </c>
      <c r="R315" t="s">
        <v>8313</v>
      </c>
      <c r="S315" s="15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f t="shared" si="16"/>
        <v>385</v>
      </c>
      <c r="B316">
        <v>314</v>
      </c>
      <c r="C316" s="3" t="s">
        <v>315</v>
      </c>
      <c r="D316" s="3" t="s">
        <v>4424</v>
      </c>
      <c r="E316" s="6">
        <v>1000</v>
      </c>
      <c r="F316" s="8">
        <v>3851.5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17"/>
        <v>8.33</v>
      </c>
      <c r="Q316" s="11" t="s">
        <v>8308</v>
      </c>
      <c r="R316" t="s">
        <v>8313</v>
      </c>
      <c r="S316" s="15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f t="shared" si="16"/>
        <v>101</v>
      </c>
      <c r="B317">
        <v>315</v>
      </c>
      <c r="C317" s="3" t="s">
        <v>316</v>
      </c>
      <c r="D317" s="3" t="s">
        <v>4425</v>
      </c>
      <c r="E317" s="6">
        <v>25000</v>
      </c>
      <c r="F317" s="8">
        <v>25312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si="17"/>
        <v>198.41</v>
      </c>
      <c r="Q317" s="11" t="s">
        <v>8308</v>
      </c>
      <c r="R317" t="s">
        <v>8313</v>
      </c>
      <c r="S317" s="15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f t="shared" si="16"/>
        <v>114</v>
      </c>
      <c r="B318">
        <v>316</v>
      </c>
      <c r="C318" s="3" t="s">
        <v>317</v>
      </c>
      <c r="D318" s="3" t="s">
        <v>4426</v>
      </c>
      <c r="E318" s="6">
        <v>15000</v>
      </c>
      <c r="F318" s="8">
        <v>17066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17"/>
        <v>94.94</v>
      </c>
      <c r="Q318" s="11" t="s">
        <v>8308</v>
      </c>
      <c r="R318" t="s">
        <v>8313</v>
      </c>
      <c r="S318" s="15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f t="shared" si="16"/>
        <v>101</v>
      </c>
      <c r="B319">
        <v>317</v>
      </c>
      <c r="C319" s="3" t="s">
        <v>318</v>
      </c>
      <c r="D319" s="3" t="s">
        <v>4427</v>
      </c>
      <c r="E319" s="6">
        <v>30000</v>
      </c>
      <c r="F319" s="8">
        <v>30241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17"/>
        <v>94.94</v>
      </c>
      <c r="Q319" s="11" t="s">
        <v>8308</v>
      </c>
      <c r="R319" t="s">
        <v>8313</v>
      </c>
      <c r="S319" s="15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f t="shared" si="16"/>
        <v>283</v>
      </c>
      <c r="B320">
        <v>318</v>
      </c>
      <c r="C320" s="3" t="s">
        <v>319</v>
      </c>
      <c r="D320" s="3" t="s">
        <v>4428</v>
      </c>
      <c r="E320" s="6">
        <v>5000</v>
      </c>
      <c r="F320" s="8">
        <v>14166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17"/>
        <v>17.61</v>
      </c>
      <c r="Q320" s="11" t="s">
        <v>8308</v>
      </c>
      <c r="R320" t="s">
        <v>8313</v>
      </c>
      <c r="S320" s="15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f t="shared" si="16"/>
        <v>113</v>
      </c>
      <c r="B321">
        <v>319</v>
      </c>
      <c r="C321" s="3" t="s">
        <v>320</v>
      </c>
      <c r="D321" s="3" t="s">
        <v>4429</v>
      </c>
      <c r="E321" s="6">
        <v>5000</v>
      </c>
      <c r="F321" s="8">
        <v>5634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17"/>
        <v>98.04</v>
      </c>
      <c r="Q321" s="11" t="s">
        <v>8308</v>
      </c>
      <c r="R321" t="s">
        <v>8313</v>
      </c>
      <c r="S321" s="15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f t="shared" ref="A322:A385" si="20">ROUND(F322/E322*100,0)</f>
        <v>107</v>
      </c>
      <c r="B322">
        <v>320</v>
      </c>
      <c r="C322" s="3" t="s">
        <v>321</v>
      </c>
      <c r="D322" s="3" t="s">
        <v>4430</v>
      </c>
      <c r="E322" s="6">
        <v>20000</v>
      </c>
      <c r="F322" s="8">
        <v>21316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si="17"/>
        <v>126.58</v>
      </c>
      <c r="Q322" s="11" t="s">
        <v>8308</v>
      </c>
      <c r="R322" t="s">
        <v>8313</v>
      </c>
      <c r="S322" s="15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f t="shared" si="20"/>
        <v>103</v>
      </c>
      <c r="B323">
        <v>321</v>
      </c>
      <c r="C323" s="3" t="s">
        <v>322</v>
      </c>
      <c r="D323" s="3" t="s">
        <v>4431</v>
      </c>
      <c r="E323" s="6">
        <v>35000</v>
      </c>
      <c r="F323" s="8">
        <v>35932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ref="P323:P386" si="21">IFERROR(ROUND(E323/M323,2), 0)</f>
        <v>103.86</v>
      </c>
      <c r="Q323" s="11" t="s">
        <v>8308</v>
      </c>
      <c r="R323" t="s">
        <v>8313</v>
      </c>
      <c r="S323" s="15">
        <f t="shared" ref="S323:S386" si="22">(((K323/60)/60)/24)+DATE(1970,1,1)</f>
        <v>42647.446597222224</v>
      </c>
      <c r="T323" s="16">
        <f t="shared" ref="T323:T386" si="23">(((J323/60)/60)/24)+DATE(1970,1,1)</f>
        <v>42682.488263888896</v>
      </c>
    </row>
    <row r="324" spans="1:20" ht="45" hidden="1" x14ac:dyDescent="0.25">
      <c r="A324">
        <f t="shared" si="20"/>
        <v>108</v>
      </c>
      <c r="B324">
        <v>322</v>
      </c>
      <c r="C324" s="3" t="s">
        <v>323</v>
      </c>
      <c r="D324" s="3" t="s">
        <v>4432</v>
      </c>
      <c r="E324" s="6">
        <v>25000</v>
      </c>
      <c r="F324" s="8">
        <v>26978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21"/>
        <v>134.41</v>
      </c>
      <c r="Q324" s="11" t="s">
        <v>8308</v>
      </c>
      <c r="R324" t="s">
        <v>8313</v>
      </c>
      <c r="S324" s="15">
        <f t="shared" si="22"/>
        <v>42473.57</v>
      </c>
      <c r="T324" s="16">
        <f t="shared" si="23"/>
        <v>42503.57</v>
      </c>
    </row>
    <row r="325" spans="1:20" ht="60" hidden="1" x14ac:dyDescent="0.25">
      <c r="A325">
        <f t="shared" si="20"/>
        <v>123</v>
      </c>
      <c r="B325">
        <v>323</v>
      </c>
      <c r="C325" s="3" t="s">
        <v>324</v>
      </c>
      <c r="D325" s="3" t="s">
        <v>4433</v>
      </c>
      <c r="E325" s="6">
        <v>5400</v>
      </c>
      <c r="F325" s="8">
        <v>6646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21"/>
        <v>93.1</v>
      </c>
      <c r="Q325" s="11" t="s">
        <v>8308</v>
      </c>
      <c r="R325" t="s">
        <v>8313</v>
      </c>
      <c r="S325" s="15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f t="shared" si="20"/>
        <v>102</v>
      </c>
      <c r="B326">
        <v>324</v>
      </c>
      <c r="C326" s="3" t="s">
        <v>325</v>
      </c>
      <c r="D326" s="3" t="s">
        <v>4434</v>
      </c>
      <c r="E326" s="6">
        <v>8500</v>
      </c>
      <c r="F326" s="8">
        <v>8636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21"/>
        <v>103.66</v>
      </c>
      <c r="Q326" s="11" t="s">
        <v>8308</v>
      </c>
      <c r="R326" t="s">
        <v>8313</v>
      </c>
      <c r="S326" s="15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f t="shared" si="20"/>
        <v>104</v>
      </c>
      <c r="B327">
        <v>325</v>
      </c>
      <c r="C327" s="3" t="s">
        <v>326</v>
      </c>
      <c r="D327" s="3" t="s">
        <v>4435</v>
      </c>
      <c r="E327" s="6">
        <v>50000</v>
      </c>
      <c r="F327" s="8">
        <v>52198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21"/>
        <v>67.930000000000007</v>
      </c>
      <c r="Q327" s="11" t="s">
        <v>8308</v>
      </c>
      <c r="R327" t="s">
        <v>8313</v>
      </c>
      <c r="S327" s="15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f t="shared" si="20"/>
        <v>113</v>
      </c>
      <c r="B328">
        <v>326</v>
      </c>
      <c r="C328" s="3" t="s">
        <v>327</v>
      </c>
      <c r="D328" s="3" t="s">
        <v>4436</v>
      </c>
      <c r="E328" s="6">
        <v>150000</v>
      </c>
      <c r="F328" s="8">
        <v>169394.6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21"/>
        <v>130.32</v>
      </c>
      <c r="Q328" s="11" t="s">
        <v>8308</v>
      </c>
      <c r="R328" t="s">
        <v>8313</v>
      </c>
      <c r="S328" s="15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f t="shared" si="20"/>
        <v>136</v>
      </c>
      <c r="B329">
        <v>327</v>
      </c>
      <c r="C329" s="3" t="s">
        <v>328</v>
      </c>
      <c r="D329" s="3" t="s">
        <v>4437</v>
      </c>
      <c r="E329" s="6">
        <v>4000</v>
      </c>
      <c r="F329" s="8">
        <v>5456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21"/>
        <v>117.65</v>
      </c>
      <c r="Q329" s="11" t="s">
        <v>8308</v>
      </c>
      <c r="R329" t="s">
        <v>8313</v>
      </c>
      <c r="S329" s="15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f t="shared" si="20"/>
        <v>104</v>
      </c>
      <c r="B330">
        <v>328</v>
      </c>
      <c r="C330" s="3" t="s">
        <v>329</v>
      </c>
      <c r="D330" s="3" t="s">
        <v>4438</v>
      </c>
      <c r="E330" s="6">
        <v>75000</v>
      </c>
      <c r="F330" s="8">
        <v>77710.8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21"/>
        <v>150.6</v>
      </c>
      <c r="Q330" s="11" t="s">
        <v>8308</v>
      </c>
      <c r="R330" t="s">
        <v>8313</v>
      </c>
      <c r="S330" s="15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f t="shared" si="20"/>
        <v>106</v>
      </c>
      <c r="B331">
        <v>329</v>
      </c>
      <c r="C331" s="3" t="s">
        <v>330</v>
      </c>
      <c r="D331" s="3" t="s">
        <v>4439</v>
      </c>
      <c r="E331" s="6">
        <v>10000</v>
      </c>
      <c r="F331" s="8">
        <v>10550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21"/>
        <v>59.88</v>
      </c>
      <c r="Q331" s="11" t="s">
        <v>8308</v>
      </c>
      <c r="R331" t="s">
        <v>8313</v>
      </c>
      <c r="S331" s="15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f t="shared" si="20"/>
        <v>102</v>
      </c>
      <c r="B332">
        <v>330</v>
      </c>
      <c r="C332" s="3" t="s">
        <v>331</v>
      </c>
      <c r="D332" s="3" t="s">
        <v>4440</v>
      </c>
      <c r="E332" s="6">
        <v>35000</v>
      </c>
      <c r="F332" s="8">
        <v>35640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21"/>
        <v>102.94</v>
      </c>
      <c r="Q332" s="11" t="s">
        <v>8308</v>
      </c>
      <c r="R332" t="s">
        <v>8313</v>
      </c>
      <c r="S332" s="15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f t="shared" si="20"/>
        <v>107</v>
      </c>
      <c r="B333">
        <v>331</v>
      </c>
      <c r="C333" s="3" t="s">
        <v>332</v>
      </c>
      <c r="D333" s="3" t="s">
        <v>4441</v>
      </c>
      <c r="E333" s="6">
        <v>40000</v>
      </c>
      <c r="F333" s="8">
        <v>42642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21"/>
        <v>91.32</v>
      </c>
      <c r="Q333" s="11" t="s">
        <v>8308</v>
      </c>
      <c r="R333" t="s">
        <v>8313</v>
      </c>
      <c r="S333" s="15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f t="shared" si="20"/>
        <v>113</v>
      </c>
      <c r="B334">
        <v>332</v>
      </c>
      <c r="C334" s="3" t="s">
        <v>333</v>
      </c>
      <c r="D334" s="3" t="s">
        <v>4442</v>
      </c>
      <c r="E334" s="6">
        <v>100000</v>
      </c>
      <c r="F334" s="8">
        <v>113015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21"/>
        <v>180.18</v>
      </c>
      <c r="Q334" s="11" t="s">
        <v>8308</v>
      </c>
      <c r="R334" t="s">
        <v>8313</v>
      </c>
      <c r="S334" s="15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f t="shared" si="20"/>
        <v>125</v>
      </c>
      <c r="B335">
        <v>333</v>
      </c>
      <c r="C335" s="3" t="s">
        <v>334</v>
      </c>
      <c r="D335" s="3" t="s">
        <v>4443</v>
      </c>
      <c r="E335" s="6">
        <v>40000</v>
      </c>
      <c r="F335" s="8">
        <v>50091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21"/>
        <v>150.38</v>
      </c>
      <c r="Q335" s="11" t="s">
        <v>8308</v>
      </c>
      <c r="R335" t="s">
        <v>8313</v>
      </c>
      <c r="S335" s="15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f t="shared" si="20"/>
        <v>101</v>
      </c>
      <c r="B336">
        <v>334</v>
      </c>
      <c r="C336" s="3" t="s">
        <v>335</v>
      </c>
      <c r="D336" s="3" t="s">
        <v>4444</v>
      </c>
      <c r="E336" s="6">
        <v>10000</v>
      </c>
      <c r="F336" s="8">
        <v>10119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21"/>
        <v>144.93</v>
      </c>
      <c r="Q336" s="11" t="s">
        <v>8308</v>
      </c>
      <c r="R336" t="s">
        <v>8313</v>
      </c>
      <c r="S336" s="15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f t="shared" si="20"/>
        <v>103</v>
      </c>
      <c r="B337">
        <v>335</v>
      </c>
      <c r="C337" s="3" t="s">
        <v>336</v>
      </c>
      <c r="D337" s="3" t="s">
        <v>4445</v>
      </c>
      <c r="E337" s="6">
        <v>8500</v>
      </c>
      <c r="F337" s="8">
        <v>8735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21"/>
        <v>106.25</v>
      </c>
      <c r="Q337" s="11" t="s">
        <v>8308</v>
      </c>
      <c r="R337" t="s">
        <v>8313</v>
      </c>
      <c r="S337" s="15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f t="shared" si="20"/>
        <v>117</v>
      </c>
      <c r="B338">
        <v>336</v>
      </c>
      <c r="C338" s="3" t="s">
        <v>337</v>
      </c>
      <c r="D338" s="3" t="s">
        <v>4446</v>
      </c>
      <c r="E338" s="6">
        <v>25000</v>
      </c>
      <c r="F338" s="8">
        <v>29209.78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21"/>
        <v>50.71</v>
      </c>
      <c r="Q338" s="11" t="s">
        <v>8308</v>
      </c>
      <c r="R338" t="s">
        <v>8313</v>
      </c>
      <c r="S338" s="15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f t="shared" si="20"/>
        <v>101</v>
      </c>
      <c r="B339">
        <v>337</v>
      </c>
      <c r="C339" s="3" t="s">
        <v>338</v>
      </c>
      <c r="D339" s="3" t="s">
        <v>4447</v>
      </c>
      <c r="E339" s="6">
        <v>3000</v>
      </c>
      <c r="F339" s="8">
        <v>3035.05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21"/>
        <v>96.77</v>
      </c>
      <c r="Q339" s="11" t="s">
        <v>8308</v>
      </c>
      <c r="R339" t="s">
        <v>8313</v>
      </c>
      <c r="S339" s="15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f t="shared" si="20"/>
        <v>110</v>
      </c>
      <c r="B340">
        <v>338</v>
      </c>
      <c r="C340" s="3" t="s">
        <v>339</v>
      </c>
      <c r="D340" s="3" t="s">
        <v>4448</v>
      </c>
      <c r="E340" s="6">
        <v>15000</v>
      </c>
      <c r="F340" s="8">
        <v>16520.04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21"/>
        <v>63.56</v>
      </c>
      <c r="Q340" s="11" t="s">
        <v>8308</v>
      </c>
      <c r="R340" t="s">
        <v>8313</v>
      </c>
      <c r="S340" s="15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f t="shared" si="20"/>
        <v>108</v>
      </c>
      <c r="B341">
        <v>339</v>
      </c>
      <c r="C341" s="3" t="s">
        <v>340</v>
      </c>
      <c r="D341" s="3" t="s">
        <v>4449</v>
      </c>
      <c r="E341" s="6">
        <v>6000</v>
      </c>
      <c r="F341" s="8">
        <v>6485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21"/>
        <v>67.42</v>
      </c>
      <c r="Q341" s="11" t="s">
        <v>8308</v>
      </c>
      <c r="R341" t="s">
        <v>8313</v>
      </c>
      <c r="S341" s="15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f t="shared" si="20"/>
        <v>125</v>
      </c>
      <c r="B342">
        <v>340</v>
      </c>
      <c r="C342" s="3" t="s">
        <v>341</v>
      </c>
      <c r="D342" s="3" t="s">
        <v>4450</v>
      </c>
      <c r="E342" s="6">
        <v>35000</v>
      </c>
      <c r="F342" s="8">
        <v>43758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21"/>
        <v>117.06</v>
      </c>
      <c r="Q342" s="11" t="s">
        <v>8308</v>
      </c>
      <c r="R342" t="s">
        <v>8313</v>
      </c>
      <c r="S342" s="15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f t="shared" si="20"/>
        <v>107</v>
      </c>
      <c r="B343">
        <v>341</v>
      </c>
      <c r="C343" s="3" t="s">
        <v>342</v>
      </c>
      <c r="D343" s="3" t="s">
        <v>4451</v>
      </c>
      <c r="E343" s="6">
        <v>3500</v>
      </c>
      <c r="F343" s="8">
        <v>3735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21"/>
        <v>63.64</v>
      </c>
      <c r="Q343" s="11" t="s">
        <v>8308</v>
      </c>
      <c r="R343" t="s">
        <v>8313</v>
      </c>
      <c r="S343" s="15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f t="shared" si="20"/>
        <v>100</v>
      </c>
      <c r="B344">
        <v>342</v>
      </c>
      <c r="C344" s="3" t="s">
        <v>343</v>
      </c>
      <c r="D344" s="3" t="s">
        <v>4452</v>
      </c>
      <c r="E344" s="6">
        <v>55000</v>
      </c>
      <c r="F344" s="8">
        <v>55201.52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21"/>
        <v>169.23</v>
      </c>
      <c r="Q344" s="11" t="s">
        <v>8308</v>
      </c>
      <c r="R344" t="s">
        <v>8313</v>
      </c>
      <c r="S344" s="15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f t="shared" si="20"/>
        <v>102</v>
      </c>
      <c r="B345">
        <v>343</v>
      </c>
      <c r="C345" s="3" t="s">
        <v>344</v>
      </c>
      <c r="D345" s="3" t="s">
        <v>4453</v>
      </c>
      <c r="E345" s="6">
        <v>30000</v>
      </c>
      <c r="F345" s="8">
        <v>30608.59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21"/>
        <v>57.25</v>
      </c>
      <c r="Q345" s="11" t="s">
        <v>8308</v>
      </c>
      <c r="R345" t="s">
        <v>8313</v>
      </c>
      <c r="S345" s="15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f t="shared" si="20"/>
        <v>102</v>
      </c>
      <c r="B346">
        <v>344</v>
      </c>
      <c r="C346" s="3" t="s">
        <v>345</v>
      </c>
      <c r="D346" s="3" t="s">
        <v>4454</v>
      </c>
      <c r="E346" s="6">
        <v>33500</v>
      </c>
      <c r="F346" s="8">
        <v>34198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21"/>
        <v>117.54</v>
      </c>
      <c r="Q346" s="11" t="s">
        <v>8308</v>
      </c>
      <c r="R346" t="s">
        <v>8313</v>
      </c>
      <c r="S346" s="15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f t="shared" si="20"/>
        <v>123</v>
      </c>
      <c r="B347">
        <v>345</v>
      </c>
      <c r="C347" s="3" t="s">
        <v>346</v>
      </c>
      <c r="D347" s="3" t="s">
        <v>4455</v>
      </c>
      <c r="E347" s="6">
        <v>14500</v>
      </c>
      <c r="F347" s="8">
        <v>17875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21"/>
        <v>81.010000000000005</v>
      </c>
      <c r="Q347" s="11" t="s">
        <v>8308</v>
      </c>
      <c r="R347" t="s">
        <v>8313</v>
      </c>
      <c r="S347" s="15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f t="shared" si="20"/>
        <v>170</v>
      </c>
      <c r="B348">
        <v>346</v>
      </c>
      <c r="C348" s="3" t="s">
        <v>347</v>
      </c>
      <c r="D348" s="3" t="s">
        <v>4456</v>
      </c>
      <c r="E348" s="6">
        <v>10000</v>
      </c>
      <c r="F348" s="8">
        <v>17028.88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21"/>
        <v>53.19</v>
      </c>
      <c r="Q348" s="11" t="s">
        <v>8308</v>
      </c>
      <c r="R348" t="s">
        <v>8313</v>
      </c>
      <c r="S348" s="15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f t="shared" si="20"/>
        <v>112</v>
      </c>
      <c r="B349">
        <v>347</v>
      </c>
      <c r="C349" s="3" t="s">
        <v>348</v>
      </c>
      <c r="D349" s="3" t="s">
        <v>4457</v>
      </c>
      <c r="E349" s="6">
        <v>40000</v>
      </c>
      <c r="F349" s="8">
        <v>44636.2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21"/>
        <v>105.54</v>
      </c>
      <c r="Q349" s="11" t="s">
        <v>8308</v>
      </c>
      <c r="R349" t="s">
        <v>8313</v>
      </c>
      <c r="S349" s="15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f t="shared" si="20"/>
        <v>103</v>
      </c>
      <c r="B350">
        <v>348</v>
      </c>
      <c r="C350" s="3" t="s">
        <v>349</v>
      </c>
      <c r="D350" s="3" t="s">
        <v>4458</v>
      </c>
      <c r="E350" s="6">
        <v>10000</v>
      </c>
      <c r="F350" s="8">
        <v>10300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21"/>
        <v>84.03</v>
      </c>
      <c r="Q350" s="11" t="s">
        <v>8308</v>
      </c>
      <c r="R350" t="s">
        <v>8313</v>
      </c>
      <c r="S350" s="15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f t="shared" si="20"/>
        <v>107</v>
      </c>
      <c r="B351">
        <v>349</v>
      </c>
      <c r="C351" s="3" t="s">
        <v>350</v>
      </c>
      <c r="D351" s="3" t="s">
        <v>4459</v>
      </c>
      <c r="E351" s="6">
        <v>11260</v>
      </c>
      <c r="F351" s="8">
        <v>12007.18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21"/>
        <v>67.430000000000007</v>
      </c>
      <c r="Q351" s="11" t="s">
        <v>8308</v>
      </c>
      <c r="R351" t="s">
        <v>8313</v>
      </c>
      <c r="S351" s="15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f t="shared" si="20"/>
        <v>115</v>
      </c>
      <c r="B352">
        <v>350</v>
      </c>
      <c r="C352" s="3" t="s">
        <v>351</v>
      </c>
      <c r="D352" s="3" t="s">
        <v>4460</v>
      </c>
      <c r="E352" s="6">
        <v>25000</v>
      </c>
      <c r="F352" s="8">
        <v>28690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21"/>
        <v>113.12</v>
      </c>
      <c r="Q352" s="11" t="s">
        <v>8308</v>
      </c>
      <c r="R352" t="s">
        <v>8313</v>
      </c>
      <c r="S352" s="15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f t="shared" si="20"/>
        <v>127</v>
      </c>
      <c r="B353">
        <v>351</v>
      </c>
      <c r="C353" s="3" t="s">
        <v>352</v>
      </c>
      <c r="D353" s="3" t="s">
        <v>4461</v>
      </c>
      <c r="E353" s="6">
        <v>34000</v>
      </c>
      <c r="F353" s="8">
        <v>43296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21"/>
        <v>35.270000000000003</v>
      </c>
      <c r="Q353" s="11" t="s">
        <v>8308</v>
      </c>
      <c r="R353" t="s">
        <v>8313</v>
      </c>
      <c r="S353" s="15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f t="shared" si="20"/>
        <v>117</v>
      </c>
      <c r="B354">
        <v>352</v>
      </c>
      <c r="C354" s="3" t="s">
        <v>353</v>
      </c>
      <c r="D354" s="3" t="s">
        <v>4462</v>
      </c>
      <c r="E354" s="6">
        <v>10000</v>
      </c>
      <c r="F354" s="8">
        <v>11656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21"/>
        <v>34.97</v>
      </c>
      <c r="Q354" s="11" t="s">
        <v>8308</v>
      </c>
      <c r="R354" t="s">
        <v>8313</v>
      </c>
      <c r="S354" s="15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f t="shared" si="20"/>
        <v>109</v>
      </c>
      <c r="B355">
        <v>353</v>
      </c>
      <c r="C355" s="3" t="s">
        <v>354</v>
      </c>
      <c r="D355" s="3" t="s">
        <v>4463</v>
      </c>
      <c r="E355" s="6">
        <v>58425</v>
      </c>
      <c r="F355" s="8">
        <v>63460.18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21"/>
        <v>95.31</v>
      </c>
      <c r="Q355" s="11" t="s">
        <v>8308</v>
      </c>
      <c r="R355" t="s">
        <v>8313</v>
      </c>
      <c r="S355" s="15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f t="shared" si="20"/>
        <v>104</v>
      </c>
      <c r="B356">
        <v>354</v>
      </c>
      <c r="C356" s="3" t="s">
        <v>355</v>
      </c>
      <c r="D356" s="3" t="s">
        <v>4464</v>
      </c>
      <c r="E356" s="6">
        <v>3500</v>
      </c>
      <c r="F356" s="8">
        <v>3638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21"/>
        <v>120.69</v>
      </c>
      <c r="Q356" s="11" t="s">
        <v>8308</v>
      </c>
      <c r="R356" t="s">
        <v>8313</v>
      </c>
      <c r="S356" s="15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f t="shared" si="20"/>
        <v>116</v>
      </c>
      <c r="B357">
        <v>355</v>
      </c>
      <c r="C357" s="3" t="s">
        <v>356</v>
      </c>
      <c r="D357" s="3" t="s">
        <v>4465</v>
      </c>
      <c r="E357" s="6">
        <v>35000</v>
      </c>
      <c r="F357" s="8">
        <v>40690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21"/>
        <v>212.12</v>
      </c>
      <c r="Q357" s="11" t="s">
        <v>8308</v>
      </c>
      <c r="R357" t="s">
        <v>8313</v>
      </c>
      <c r="S357" s="15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f t="shared" si="20"/>
        <v>103</v>
      </c>
      <c r="B358">
        <v>356</v>
      </c>
      <c r="C358" s="3" t="s">
        <v>357</v>
      </c>
      <c r="D358" s="3" t="s">
        <v>4466</v>
      </c>
      <c r="E358" s="6">
        <v>7500</v>
      </c>
      <c r="F358" s="8">
        <v>7701.93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21"/>
        <v>77.319999999999993</v>
      </c>
      <c r="Q358" s="11" t="s">
        <v>8308</v>
      </c>
      <c r="R358" t="s">
        <v>8313</v>
      </c>
      <c r="S358" s="15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f t="shared" si="20"/>
        <v>174</v>
      </c>
      <c r="B359">
        <v>357</v>
      </c>
      <c r="C359" s="3" t="s">
        <v>358</v>
      </c>
      <c r="D359" s="3" t="s">
        <v>4467</v>
      </c>
      <c r="E359" s="6">
        <v>15000</v>
      </c>
      <c r="F359" s="8">
        <v>26100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21"/>
        <v>49.5</v>
      </c>
      <c r="Q359" s="11" t="s">
        <v>8308</v>
      </c>
      <c r="R359" t="s">
        <v>8313</v>
      </c>
      <c r="S359" s="15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f t="shared" si="20"/>
        <v>103</v>
      </c>
      <c r="B360">
        <v>358</v>
      </c>
      <c r="C360" s="3" t="s">
        <v>359</v>
      </c>
      <c r="D360" s="3" t="s">
        <v>4468</v>
      </c>
      <c r="E360" s="6">
        <v>50000</v>
      </c>
      <c r="F360" s="8">
        <v>51544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21"/>
        <v>187.27</v>
      </c>
      <c r="Q360" s="11" t="s">
        <v>8308</v>
      </c>
      <c r="R360" t="s">
        <v>8313</v>
      </c>
      <c r="S360" s="15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f t="shared" si="20"/>
        <v>105</v>
      </c>
      <c r="B361">
        <v>359</v>
      </c>
      <c r="C361" s="3" t="s">
        <v>360</v>
      </c>
      <c r="D361" s="3" t="s">
        <v>4469</v>
      </c>
      <c r="E361" s="6">
        <v>24200</v>
      </c>
      <c r="F361" s="8">
        <v>25375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21"/>
        <v>80.13</v>
      </c>
      <c r="Q361" s="11" t="s">
        <v>8308</v>
      </c>
      <c r="R361" t="s">
        <v>8313</v>
      </c>
      <c r="S361" s="15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f t="shared" si="20"/>
        <v>101</v>
      </c>
      <c r="B362">
        <v>360</v>
      </c>
      <c r="C362" s="3" t="s">
        <v>361</v>
      </c>
      <c r="D362" s="3" t="s">
        <v>4470</v>
      </c>
      <c r="E362" s="6">
        <v>12000</v>
      </c>
      <c r="F362" s="8">
        <v>12165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21"/>
        <v>137.93</v>
      </c>
      <c r="Q362" s="11" t="s">
        <v>8308</v>
      </c>
      <c r="R362" t="s">
        <v>8313</v>
      </c>
      <c r="S362" s="15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f t="shared" si="20"/>
        <v>111</v>
      </c>
      <c r="B363">
        <v>361</v>
      </c>
      <c r="C363" s="3" t="s">
        <v>362</v>
      </c>
      <c r="D363" s="3" t="s">
        <v>4471</v>
      </c>
      <c r="E363" s="6">
        <v>35000</v>
      </c>
      <c r="F363" s="8">
        <v>38876.949999999997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21"/>
        <v>98.87</v>
      </c>
      <c r="Q363" s="11" t="s">
        <v>8308</v>
      </c>
      <c r="R363" t="s">
        <v>8313</v>
      </c>
      <c r="S363" s="15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f t="shared" si="20"/>
        <v>124</v>
      </c>
      <c r="B364">
        <v>362</v>
      </c>
      <c r="C364" s="3" t="s">
        <v>363</v>
      </c>
      <c r="D364" s="3" t="s">
        <v>4472</v>
      </c>
      <c r="E364" s="6">
        <v>9665</v>
      </c>
      <c r="F364" s="8">
        <v>12000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si="21"/>
        <v>112.38</v>
      </c>
      <c r="Q364" s="11" t="s">
        <v>8308</v>
      </c>
      <c r="R364" t="s">
        <v>8313</v>
      </c>
      <c r="S364" s="15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f t="shared" si="20"/>
        <v>101</v>
      </c>
      <c r="B365">
        <v>363</v>
      </c>
      <c r="C365" s="3" t="s">
        <v>364</v>
      </c>
      <c r="D365" s="3" t="s">
        <v>4473</v>
      </c>
      <c r="E365" s="6">
        <v>8925</v>
      </c>
      <c r="F365" s="8">
        <v>9044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21"/>
        <v>343.27</v>
      </c>
      <c r="Q365" s="11" t="s">
        <v>8308</v>
      </c>
      <c r="R365" t="s">
        <v>8313</v>
      </c>
      <c r="S365" s="15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f t="shared" si="20"/>
        <v>110</v>
      </c>
      <c r="B366">
        <v>364</v>
      </c>
      <c r="C366" s="3" t="s">
        <v>365</v>
      </c>
      <c r="D366" s="3" t="s">
        <v>4474</v>
      </c>
      <c r="E366" s="6">
        <v>7000</v>
      </c>
      <c r="F366" s="8">
        <v>7711.3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21"/>
        <v>61.95</v>
      </c>
      <c r="Q366" s="11" t="s">
        <v>8308</v>
      </c>
      <c r="R366" t="s">
        <v>8313</v>
      </c>
      <c r="S366" s="15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f t="shared" si="20"/>
        <v>104</v>
      </c>
      <c r="B367">
        <v>365</v>
      </c>
      <c r="C367" s="3" t="s">
        <v>366</v>
      </c>
      <c r="D367" s="3" t="s">
        <v>4475</v>
      </c>
      <c r="E367" s="6">
        <v>15000</v>
      </c>
      <c r="F367" s="8">
        <v>15596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21"/>
        <v>230.77</v>
      </c>
      <c r="Q367" s="11" t="s">
        <v>8308</v>
      </c>
      <c r="R367" t="s">
        <v>8313</v>
      </c>
      <c r="S367" s="15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f t="shared" si="20"/>
        <v>101</v>
      </c>
      <c r="B368">
        <v>366</v>
      </c>
      <c r="C368" s="3" t="s">
        <v>367</v>
      </c>
      <c r="D368" s="3" t="s">
        <v>4476</v>
      </c>
      <c r="E368" s="6">
        <v>38000</v>
      </c>
      <c r="F368" s="8">
        <v>38500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21"/>
        <v>283.58</v>
      </c>
      <c r="Q368" s="11" t="s">
        <v>8308</v>
      </c>
      <c r="R368" t="s">
        <v>8313</v>
      </c>
      <c r="S368" s="15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f t="shared" si="20"/>
        <v>103</v>
      </c>
      <c r="B369">
        <v>367</v>
      </c>
      <c r="C369" s="3" t="s">
        <v>368</v>
      </c>
      <c r="D369" s="3" t="s">
        <v>4477</v>
      </c>
      <c r="E369" s="6">
        <v>10000</v>
      </c>
      <c r="F369" s="8">
        <v>10335.01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21"/>
        <v>84.03</v>
      </c>
      <c r="Q369" s="11" t="s">
        <v>8308</v>
      </c>
      <c r="R369" t="s">
        <v>8313</v>
      </c>
      <c r="S369" s="15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f t="shared" si="20"/>
        <v>104</v>
      </c>
      <c r="B370">
        <v>368</v>
      </c>
      <c r="C370" s="3" t="s">
        <v>369</v>
      </c>
      <c r="D370" s="3" t="s">
        <v>4478</v>
      </c>
      <c r="E370" s="6">
        <v>12500</v>
      </c>
      <c r="F370" s="8">
        <v>13014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21"/>
        <v>78.62</v>
      </c>
      <c r="Q370" s="11" t="s">
        <v>8308</v>
      </c>
      <c r="R370" t="s">
        <v>8313</v>
      </c>
      <c r="S370" s="15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f t="shared" si="20"/>
        <v>110</v>
      </c>
      <c r="B371">
        <v>369</v>
      </c>
      <c r="C371" s="3" t="s">
        <v>370</v>
      </c>
      <c r="D371" s="3" t="s">
        <v>4479</v>
      </c>
      <c r="E371" s="6">
        <v>6500</v>
      </c>
      <c r="F371" s="8">
        <v>7160.12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21"/>
        <v>38.92</v>
      </c>
      <c r="Q371" s="11" t="s">
        <v>8308</v>
      </c>
      <c r="R371" t="s">
        <v>8313</v>
      </c>
      <c r="S371" s="15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f t="shared" si="20"/>
        <v>122</v>
      </c>
      <c r="B372">
        <v>370</v>
      </c>
      <c r="C372" s="3" t="s">
        <v>371</v>
      </c>
      <c r="D372" s="3" t="s">
        <v>4480</v>
      </c>
      <c r="E372" s="6">
        <v>25000</v>
      </c>
      <c r="F372" s="8">
        <v>30505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21"/>
        <v>581.4</v>
      </c>
      <c r="Q372" s="11" t="s">
        <v>8308</v>
      </c>
      <c r="R372" t="s">
        <v>8313</v>
      </c>
      <c r="S372" s="15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f t="shared" si="20"/>
        <v>114</v>
      </c>
      <c r="B373">
        <v>371</v>
      </c>
      <c r="C373" s="3" t="s">
        <v>372</v>
      </c>
      <c r="D373" s="3" t="s">
        <v>4481</v>
      </c>
      <c r="E373" s="6">
        <v>150000</v>
      </c>
      <c r="F373" s="8">
        <v>171253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21"/>
        <v>141.24</v>
      </c>
      <c r="Q373" s="11" t="s">
        <v>8308</v>
      </c>
      <c r="R373" t="s">
        <v>8313</v>
      </c>
      <c r="S373" s="15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f t="shared" si="20"/>
        <v>125</v>
      </c>
      <c r="B374">
        <v>372</v>
      </c>
      <c r="C374" s="3" t="s">
        <v>373</v>
      </c>
      <c r="D374" s="3" t="s">
        <v>4482</v>
      </c>
      <c r="E374" s="6">
        <v>300</v>
      </c>
      <c r="F374" s="8">
        <v>376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21"/>
        <v>33.33</v>
      </c>
      <c r="Q374" s="11" t="s">
        <v>8308</v>
      </c>
      <c r="R374" t="s">
        <v>8313</v>
      </c>
      <c r="S374" s="15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f t="shared" si="20"/>
        <v>107</v>
      </c>
      <c r="B375">
        <v>373</v>
      </c>
      <c r="C375" s="3" t="s">
        <v>374</v>
      </c>
      <c r="D375" s="3" t="s">
        <v>4483</v>
      </c>
      <c r="E375" s="6">
        <v>7500</v>
      </c>
      <c r="F375" s="8">
        <v>8000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21"/>
        <v>84.27</v>
      </c>
      <c r="Q375" s="11" t="s">
        <v>8308</v>
      </c>
      <c r="R375" t="s">
        <v>8313</v>
      </c>
      <c r="S375" s="15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f t="shared" si="20"/>
        <v>131</v>
      </c>
      <c r="B376">
        <v>374</v>
      </c>
      <c r="C376" s="3" t="s">
        <v>375</v>
      </c>
      <c r="D376" s="3" t="s">
        <v>4484</v>
      </c>
      <c r="E376" s="6">
        <v>6000</v>
      </c>
      <c r="F376" s="8">
        <v>7839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21"/>
        <v>34.479999999999997</v>
      </c>
      <c r="Q376" s="11" t="s">
        <v>8308</v>
      </c>
      <c r="R376" t="s">
        <v>8313</v>
      </c>
      <c r="S376" s="15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f t="shared" si="20"/>
        <v>120</v>
      </c>
      <c r="B377">
        <v>375</v>
      </c>
      <c r="C377" s="3" t="s">
        <v>376</v>
      </c>
      <c r="D377" s="3" t="s">
        <v>4485</v>
      </c>
      <c r="E377" s="6">
        <v>500</v>
      </c>
      <c r="F377" s="8">
        <v>600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21"/>
        <v>35.71</v>
      </c>
      <c r="Q377" s="11" t="s">
        <v>8308</v>
      </c>
      <c r="R377" t="s">
        <v>8313</v>
      </c>
      <c r="S377" s="15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f t="shared" si="20"/>
        <v>106</v>
      </c>
      <c r="B378">
        <v>376</v>
      </c>
      <c r="C378" s="3" t="s">
        <v>377</v>
      </c>
      <c r="D378" s="3" t="s">
        <v>4486</v>
      </c>
      <c r="E378" s="6">
        <v>2450</v>
      </c>
      <c r="F378" s="8">
        <v>2596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21"/>
        <v>51.04</v>
      </c>
      <c r="Q378" s="11" t="s">
        <v>8308</v>
      </c>
      <c r="R378" t="s">
        <v>8313</v>
      </c>
      <c r="S378" s="15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f t="shared" si="20"/>
        <v>114</v>
      </c>
      <c r="B379">
        <v>377</v>
      </c>
      <c r="C379" s="3" t="s">
        <v>378</v>
      </c>
      <c r="D379" s="3" t="s">
        <v>4487</v>
      </c>
      <c r="E379" s="6">
        <v>12000</v>
      </c>
      <c r="F379" s="8">
        <v>13728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21"/>
        <v>90.23</v>
      </c>
      <c r="Q379" s="11" t="s">
        <v>8308</v>
      </c>
      <c r="R379" t="s">
        <v>8313</v>
      </c>
      <c r="S379" s="15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f t="shared" si="20"/>
        <v>112</v>
      </c>
      <c r="B380">
        <v>378</v>
      </c>
      <c r="C380" s="3" t="s">
        <v>379</v>
      </c>
      <c r="D380" s="3" t="s">
        <v>4488</v>
      </c>
      <c r="E380" s="6">
        <v>3000</v>
      </c>
      <c r="F380" s="8">
        <v>3353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21"/>
        <v>36.14</v>
      </c>
      <c r="Q380" s="11" t="s">
        <v>8308</v>
      </c>
      <c r="R380" t="s">
        <v>8313</v>
      </c>
      <c r="S380" s="15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f t="shared" si="20"/>
        <v>116</v>
      </c>
      <c r="B381">
        <v>379</v>
      </c>
      <c r="C381" s="3" t="s">
        <v>380</v>
      </c>
      <c r="D381" s="3" t="s">
        <v>4489</v>
      </c>
      <c r="E381" s="6">
        <v>15000</v>
      </c>
      <c r="F381" s="8">
        <v>17412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si="21"/>
        <v>100.67</v>
      </c>
      <c r="Q381" s="11" t="s">
        <v>8308</v>
      </c>
      <c r="R381" t="s">
        <v>8313</v>
      </c>
      <c r="S381" s="15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f t="shared" si="20"/>
        <v>142</v>
      </c>
      <c r="B382">
        <v>380</v>
      </c>
      <c r="C382" s="3" t="s">
        <v>381</v>
      </c>
      <c r="D382" s="3" t="s">
        <v>4490</v>
      </c>
      <c r="E382" s="6">
        <v>4000</v>
      </c>
      <c r="F382" s="8">
        <v>5660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21"/>
        <v>81.63</v>
      </c>
      <c r="Q382" s="11" t="s">
        <v>8308</v>
      </c>
      <c r="R382" t="s">
        <v>8313</v>
      </c>
      <c r="S382" s="15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f t="shared" si="20"/>
        <v>105</v>
      </c>
      <c r="B383">
        <v>381</v>
      </c>
      <c r="C383" s="3" t="s">
        <v>382</v>
      </c>
      <c r="D383" s="3" t="s">
        <v>4491</v>
      </c>
      <c r="E383" s="6">
        <v>25000</v>
      </c>
      <c r="F383" s="8">
        <v>26182.5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21"/>
        <v>99.6</v>
      </c>
      <c r="Q383" s="11" t="s">
        <v>8308</v>
      </c>
      <c r="R383" t="s">
        <v>8313</v>
      </c>
      <c r="S383" s="15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f t="shared" si="20"/>
        <v>256</v>
      </c>
      <c r="B384">
        <v>382</v>
      </c>
      <c r="C384" s="3" t="s">
        <v>383</v>
      </c>
      <c r="D384" s="3" t="s">
        <v>4492</v>
      </c>
      <c r="E384" s="6">
        <v>600</v>
      </c>
      <c r="F384" s="8">
        <v>1535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21"/>
        <v>27.27</v>
      </c>
      <c r="Q384" s="11" t="s">
        <v>8308</v>
      </c>
      <c r="R384" t="s">
        <v>8313</v>
      </c>
      <c r="S384" s="15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f t="shared" si="20"/>
        <v>207</v>
      </c>
      <c r="B385">
        <v>383</v>
      </c>
      <c r="C385" s="3" t="s">
        <v>384</v>
      </c>
      <c r="D385" s="3" t="s">
        <v>4493</v>
      </c>
      <c r="E385" s="6">
        <v>999</v>
      </c>
      <c r="F385" s="8">
        <v>2065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21"/>
        <v>20.81</v>
      </c>
      <c r="Q385" s="11" t="s">
        <v>8308</v>
      </c>
      <c r="R385" t="s">
        <v>8313</v>
      </c>
      <c r="S385" s="15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f t="shared" ref="A386:A449" si="24">ROUND(F386/E386*100,0)</f>
        <v>112</v>
      </c>
      <c r="B386">
        <v>384</v>
      </c>
      <c r="C386" s="3" t="s">
        <v>385</v>
      </c>
      <c r="D386" s="3" t="s">
        <v>4494</v>
      </c>
      <c r="E386" s="6">
        <v>20000</v>
      </c>
      <c r="F386" s="8">
        <v>22421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si="21"/>
        <v>52.22</v>
      </c>
      <c r="Q386" s="11" t="s">
        <v>8308</v>
      </c>
      <c r="R386" t="s">
        <v>8313</v>
      </c>
      <c r="S386" s="15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f t="shared" si="24"/>
        <v>106</v>
      </c>
      <c r="B387">
        <v>385</v>
      </c>
      <c r="C387" s="3" t="s">
        <v>386</v>
      </c>
      <c r="D387" s="3" t="s">
        <v>4495</v>
      </c>
      <c r="E387" s="6">
        <v>25000</v>
      </c>
      <c r="F387" s="8">
        <v>26495.5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ref="P387:P450" si="25">IFERROR(ROUND(E387/M387,2), 0)</f>
        <v>105.49</v>
      </c>
      <c r="Q387" s="11" t="s">
        <v>8308</v>
      </c>
      <c r="R387" t="s">
        <v>8313</v>
      </c>
      <c r="S387" s="15">
        <f t="shared" ref="S387:S450" si="26">(((K387/60)/60)/24)+DATE(1970,1,1)</f>
        <v>41934.584502314814</v>
      </c>
      <c r="T387" s="16">
        <f t="shared" ref="T387:T450" si="27">(((J387/60)/60)/24)+DATE(1970,1,1)</f>
        <v>41964.626168981486</v>
      </c>
    </row>
    <row r="388" spans="1:20" ht="60" hidden="1" x14ac:dyDescent="0.25">
      <c r="A388">
        <f t="shared" si="24"/>
        <v>100</v>
      </c>
      <c r="B388">
        <v>386</v>
      </c>
      <c r="C388" s="3" t="s">
        <v>387</v>
      </c>
      <c r="D388" s="3" t="s">
        <v>4496</v>
      </c>
      <c r="E388" s="6">
        <v>600</v>
      </c>
      <c r="F388" s="8">
        <v>601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25"/>
        <v>46.15</v>
      </c>
      <c r="Q388" s="11" t="s">
        <v>8308</v>
      </c>
      <c r="R388" t="s">
        <v>8313</v>
      </c>
      <c r="S388" s="15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f t="shared" si="24"/>
        <v>214</v>
      </c>
      <c r="B389">
        <v>387</v>
      </c>
      <c r="C389" s="3" t="s">
        <v>388</v>
      </c>
      <c r="D389" s="3" t="s">
        <v>4497</v>
      </c>
      <c r="E389" s="6">
        <v>38000</v>
      </c>
      <c r="F389" s="8">
        <v>81316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25"/>
        <v>67.62</v>
      </c>
      <c r="Q389" s="11" t="s">
        <v>8308</v>
      </c>
      <c r="R389" t="s">
        <v>8313</v>
      </c>
      <c r="S389" s="15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f t="shared" si="24"/>
        <v>126</v>
      </c>
      <c r="B390">
        <v>388</v>
      </c>
      <c r="C390" s="3" t="s">
        <v>389</v>
      </c>
      <c r="D390" s="3" t="s">
        <v>4498</v>
      </c>
      <c r="E390" s="6">
        <v>5000</v>
      </c>
      <c r="F390" s="8">
        <v>6308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25"/>
        <v>70.42</v>
      </c>
      <c r="Q390" s="11" t="s">
        <v>8308</v>
      </c>
      <c r="R390" t="s">
        <v>8313</v>
      </c>
      <c r="S390" s="15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f t="shared" si="24"/>
        <v>182</v>
      </c>
      <c r="B391">
        <v>389</v>
      </c>
      <c r="C391" s="3" t="s">
        <v>390</v>
      </c>
      <c r="D391" s="3" t="s">
        <v>4499</v>
      </c>
      <c r="E391" s="6">
        <v>68000</v>
      </c>
      <c r="F391" s="8">
        <v>123444.12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25"/>
        <v>45.03</v>
      </c>
      <c r="Q391" s="11" t="s">
        <v>8308</v>
      </c>
      <c r="R391" t="s">
        <v>8313</v>
      </c>
      <c r="S391" s="15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f t="shared" si="24"/>
        <v>100</v>
      </c>
      <c r="B392">
        <v>390</v>
      </c>
      <c r="C392" s="3" t="s">
        <v>391</v>
      </c>
      <c r="D392" s="3" t="s">
        <v>4500</v>
      </c>
      <c r="E392" s="6">
        <v>1000</v>
      </c>
      <c r="F392" s="8">
        <v>1000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f t="shared" si="24"/>
        <v>101</v>
      </c>
      <c r="B393">
        <v>391</v>
      </c>
      <c r="C393" s="3" t="s">
        <v>392</v>
      </c>
      <c r="D393" s="3" t="s">
        <v>4501</v>
      </c>
      <c r="E393" s="6">
        <v>20000</v>
      </c>
      <c r="F393" s="8">
        <v>20122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25"/>
        <v>103.63</v>
      </c>
      <c r="Q393" s="11" t="s">
        <v>8308</v>
      </c>
      <c r="R393" t="s">
        <v>8313</v>
      </c>
      <c r="S393" s="15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f t="shared" si="24"/>
        <v>101</v>
      </c>
      <c r="B394">
        <v>392</v>
      </c>
      <c r="C394" s="3" t="s">
        <v>393</v>
      </c>
      <c r="D394" s="3" t="s">
        <v>4502</v>
      </c>
      <c r="E394" s="6">
        <v>18500</v>
      </c>
      <c r="F394" s="8">
        <v>18667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25"/>
        <v>89.81</v>
      </c>
      <c r="Q394" s="11" t="s">
        <v>8308</v>
      </c>
      <c r="R394" t="s">
        <v>8313</v>
      </c>
      <c r="S394" s="15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f t="shared" si="24"/>
        <v>110</v>
      </c>
      <c r="B395">
        <v>393</v>
      </c>
      <c r="C395" s="3" t="s">
        <v>394</v>
      </c>
      <c r="D395" s="3" t="s">
        <v>4503</v>
      </c>
      <c r="E395" s="6">
        <v>50000</v>
      </c>
      <c r="F395" s="8">
        <v>55223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25"/>
        <v>142.44999999999999</v>
      </c>
      <c r="Q395" s="11" t="s">
        <v>8308</v>
      </c>
      <c r="R395" t="s">
        <v>8313</v>
      </c>
      <c r="S395" s="15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f t="shared" si="24"/>
        <v>112</v>
      </c>
      <c r="B396">
        <v>394</v>
      </c>
      <c r="C396" s="3" t="s">
        <v>395</v>
      </c>
      <c r="D396" s="3" t="s">
        <v>4504</v>
      </c>
      <c r="E396" s="6">
        <v>4700</v>
      </c>
      <c r="F396" s="8">
        <v>5259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25"/>
        <v>94</v>
      </c>
      <c r="Q396" s="11" t="s">
        <v>8308</v>
      </c>
      <c r="R396" t="s">
        <v>8313</v>
      </c>
      <c r="S396" s="15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f t="shared" si="24"/>
        <v>108</v>
      </c>
      <c r="B397">
        <v>395</v>
      </c>
      <c r="C397" s="3" t="s">
        <v>396</v>
      </c>
      <c r="D397" s="3" t="s">
        <v>4505</v>
      </c>
      <c r="E397" s="6">
        <v>10000</v>
      </c>
      <c r="F397" s="8">
        <v>10804.45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25"/>
        <v>54.35</v>
      </c>
      <c r="Q397" s="11" t="s">
        <v>8308</v>
      </c>
      <c r="R397" t="s">
        <v>8313</v>
      </c>
      <c r="S397" s="15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f t="shared" si="24"/>
        <v>107</v>
      </c>
      <c r="B398">
        <v>396</v>
      </c>
      <c r="C398" s="3" t="s">
        <v>397</v>
      </c>
      <c r="D398" s="3" t="s">
        <v>4506</v>
      </c>
      <c r="E398" s="6">
        <v>15000</v>
      </c>
      <c r="F398" s="8">
        <v>16000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25"/>
        <v>76.53</v>
      </c>
      <c r="Q398" s="11" t="s">
        <v>8308</v>
      </c>
      <c r="R398" t="s">
        <v>8313</v>
      </c>
      <c r="S398" s="15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f t="shared" si="24"/>
        <v>104</v>
      </c>
      <c r="B399">
        <v>397</v>
      </c>
      <c r="C399" s="3" t="s">
        <v>398</v>
      </c>
      <c r="D399" s="3" t="s">
        <v>4507</v>
      </c>
      <c r="E399" s="6">
        <v>12444</v>
      </c>
      <c r="F399" s="8">
        <v>12929.35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25"/>
        <v>54.34</v>
      </c>
      <c r="Q399" s="11" t="s">
        <v>8308</v>
      </c>
      <c r="R399" t="s">
        <v>8313</v>
      </c>
      <c r="S399" s="15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f t="shared" si="24"/>
        <v>125</v>
      </c>
      <c r="B400">
        <v>398</v>
      </c>
      <c r="C400" s="3" t="s">
        <v>399</v>
      </c>
      <c r="D400" s="3" t="s">
        <v>4508</v>
      </c>
      <c r="E400" s="6">
        <v>7500</v>
      </c>
      <c r="F400" s="8">
        <v>9387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25"/>
        <v>111.94</v>
      </c>
      <c r="Q400" s="11" t="s">
        <v>8308</v>
      </c>
      <c r="R400" t="s">
        <v>8313</v>
      </c>
      <c r="S400" s="15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f t="shared" si="24"/>
        <v>107</v>
      </c>
      <c r="B401">
        <v>399</v>
      </c>
      <c r="C401" s="3" t="s">
        <v>400</v>
      </c>
      <c r="D401" s="3" t="s">
        <v>4509</v>
      </c>
      <c r="E401" s="6">
        <v>20000</v>
      </c>
      <c r="F401" s="8">
        <v>21361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25"/>
        <v>210.53</v>
      </c>
      <c r="Q401" s="11" t="s">
        <v>8308</v>
      </c>
      <c r="R401" t="s">
        <v>8313</v>
      </c>
      <c r="S401" s="15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f t="shared" si="24"/>
        <v>112</v>
      </c>
      <c r="B402">
        <v>400</v>
      </c>
      <c r="C402" s="3" t="s">
        <v>401</v>
      </c>
      <c r="D402" s="3" t="s">
        <v>4510</v>
      </c>
      <c r="E402" s="6">
        <v>10000</v>
      </c>
      <c r="F402" s="8">
        <v>11230.25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25"/>
        <v>161.29</v>
      </c>
      <c r="Q402" s="11" t="s">
        <v>8308</v>
      </c>
      <c r="R402" t="s">
        <v>8313</v>
      </c>
      <c r="S402" s="15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f t="shared" si="24"/>
        <v>104</v>
      </c>
      <c r="B403">
        <v>401</v>
      </c>
      <c r="C403" s="3" t="s">
        <v>402</v>
      </c>
      <c r="D403" s="3" t="s">
        <v>4511</v>
      </c>
      <c r="E403" s="6">
        <v>50000</v>
      </c>
      <c r="F403" s="8">
        <v>51906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25"/>
        <v>684.93</v>
      </c>
      <c r="Q403" s="11" t="s">
        <v>8308</v>
      </c>
      <c r="R403" t="s">
        <v>8313</v>
      </c>
      <c r="S403" s="15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f t="shared" si="24"/>
        <v>142</v>
      </c>
      <c r="B404">
        <v>402</v>
      </c>
      <c r="C404" s="3" t="s">
        <v>403</v>
      </c>
      <c r="D404" s="3" t="s">
        <v>4512</v>
      </c>
      <c r="E404" s="6">
        <v>2000</v>
      </c>
      <c r="F404" s="8">
        <v>2833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25"/>
        <v>46.51</v>
      </c>
      <c r="Q404" s="11" t="s">
        <v>8308</v>
      </c>
      <c r="R404" t="s">
        <v>8313</v>
      </c>
      <c r="S404" s="15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f t="shared" si="24"/>
        <v>105</v>
      </c>
      <c r="B405">
        <v>403</v>
      </c>
      <c r="C405" s="3" t="s">
        <v>404</v>
      </c>
      <c r="D405" s="3" t="s">
        <v>4513</v>
      </c>
      <c r="E405" s="6">
        <v>5000</v>
      </c>
      <c r="F405" s="8">
        <v>5263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25"/>
        <v>71.430000000000007</v>
      </c>
      <c r="Q405" s="11" t="s">
        <v>8308</v>
      </c>
      <c r="R405" t="s">
        <v>8313</v>
      </c>
      <c r="S405" s="15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f t="shared" si="24"/>
        <v>103</v>
      </c>
      <c r="B406">
        <v>404</v>
      </c>
      <c r="C406" s="3" t="s">
        <v>405</v>
      </c>
      <c r="D406" s="3" t="s">
        <v>4514</v>
      </c>
      <c r="E406" s="6">
        <v>35000</v>
      </c>
      <c r="F406" s="8">
        <v>36082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25"/>
        <v>129.15</v>
      </c>
      <c r="Q406" s="11" t="s">
        <v>8308</v>
      </c>
      <c r="R406" t="s">
        <v>8313</v>
      </c>
      <c r="S406" s="15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f t="shared" si="24"/>
        <v>108</v>
      </c>
      <c r="B407">
        <v>405</v>
      </c>
      <c r="C407" s="3" t="s">
        <v>406</v>
      </c>
      <c r="D407" s="3" t="s">
        <v>4515</v>
      </c>
      <c r="E407" s="6">
        <v>2820</v>
      </c>
      <c r="F407" s="8">
        <v>3036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25"/>
        <v>51.27</v>
      </c>
      <c r="Q407" s="11" t="s">
        <v>8308</v>
      </c>
      <c r="R407" t="s">
        <v>8313</v>
      </c>
      <c r="S407" s="15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f t="shared" si="24"/>
        <v>108</v>
      </c>
      <c r="B408">
        <v>406</v>
      </c>
      <c r="C408" s="3" t="s">
        <v>407</v>
      </c>
      <c r="D408" s="3" t="s">
        <v>4516</v>
      </c>
      <c r="E408" s="6">
        <v>2800</v>
      </c>
      <c r="F408" s="8">
        <v>3015.73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25"/>
        <v>80</v>
      </c>
      <c r="Q408" s="11" t="s">
        <v>8308</v>
      </c>
      <c r="R408" t="s">
        <v>8313</v>
      </c>
      <c r="S408" s="15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f t="shared" si="24"/>
        <v>102</v>
      </c>
      <c r="B409">
        <v>407</v>
      </c>
      <c r="C409" s="3" t="s">
        <v>408</v>
      </c>
      <c r="D409" s="3" t="s">
        <v>4517</v>
      </c>
      <c r="E409" s="6">
        <v>2000</v>
      </c>
      <c r="F409" s="8">
        <v>2031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25"/>
        <v>90.91</v>
      </c>
      <c r="Q409" s="11" t="s">
        <v>8308</v>
      </c>
      <c r="R409" t="s">
        <v>8313</v>
      </c>
      <c r="S409" s="15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f t="shared" si="24"/>
        <v>101</v>
      </c>
      <c r="B410">
        <v>408</v>
      </c>
      <c r="C410" s="3" t="s">
        <v>409</v>
      </c>
      <c r="D410" s="3" t="s">
        <v>4518</v>
      </c>
      <c r="E410" s="6">
        <v>6000</v>
      </c>
      <c r="F410" s="8">
        <v>6086.26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25"/>
        <v>157.88999999999999</v>
      </c>
      <c r="Q410" s="11" t="s">
        <v>8308</v>
      </c>
      <c r="R410" t="s">
        <v>8313</v>
      </c>
      <c r="S410" s="15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f t="shared" si="24"/>
        <v>137</v>
      </c>
      <c r="B411">
        <v>409</v>
      </c>
      <c r="C411" s="3" t="s">
        <v>410</v>
      </c>
      <c r="D411" s="3" t="s">
        <v>4519</v>
      </c>
      <c r="E411" s="6">
        <v>500</v>
      </c>
      <c r="F411" s="8">
        <v>684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25"/>
        <v>33.33</v>
      </c>
      <c r="Q411" s="11" t="s">
        <v>8308</v>
      </c>
      <c r="R411" t="s">
        <v>8313</v>
      </c>
      <c r="S411" s="15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f t="shared" si="24"/>
        <v>128</v>
      </c>
      <c r="B412">
        <v>410</v>
      </c>
      <c r="C412" s="3" t="s">
        <v>411</v>
      </c>
      <c r="D412" s="3" t="s">
        <v>4520</v>
      </c>
      <c r="E412" s="6">
        <v>1000</v>
      </c>
      <c r="F412" s="8">
        <v>1283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25"/>
        <v>142.86000000000001</v>
      </c>
      <c r="Q412" s="11" t="s">
        <v>8308</v>
      </c>
      <c r="R412" t="s">
        <v>8313</v>
      </c>
      <c r="S412" s="15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f t="shared" si="24"/>
        <v>101</v>
      </c>
      <c r="B413">
        <v>411</v>
      </c>
      <c r="C413" s="3" t="s">
        <v>412</v>
      </c>
      <c r="D413" s="3" t="s">
        <v>4521</v>
      </c>
      <c r="E413" s="6">
        <v>30000</v>
      </c>
      <c r="F413" s="8">
        <v>30315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25"/>
        <v>124.48</v>
      </c>
      <c r="Q413" s="11" t="s">
        <v>8308</v>
      </c>
      <c r="R413" t="s">
        <v>8313</v>
      </c>
      <c r="S413" s="15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f t="shared" si="24"/>
        <v>127</v>
      </c>
      <c r="B414">
        <v>412</v>
      </c>
      <c r="C414" s="3" t="s">
        <v>413</v>
      </c>
      <c r="D414" s="3" t="s">
        <v>4522</v>
      </c>
      <c r="E414" s="6">
        <v>2500</v>
      </c>
      <c r="F414" s="8">
        <v>3171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25"/>
        <v>45.45</v>
      </c>
      <c r="Q414" s="11" t="s">
        <v>8308</v>
      </c>
      <c r="R414" t="s">
        <v>8313</v>
      </c>
      <c r="S414" s="15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f t="shared" si="24"/>
        <v>105</v>
      </c>
      <c r="B415">
        <v>413</v>
      </c>
      <c r="C415" s="3" t="s">
        <v>414</v>
      </c>
      <c r="D415" s="3" t="s">
        <v>4523</v>
      </c>
      <c r="E415" s="6">
        <v>12800</v>
      </c>
      <c r="F415" s="8">
        <v>13451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25"/>
        <v>74.849999999999994</v>
      </c>
      <c r="Q415" s="11" t="s">
        <v>8308</v>
      </c>
      <c r="R415" t="s">
        <v>8313</v>
      </c>
      <c r="S415" s="15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f t="shared" si="24"/>
        <v>103</v>
      </c>
      <c r="B416">
        <v>414</v>
      </c>
      <c r="C416" s="3" t="s">
        <v>415</v>
      </c>
      <c r="D416" s="3" t="s">
        <v>4524</v>
      </c>
      <c r="E416" s="6">
        <v>18500</v>
      </c>
      <c r="F416" s="8">
        <v>19028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25"/>
        <v>88.94</v>
      </c>
      <c r="Q416" s="11" t="s">
        <v>8308</v>
      </c>
      <c r="R416" t="s">
        <v>8313</v>
      </c>
      <c r="S416" s="15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f t="shared" si="24"/>
        <v>102</v>
      </c>
      <c r="B417">
        <v>415</v>
      </c>
      <c r="C417" s="3" t="s">
        <v>416</v>
      </c>
      <c r="D417" s="3" t="s">
        <v>4525</v>
      </c>
      <c r="E417" s="6">
        <v>1400</v>
      </c>
      <c r="F417" s="8">
        <v>1430.06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25"/>
        <v>66.67</v>
      </c>
      <c r="Q417" s="11" t="s">
        <v>8308</v>
      </c>
      <c r="R417" t="s">
        <v>8313</v>
      </c>
      <c r="S417" s="15">
        <f t="shared" si="26"/>
        <v>41904.851875</v>
      </c>
      <c r="T417" s="16">
        <f t="shared" si="27"/>
        <v>41929.5</v>
      </c>
    </row>
    <row r="418" spans="1:20" ht="45" hidden="1" x14ac:dyDescent="0.25">
      <c r="A418">
        <f t="shared" si="24"/>
        <v>120</v>
      </c>
      <c r="B418">
        <v>416</v>
      </c>
      <c r="C418" s="3" t="s">
        <v>417</v>
      </c>
      <c r="D418" s="3" t="s">
        <v>4526</v>
      </c>
      <c r="E418" s="6">
        <v>1000</v>
      </c>
      <c r="F418" s="8">
        <v>1202.17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25"/>
        <v>40</v>
      </c>
      <c r="Q418" s="11" t="s">
        <v>8308</v>
      </c>
      <c r="R418" t="s">
        <v>8313</v>
      </c>
      <c r="S418" s="15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f t="shared" si="24"/>
        <v>100</v>
      </c>
      <c r="B419">
        <v>417</v>
      </c>
      <c r="C419" s="3" t="s">
        <v>418</v>
      </c>
      <c r="D419" s="3" t="s">
        <v>4527</v>
      </c>
      <c r="E419" s="6">
        <v>10500</v>
      </c>
      <c r="F419" s="8">
        <v>10526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25"/>
        <v>201.92</v>
      </c>
      <c r="Q419" s="11" t="s">
        <v>8308</v>
      </c>
      <c r="R419" t="s">
        <v>8313</v>
      </c>
      <c r="S419" s="15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f t="shared" si="24"/>
        <v>101</v>
      </c>
      <c r="B420">
        <v>418</v>
      </c>
      <c r="C420" s="3" t="s">
        <v>419</v>
      </c>
      <c r="D420" s="3" t="s">
        <v>4528</v>
      </c>
      <c r="E420" s="6">
        <v>22400</v>
      </c>
      <c r="F420" s="8">
        <v>22542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25"/>
        <v>215.38</v>
      </c>
      <c r="Q420" s="11" t="s">
        <v>8308</v>
      </c>
      <c r="R420" t="s">
        <v>8313</v>
      </c>
      <c r="S420" s="15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f t="shared" si="24"/>
        <v>100</v>
      </c>
      <c r="B421">
        <v>419</v>
      </c>
      <c r="C421" s="3" t="s">
        <v>420</v>
      </c>
      <c r="D421" s="3" t="s">
        <v>4529</v>
      </c>
      <c r="E421" s="6">
        <v>8000</v>
      </c>
      <c r="F421" s="8">
        <v>8035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25"/>
        <v>109.59</v>
      </c>
      <c r="Q421" s="11" t="s">
        <v>8308</v>
      </c>
      <c r="R421" t="s">
        <v>8313</v>
      </c>
      <c r="S421" s="15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f t="shared" si="24"/>
        <v>0</v>
      </c>
      <c r="B422">
        <v>420</v>
      </c>
      <c r="C422" s="3" t="s">
        <v>421</v>
      </c>
      <c r="D422" s="3" t="s">
        <v>4530</v>
      </c>
      <c r="E422" s="6">
        <v>3300</v>
      </c>
      <c r="F422" s="8">
        <v>14.5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25"/>
        <v>1100</v>
      </c>
      <c r="Q422" s="11" t="s">
        <v>8308</v>
      </c>
      <c r="R422" t="s">
        <v>8314</v>
      </c>
      <c r="S422" s="15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f t="shared" si="24"/>
        <v>2</v>
      </c>
      <c r="B423">
        <v>421</v>
      </c>
      <c r="C423" s="3" t="s">
        <v>422</v>
      </c>
      <c r="D423" s="3" t="s">
        <v>4531</v>
      </c>
      <c r="E423" s="6">
        <v>15000</v>
      </c>
      <c r="F423" s="8">
        <v>301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25"/>
        <v>2500</v>
      </c>
      <c r="Q423" s="11" t="s">
        <v>8308</v>
      </c>
      <c r="R423" t="s">
        <v>8314</v>
      </c>
      <c r="S423" s="15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f t="shared" si="24"/>
        <v>1</v>
      </c>
      <c r="B424">
        <v>422</v>
      </c>
      <c r="C424" s="3" t="s">
        <v>423</v>
      </c>
      <c r="D424" s="3" t="s">
        <v>4532</v>
      </c>
      <c r="E424" s="6">
        <v>40000</v>
      </c>
      <c r="F424" s="8">
        <v>430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25"/>
        <v>3333.33</v>
      </c>
      <c r="Q424" s="11" t="s">
        <v>8308</v>
      </c>
      <c r="R424" t="s">
        <v>8314</v>
      </c>
      <c r="S424" s="15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f t="shared" si="24"/>
        <v>1</v>
      </c>
      <c r="B425">
        <v>423</v>
      </c>
      <c r="C425" s="3" t="s">
        <v>424</v>
      </c>
      <c r="D425" s="3" t="s">
        <v>4533</v>
      </c>
      <c r="E425" s="6">
        <v>20000</v>
      </c>
      <c r="F425" s="8">
        <v>153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25"/>
        <v>1538.46</v>
      </c>
      <c r="Q425" s="11" t="s">
        <v>8308</v>
      </c>
      <c r="R425" t="s">
        <v>8314</v>
      </c>
      <c r="S425" s="15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f t="shared" si="24"/>
        <v>7</v>
      </c>
      <c r="B426">
        <v>424</v>
      </c>
      <c r="C426" s="3" t="s">
        <v>425</v>
      </c>
      <c r="D426" s="3" t="s">
        <v>4534</v>
      </c>
      <c r="E426" s="6">
        <v>3000</v>
      </c>
      <c r="F426" s="8">
        <v>203.9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25"/>
        <v>600</v>
      </c>
      <c r="Q426" s="11" t="s">
        <v>8308</v>
      </c>
      <c r="R426" t="s">
        <v>8314</v>
      </c>
      <c r="S426" s="15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f t="shared" si="24"/>
        <v>0</v>
      </c>
      <c r="B427">
        <v>425</v>
      </c>
      <c r="C427" s="3" t="s">
        <v>426</v>
      </c>
      <c r="D427" s="3" t="s">
        <v>4535</v>
      </c>
      <c r="E427" s="6">
        <v>50000</v>
      </c>
      <c r="F427" s="8">
        <v>6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25"/>
        <v>25000</v>
      </c>
      <c r="Q427" s="11" t="s">
        <v>8308</v>
      </c>
      <c r="R427" t="s">
        <v>8314</v>
      </c>
      <c r="S427" s="15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f t="shared" si="24"/>
        <v>1</v>
      </c>
      <c r="B428">
        <v>426</v>
      </c>
      <c r="C428" s="3" t="s">
        <v>427</v>
      </c>
      <c r="D428" s="3" t="s">
        <v>4536</v>
      </c>
      <c r="E428" s="6">
        <v>10000</v>
      </c>
      <c r="F428" s="8">
        <v>133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si="25"/>
        <v>1250</v>
      </c>
      <c r="Q428" s="11" t="s">
        <v>8308</v>
      </c>
      <c r="R428" t="s">
        <v>8314</v>
      </c>
      <c r="S428" s="15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f t="shared" si="24"/>
        <v>0</v>
      </c>
      <c r="B429">
        <v>427</v>
      </c>
      <c r="C429" s="3" t="s">
        <v>428</v>
      </c>
      <c r="D429" s="3" t="s">
        <v>4537</v>
      </c>
      <c r="E429" s="6">
        <v>6500</v>
      </c>
      <c r="F429" s="8"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f t="shared" si="24"/>
        <v>6</v>
      </c>
      <c r="B430">
        <v>428</v>
      </c>
      <c r="C430" s="3" t="s">
        <v>429</v>
      </c>
      <c r="D430" s="3" t="s">
        <v>4538</v>
      </c>
      <c r="E430" s="6">
        <v>12000</v>
      </c>
      <c r="F430" s="8">
        <v>676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25"/>
        <v>923.08</v>
      </c>
      <c r="Q430" s="11" t="s">
        <v>8308</v>
      </c>
      <c r="R430" t="s">
        <v>8314</v>
      </c>
      <c r="S430" s="15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f t="shared" si="24"/>
        <v>0</v>
      </c>
      <c r="B431">
        <v>429</v>
      </c>
      <c r="C431" s="3" t="s">
        <v>430</v>
      </c>
      <c r="D431" s="3" t="s">
        <v>4539</v>
      </c>
      <c r="E431" s="6">
        <v>5000</v>
      </c>
      <c r="F431" s="8"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f t="shared" si="24"/>
        <v>2</v>
      </c>
      <c r="B432">
        <v>430</v>
      </c>
      <c r="C432" s="3" t="s">
        <v>431</v>
      </c>
      <c r="D432" s="3" t="s">
        <v>4540</v>
      </c>
      <c r="E432" s="6">
        <v>1000</v>
      </c>
      <c r="F432" s="8">
        <v>24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25"/>
        <v>200</v>
      </c>
      <c r="Q432" s="11" t="s">
        <v>8308</v>
      </c>
      <c r="R432" t="s">
        <v>8314</v>
      </c>
      <c r="S432" s="15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f t="shared" si="24"/>
        <v>14</v>
      </c>
      <c r="B433">
        <v>431</v>
      </c>
      <c r="C433" s="3" t="s">
        <v>432</v>
      </c>
      <c r="D433" s="3" t="s">
        <v>4541</v>
      </c>
      <c r="E433" s="6">
        <v>3000</v>
      </c>
      <c r="F433" s="8">
        <v>415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25"/>
        <v>375</v>
      </c>
      <c r="Q433" s="11" t="s">
        <v>8308</v>
      </c>
      <c r="R433" t="s">
        <v>8314</v>
      </c>
      <c r="S433" s="15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f t="shared" si="24"/>
        <v>10</v>
      </c>
      <c r="B434">
        <v>432</v>
      </c>
      <c r="C434" s="3" t="s">
        <v>433</v>
      </c>
      <c r="D434" s="3" t="s">
        <v>4542</v>
      </c>
      <c r="E434" s="6">
        <v>6000</v>
      </c>
      <c r="F434" s="8">
        <v>570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25"/>
        <v>750</v>
      </c>
      <c r="Q434" s="11" t="s">
        <v>8308</v>
      </c>
      <c r="R434" t="s">
        <v>8314</v>
      </c>
      <c r="S434" s="15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f t="shared" si="24"/>
        <v>0</v>
      </c>
      <c r="B435">
        <v>433</v>
      </c>
      <c r="C435" s="3" t="s">
        <v>434</v>
      </c>
      <c r="D435" s="3" t="s">
        <v>4543</v>
      </c>
      <c r="E435" s="6">
        <v>3000</v>
      </c>
      <c r="F435" s="8"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f t="shared" si="24"/>
        <v>5</v>
      </c>
      <c r="B436">
        <v>434</v>
      </c>
      <c r="C436" s="3" t="s">
        <v>435</v>
      </c>
      <c r="D436" s="3" t="s">
        <v>4544</v>
      </c>
      <c r="E436" s="6">
        <v>2500</v>
      </c>
      <c r="F436" s="8">
        <v>125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25"/>
        <v>1250</v>
      </c>
      <c r="Q436" s="11" t="s">
        <v>8308</v>
      </c>
      <c r="R436" t="s">
        <v>8314</v>
      </c>
      <c r="S436" s="15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f t="shared" si="24"/>
        <v>0</v>
      </c>
      <c r="B437">
        <v>435</v>
      </c>
      <c r="C437" s="3" t="s">
        <v>436</v>
      </c>
      <c r="D437" s="3" t="s">
        <v>4545</v>
      </c>
      <c r="E437" s="6">
        <v>110000</v>
      </c>
      <c r="F437" s="8">
        <v>3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25"/>
        <v>36666.67</v>
      </c>
      <c r="Q437" s="11" t="s">
        <v>8308</v>
      </c>
      <c r="R437" t="s">
        <v>8314</v>
      </c>
      <c r="S437" s="15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f t="shared" si="24"/>
        <v>0</v>
      </c>
      <c r="B438">
        <v>436</v>
      </c>
      <c r="C438" s="3" t="s">
        <v>437</v>
      </c>
      <c r="D438" s="3" t="s">
        <v>4546</v>
      </c>
      <c r="E438" s="6">
        <v>1000</v>
      </c>
      <c r="F438" s="8"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f t="shared" si="24"/>
        <v>0</v>
      </c>
      <c r="B439">
        <v>437</v>
      </c>
      <c r="C439" s="3" t="s">
        <v>438</v>
      </c>
      <c r="D439" s="3" t="s">
        <v>4547</v>
      </c>
      <c r="E439" s="6">
        <v>7000</v>
      </c>
      <c r="F439" s="8"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f t="shared" si="24"/>
        <v>9</v>
      </c>
      <c r="B440">
        <v>438</v>
      </c>
      <c r="C440" s="3" t="s">
        <v>439</v>
      </c>
      <c r="D440" s="3" t="s">
        <v>4548</v>
      </c>
      <c r="E440" s="6">
        <v>20000</v>
      </c>
      <c r="F440" s="8">
        <v>1876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25"/>
        <v>1818.18</v>
      </c>
      <c r="Q440" s="11" t="s">
        <v>8308</v>
      </c>
      <c r="R440" t="s">
        <v>8314</v>
      </c>
      <c r="S440" s="15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f t="shared" si="24"/>
        <v>0</v>
      </c>
      <c r="B441">
        <v>439</v>
      </c>
      <c r="C441" s="3" t="s">
        <v>440</v>
      </c>
      <c r="D441" s="3" t="s">
        <v>4549</v>
      </c>
      <c r="E441" s="6">
        <v>450</v>
      </c>
      <c r="F441" s="8"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f t="shared" si="24"/>
        <v>0</v>
      </c>
      <c r="B442">
        <v>440</v>
      </c>
      <c r="C442" s="3" t="s">
        <v>441</v>
      </c>
      <c r="D442" s="3" t="s">
        <v>4550</v>
      </c>
      <c r="E442" s="6">
        <v>5000</v>
      </c>
      <c r="F442" s="8">
        <v>5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25"/>
        <v>5000</v>
      </c>
      <c r="Q442" s="11" t="s">
        <v>8308</v>
      </c>
      <c r="R442" t="s">
        <v>8314</v>
      </c>
      <c r="S442" s="15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f t="shared" si="24"/>
        <v>0</v>
      </c>
      <c r="B443">
        <v>441</v>
      </c>
      <c r="C443" s="3" t="s">
        <v>442</v>
      </c>
      <c r="D443" s="3" t="s">
        <v>4551</v>
      </c>
      <c r="E443" s="6">
        <v>400</v>
      </c>
      <c r="F443" s="8"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f t="shared" si="24"/>
        <v>39</v>
      </c>
      <c r="B444">
        <v>442</v>
      </c>
      <c r="C444" s="3" t="s">
        <v>443</v>
      </c>
      <c r="D444" s="3" t="s">
        <v>4552</v>
      </c>
      <c r="E444" s="6">
        <v>17000</v>
      </c>
      <c r="F444" s="8">
        <v>6691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25"/>
        <v>1000</v>
      </c>
      <c r="Q444" s="11" t="s">
        <v>8308</v>
      </c>
      <c r="R444" t="s">
        <v>8314</v>
      </c>
      <c r="S444" s="15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f t="shared" si="24"/>
        <v>0</v>
      </c>
      <c r="B445">
        <v>443</v>
      </c>
      <c r="C445" s="3" t="s">
        <v>444</v>
      </c>
      <c r="D445" s="3" t="s">
        <v>4553</v>
      </c>
      <c r="E445" s="6">
        <v>10000</v>
      </c>
      <c r="F445" s="8">
        <v>10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si="25"/>
        <v>5000</v>
      </c>
      <c r="Q445" s="11" t="s">
        <v>8308</v>
      </c>
      <c r="R445" t="s">
        <v>8314</v>
      </c>
      <c r="S445" s="15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f t="shared" si="24"/>
        <v>5</v>
      </c>
      <c r="B446">
        <v>444</v>
      </c>
      <c r="C446" s="3" t="s">
        <v>445</v>
      </c>
      <c r="D446" s="3" t="s">
        <v>4554</v>
      </c>
      <c r="E446" s="6">
        <v>1000</v>
      </c>
      <c r="F446" s="8">
        <v>50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25"/>
        <v>1000</v>
      </c>
      <c r="Q446" s="11" t="s">
        <v>8308</v>
      </c>
      <c r="R446" t="s">
        <v>8314</v>
      </c>
      <c r="S446" s="15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f t="shared" si="24"/>
        <v>0</v>
      </c>
      <c r="B447">
        <v>445</v>
      </c>
      <c r="C447" s="3" t="s">
        <v>446</v>
      </c>
      <c r="D447" s="3" t="s">
        <v>4555</v>
      </c>
      <c r="E447" s="6">
        <v>60000</v>
      </c>
      <c r="F447" s="8">
        <v>2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25"/>
        <v>30000</v>
      </c>
      <c r="Q447" s="11" t="s">
        <v>8308</v>
      </c>
      <c r="R447" t="s">
        <v>8314</v>
      </c>
      <c r="S447" s="15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f t="shared" si="24"/>
        <v>7</v>
      </c>
      <c r="B448">
        <v>446</v>
      </c>
      <c r="C448" s="3" t="s">
        <v>447</v>
      </c>
      <c r="D448" s="3" t="s">
        <v>4556</v>
      </c>
      <c r="E448" s="6">
        <v>10500</v>
      </c>
      <c r="F448" s="8">
        <v>766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25"/>
        <v>656.25</v>
      </c>
      <c r="Q448" s="11" t="s">
        <v>8308</v>
      </c>
      <c r="R448" t="s">
        <v>8314</v>
      </c>
      <c r="S448" s="15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f t="shared" si="24"/>
        <v>0</v>
      </c>
      <c r="B449">
        <v>447</v>
      </c>
      <c r="C449" s="3" t="s">
        <v>448</v>
      </c>
      <c r="D449" s="3" t="s">
        <v>4557</v>
      </c>
      <c r="E449" s="6">
        <v>30000</v>
      </c>
      <c r="F449" s="8">
        <v>5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25"/>
        <v>30000</v>
      </c>
      <c r="Q449" s="11" t="s">
        <v>8308</v>
      </c>
      <c r="R449" t="s">
        <v>8314</v>
      </c>
      <c r="S449" s="15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f t="shared" ref="A450:A513" si="28">ROUND(F450/E450*100,0)</f>
        <v>3</v>
      </c>
      <c r="B450">
        <v>448</v>
      </c>
      <c r="C450" s="3" t="s">
        <v>449</v>
      </c>
      <c r="D450" s="3" t="s">
        <v>4558</v>
      </c>
      <c r="E450" s="6">
        <v>2500</v>
      </c>
      <c r="F450" s="8">
        <v>82.01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si="25"/>
        <v>625</v>
      </c>
      <c r="Q450" s="11" t="s">
        <v>8308</v>
      </c>
      <c r="R450" t="s">
        <v>8314</v>
      </c>
      <c r="S450" s="15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f t="shared" si="28"/>
        <v>2</v>
      </c>
      <c r="B451">
        <v>449</v>
      </c>
      <c r="C451" s="3" t="s">
        <v>450</v>
      </c>
      <c r="D451" s="3" t="s">
        <v>4559</v>
      </c>
      <c r="E451" s="6">
        <v>2000</v>
      </c>
      <c r="F451" s="8">
        <v>45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ref="P451:P514" si="29">IFERROR(ROUND(E451/M451,2), 0)</f>
        <v>400</v>
      </c>
      <c r="Q451" s="11" t="s">
        <v>8308</v>
      </c>
      <c r="R451" t="s">
        <v>8314</v>
      </c>
      <c r="S451" s="15">
        <f t="shared" ref="S451:S514" si="30">(((K451/60)/60)/24)+DATE(1970,1,1)</f>
        <v>41534.568113425928</v>
      </c>
      <c r="T451" s="16">
        <f t="shared" ref="T451:T514" si="31">(((J451/60)/60)/24)+DATE(1970,1,1)</f>
        <v>41564.568113425928</v>
      </c>
    </row>
    <row r="452" spans="1:20" ht="60" hidden="1" x14ac:dyDescent="0.25">
      <c r="A452">
        <f t="shared" si="28"/>
        <v>1</v>
      </c>
      <c r="B452">
        <v>450</v>
      </c>
      <c r="C452" s="3" t="s">
        <v>451</v>
      </c>
      <c r="D452" s="3" t="s">
        <v>4560</v>
      </c>
      <c r="E452" s="6">
        <v>50000</v>
      </c>
      <c r="F452" s="8">
        <v>396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29"/>
        <v>7142.86</v>
      </c>
      <c r="Q452" s="11" t="s">
        <v>8308</v>
      </c>
      <c r="R452" t="s">
        <v>8314</v>
      </c>
      <c r="S452" s="15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f t="shared" si="28"/>
        <v>0</v>
      </c>
      <c r="B453">
        <v>451</v>
      </c>
      <c r="C453" s="3" t="s">
        <v>452</v>
      </c>
      <c r="D453" s="3" t="s">
        <v>4561</v>
      </c>
      <c r="E453" s="6">
        <v>20000</v>
      </c>
      <c r="F453" s="8"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f t="shared" si="28"/>
        <v>64</v>
      </c>
      <c r="B454">
        <v>452</v>
      </c>
      <c r="C454" s="3" t="s">
        <v>453</v>
      </c>
      <c r="D454" s="3" t="s">
        <v>4562</v>
      </c>
      <c r="E454" s="6">
        <v>750</v>
      </c>
      <c r="F454" s="8">
        <v>480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29"/>
        <v>62.5</v>
      </c>
      <c r="Q454" s="11" t="s">
        <v>8308</v>
      </c>
      <c r="R454" t="s">
        <v>8314</v>
      </c>
      <c r="S454" s="15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f t="shared" si="28"/>
        <v>0</v>
      </c>
      <c r="B455">
        <v>453</v>
      </c>
      <c r="C455" s="3" t="s">
        <v>454</v>
      </c>
      <c r="D455" s="3" t="s">
        <v>4563</v>
      </c>
      <c r="E455" s="6">
        <v>94875</v>
      </c>
      <c r="F455" s="8">
        <v>26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29"/>
        <v>47437.5</v>
      </c>
      <c r="Q455" s="11" t="s">
        <v>8308</v>
      </c>
      <c r="R455" t="s">
        <v>8314</v>
      </c>
      <c r="S455" s="15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f t="shared" si="28"/>
        <v>1</v>
      </c>
      <c r="B456">
        <v>454</v>
      </c>
      <c r="C456" s="3" t="s">
        <v>455</v>
      </c>
      <c r="D456" s="3" t="s">
        <v>4564</v>
      </c>
      <c r="E456" s="6">
        <v>10000</v>
      </c>
      <c r="F456" s="8">
        <v>82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29"/>
        <v>2000</v>
      </c>
      <c r="Q456" s="11" t="s">
        <v>8308</v>
      </c>
      <c r="R456" t="s">
        <v>8314</v>
      </c>
      <c r="S456" s="15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f t="shared" si="28"/>
        <v>0</v>
      </c>
      <c r="B457">
        <v>455</v>
      </c>
      <c r="C457" s="3" t="s">
        <v>456</v>
      </c>
      <c r="D457" s="3" t="s">
        <v>4565</v>
      </c>
      <c r="E457" s="6">
        <v>65000</v>
      </c>
      <c r="F457" s="8">
        <v>45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29"/>
        <v>32500</v>
      </c>
      <c r="Q457" s="11" t="s">
        <v>8308</v>
      </c>
      <c r="R457" t="s">
        <v>8314</v>
      </c>
      <c r="S457" s="15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f t="shared" si="28"/>
        <v>1</v>
      </c>
      <c r="B458">
        <v>456</v>
      </c>
      <c r="C458" s="3" t="s">
        <v>457</v>
      </c>
      <c r="D458" s="3" t="s">
        <v>4566</v>
      </c>
      <c r="E458" s="6">
        <v>8888</v>
      </c>
      <c r="F458" s="8">
        <v>61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29"/>
        <v>2962.67</v>
      </c>
      <c r="Q458" s="11" t="s">
        <v>8308</v>
      </c>
      <c r="R458" t="s">
        <v>8314</v>
      </c>
      <c r="S458" s="15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f t="shared" si="28"/>
        <v>0</v>
      </c>
      <c r="B459">
        <v>457</v>
      </c>
      <c r="C459" s="3" t="s">
        <v>458</v>
      </c>
      <c r="D459" s="3" t="s">
        <v>4567</v>
      </c>
      <c r="E459" s="6">
        <v>20000</v>
      </c>
      <c r="F459" s="8"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f t="shared" si="28"/>
        <v>8</v>
      </c>
      <c r="B460">
        <v>458</v>
      </c>
      <c r="C460" s="3" t="s">
        <v>459</v>
      </c>
      <c r="D460" s="3" t="s">
        <v>4568</v>
      </c>
      <c r="E460" s="6">
        <v>10000</v>
      </c>
      <c r="F460" s="8">
        <v>821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29"/>
        <v>204.08</v>
      </c>
      <c r="Q460" s="11" t="s">
        <v>8308</v>
      </c>
      <c r="R460" t="s">
        <v>8314</v>
      </c>
      <c r="S460" s="15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f t="shared" si="28"/>
        <v>0</v>
      </c>
      <c r="B461">
        <v>459</v>
      </c>
      <c r="C461" s="3" t="s">
        <v>460</v>
      </c>
      <c r="D461" s="3" t="s">
        <v>4569</v>
      </c>
      <c r="E461" s="6">
        <v>39000</v>
      </c>
      <c r="F461" s="8">
        <v>25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29"/>
        <v>39000</v>
      </c>
      <c r="Q461" s="11" t="s">
        <v>8308</v>
      </c>
      <c r="R461" t="s">
        <v>8314</v>
      </c>
      <c r="S461" s="15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f t="shared" si="28"/>
        <v>0</v>
      </c>
      <c r="B462">
        <v>460</v>
      </c>
      <c r="C462" s="3" t="s">
        <v>461</v>
      </c>
      <c r="D462" s="3" t="s">
        <v>4570</v>
      </c>
      <c r="E462" s="6">
        <v>8500</v>
      </c>
      <c r="F462" s="8">
        <v>25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29"/>
        <v>4250</v>
      </c>
      <c r="Q462" s="11" t="s">
        <v>8308</v>
      </c>
      <c r="R462" t="s">
        <v>8314</v>
      </c>
      <c r="S462" s="15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f t="shared" si="28"/>
        <v>0</v>
      </c>
      <c r="B463">
        <v>461</v>
      </c>
      <c r="C463" s="3" t="s">
        <v>462</v>
      </c>
      <c r="D463" s="3" t="s">
        <v>4571</v>
      </c>
      <c r="E463" s="6">
        <v>550</v>
      </c>
      <c r="F463" s="8"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f t="shared" si="28"/>
        <v>0</v>
      </c>
      <c r="B464">
        <v>462</v>
      </c>
      <c r="C464" s="3" t="s">
        <v>463</v>
      </c>
      <c r="D464" s="3" t="s">
        <v>4572</v>
      </c>
      <c r="E464" s="6">
        <v>100000</v>
      </c>
      <c r="F464" s="8"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f t="shared" si="28"/>
        <v>2</v>
      </c>
      <c r="B465">
        <v>463</v>
      </c>
      <c r="C465" s="3" t="s">
        <v>464</v>
      </c>
      <c r="D465" s="3" t="s">
        <v>4573</v>
      </c>
      <c r="E465" s="6">
        <v>55000</v>
      </c>
      <c r="F465" s="8">
        <v>1250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29"/>
        <v>5000</v>
      </c>
      <c r="Q465" s="11" t="s">
        <v>8308</v>
      </c>
      <c r="R465" t="s">
        <v>8314</v>
      </c>
      <c r="S465" s="15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f t="shared" si="28"/>
        <v>0</v>
      </c>
      <c r="B466">
        <v>464</v>
      </c>
      <c r="C466" s="3" t="s">
        <v>465</v>
      </c>
      <c r="D466" s="3" t="s">
        <v>4574</v>
      </c>
      <c r="E466" s="6">
        <v>1010</v>
      </c>
      <c r="F466" s="8">
        <v>1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29"/>
        <v>1010</v>
      </c>
      <c r="Q466" s="11" t="s">
        <v>8308</v>
      </c>
      <c r="R466" t="s">
        <v>8314</v>
      </c>
      <c r="S466" s="15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f t="shared" si="28"/>
        <v>27</v>
      </c>
      <c r="B467">
        <v>465</v>
      </c>
      <c r="C467" s="3" t="s">
        <v>466</v>
      </c>
      <c r="D467" s="3" t="s">
        <v>4575</v>
      </c>
      <c r="E467" s="6">
        <v>512</v>
      </c>
      <c r="F467" s="8">
        <v>138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29"/>
        <v>64</v>
      </c>
      <c r="Q467" s="11" t="s">
        <v>8308</v>
      </c>
      <c r="R467" t="s">
        <v>8314</v>
      </c>
      <c r="S467" s="15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f t="shared" si="28"/>
        <v>1</v>
      </c>
      <c r="B468">
        <v>466</v>
      </c>
      <c r="C468" s="3" t="s">
        <v>467</v>
      </c>
      <c r="D468" s="3" t="s">
        <v>4576</v>
      </c>
      <c r="E468" s="6">
        <v>10000</v>
      </c>
      <c r="F468" s="8">
        <v>76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29"/>
        <v>2000</v>
      </c>
      <c r="Q468" s="11" t="s">
        <v>8308</v>
      </c>
      <c r="R468" t="s">
        <v>8314</v>
      </c>
      <c r="S468" s="15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f t="shared" si="28"/>
        <v>22</v>
      </c>
      <c r="B469">
        <v>467</v>
      </c>
      <c r="C469" s="3" t="s">
        <v>468</v>
      </c>
      <c r="D469" s="3" t="s">
        <v>4577</v>
      </c>
      <c r="E469" s="6">
        <v>20000</v>
      </c>
      <c r="F469" s="8">
        <v>4315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29"/>
        <v>512.82000000000005</v>
      </c>
      <c r="Q469" s="11" t="s">
        <v>8308</v>
      </c>
      <c r="R469" t="s">
        <v>8314</v>
      </c>
      <c r="S469" s="15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f t="shared" si="28"/>
        <v>0</v>
      </c>
      <c r="B470">
        <v>468</v>
      </c>
      <c r="C470" s="3" t="s">
        <v>469</v>
      </c>
      <c r="D470" s="3" t="s">
        <v>4578</v>
      </c>
      <c r="E470" s="6">
        <v>7500</v>
      </c>
      <c r="F470" s="8"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f t="shared" si="28"/>
        <v>0</v>
      </c>
      <c r="B471">
        <v>469</v>
      </c>
      <c r="C471" s="3" t="s">
        <v>470</v>
      </c>
      <c r="D471" s="3" t="s">
        <v>4579</v>
      </c>
      <c r="E471" s="6">
        <v>6000</v>
      </c>
      <c r="F471" s="8"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f t="shared" si="28"/>
        <v>1</v>
      </c>
      <c r="B472">
        <v>470</v>
      </c>
      <c r="C472" s="3" t="s">
        <v>471</v>
      </c>
      <c r="D472" s="3" t="s">
        <v>4580</v>
      </c>
      <c r="E472" s="6">
        <v>5000</v>
      </c>
      <c r="F472" s="8">
        <v>51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29"/>
        <v>2500</v>
      </c>
      <c r="Q472" s="11" t="s">
        <v>8308</v>
      </c>
      <c r="R472" t="s">
        <v>8314</v>
      </c>
      <c r="S472" s="15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f t="shared" si="28"/>
        <v>12</v>
      </c>
      <c r="B473">
        <v>471</v>
      </c>
      <c r="C473" s="3" t="s">
        <v>472</v>
      </c>
      <c r="D473" s="3" t="s">
        <v>4581</v>
      </c>
      <c r="E473" s="6">
        <v>55000</v>
      </c>
      <c r="F473" s="8">
        <v>6541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29"/>
        <v>323.52999999999997</v>
      </c>
      <c r="Q473" s="11" t="s">
        <v>8308</v>
      </c>
      <c r="R473" t="s">
        <v>8314</v>
      </c>
      <c r="S473" s="15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f t="shared" si="28"/>
        <v>18</v>
      </c>
      <c r="B474">
        <v>472</v>
      </c>
      <c r="C474" s="3" t="s">
        <v>473</v>
      </c>
      <c r="D474" s="3" t="s">
        <v>4582</v>
      </c>
      <c r="E474" s="6">
        <v>800</v>
      </c>
      <c r="F474" s="8">
        <v>141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29"/>
        <v>160</v>
      </c>
      <c r="Q474" s="11" t="s">
        <v>8308</v>
      </c>
      <c r="R474" t="s">
        <v>8314</v>
      </c>
      <c r="S474" s="15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f t="shared" si="28"/>
        <v>3</v>
      </c>
      <c r="B475">
        <v>473</v>
      </c>
      <c r="C475" s="3" t="s">
        <v>474</v>
      </c>
      <c r="D475" s="3" t="s">
        <v>4583</v>
      </c>
      <c r="E475" s="6">
        <v>30000</v>
      </c>
      <c r="F475" s="8">
        <v>861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29"/>
        <v>2142.86</v>
      </c>
      <c r="Q475" s="11" t="s">
        <v>8308</v>
      </c>
      <c r="R475" t="s">
        <v>8314</v>
      </c>
      <c r="S475" s="15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f t="shared" si="28"/>
        <v>0</v>
      </c>
      <c r="B476">
        <v>474</v>
      </c>
      <c r="C476" s="3" t="s">
        <v>475</v>
      </c>
      <c r="D476" s="3" t="s">
        <v>4584</v>
      </c>
      <c r="E476" s="6">
        <v>3300</v>
      </c>
      <c r="F476" s="8">
        <v>1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29"/>
        <v>3300</v>
      </c>
      <c r="Q476" s="11" t="s">
        <v>8308</v>
      </c>
      <c r="R476" t="s">
        <v>8314</v>
      </c>
      <c r="S476" s="15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f t="shared" si="28"/>
        <v>0</v>
      </c>
      <c r="B477">
        <v>475</v>
      </c>
      <c r="C477" s="3" t="s">
        <v>476</v>
      </c>
      <c r="D477" s="3" t="s">
        <v>4585</v>
      </c>
      <c r="E477" s="6">
        <v>2000</v>
      </c>
      <c r="F477" s="8"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f t="shared" si="28"/>
        <v>2</v>
      </c>
      <c r="B478">
        <v>476</v>
      </c>
      <c r="C478" s="3" t="s">
        <v>477</v>
      </c>
      <c r="D478" s="3" t="s">
        <v>4586</v>
      </c>
      <c r="E478" s="6">
        <v>220000</v>
      </c>
      <c r="F478" s="8">
        <v>4906.59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29"/>
        <v>1774.19</v>
      </c>
      <c r="Q478" s="11" t="s">
        <v>8308</v>
      </c>
      <c r="R478" t="s">
        <v>8314</v>
      </c>
      <c r="S478" s="15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f t="shared" si="28"/>
        <v>0</v>
      </c>
      <c r="B479">
        <v>477</v>
      </c>
      <c r="C479" s="3" t="s">
        <v>478</v>
      </c>
      <c r="D479" s="3" t="s">
        <v>4587</v>
      </c>
      <c r="E479" s="6">
        <v>1500</v>
      </c>
      <c r="F479" s="8"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f t="shared" si="28"/>
        <v>0</v>
      </c>
      <c r="B480">
        <v>478</v>
      </c>
      <c r="C480" s="3" t="s">
        <v>479</v>
      </c>
      <c r="D480" s="3" t="s">
        <v>4588</v>
      </c>
      <c r="E480" s="6">
        <v>10000</v>
      </c>
      <c r="F480" s="8"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f t="shared" si="28"/>
        <v>33</v>
      </c>
      <c r="B481">
        <v>479</v>
      </c>
      <c r="C481" s="3" t="s">
        <v>480</v>
      </c>
      <c r="D481" s="3" t="s">
        <v>4589</v>
      </c>
      <c r="E481" s="6">
        <v>15000</v>
      </c>
      <c r="F481" s="8">
        <v>4884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29"/>
        <v>272.73</v>
      </c>
      <c r="Q481" s="11" t="s">
        <v>8308</v>
      </c>
      <c r="R481" t="s">
        <v>8314</v>
      </c>
      <c r="S481" s="15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f t="shared" si="28"/>
        <v>19</v>
      </c>
      <c r="B482">
        <v>480</v>
      </c>
      <c r="C482" s="3" t="s">
        <v>481</v>
      </c>
      <c r="D482" s="3" t="s">
        <v>4590</v>
      </c>
      <c r="E482" s="6">
        <v>40000</v>
      </c>
      <c r="F482" s="8">
        <v>7764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29"/>
        <v>285.70999999999998</v>
      </c>
      <c r="Q482" s="11" t="s">
        <v>8308</v>
      </c>
      <c r="R482" t="s">
        <v>8314</v>
      </c>
      <c r="S482" s="15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f t="shared" si="28"/>
        <v>6</v>
      </c>
      <c r="B483">
        <v>481</v>
      </c>
      <c r="C483" s="3" t="s">
        <v>482</v>
      </c>
      <c r="D483" s="3" t="s">
        <v>4591</v>
      </c>
      <c r="E483" s="6">
        <v>30000</v>
      </c>
      <c r="F483" s="8">
        <v>1830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29"/>
        <v>1428.57</v>
      </c>
      <c r="Q483" s="11" t="s">
        <v>8308</v>
      </c>
      <c r="R483" t="s">
        <v>8314</v>
      </c>
      <c r="S483" s="15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f t="shared" si="28"/>
        <v>0</v>
      </c>
      <c r="B484">
        <v>482</v>
      </c>
      <c r="C484" s="3" t="s">
        <v>483</v>
      </c>
      <c r="D484" s="3" t="s">
        <v>4592</v>
      </c>
      <c r="E484" s="6">
        <v>10000</v>
      </c>
      <c r="F484" s="8">
        <v>10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29"/>
        <v>10000</v>
      </c>
      <c r="Q484" s="11" t="s">
        <v>8308</v>
      </c>
      <c r="R484" t="s">
        <v>8314</v>
      </c>
      <c r="S484" s="15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f t="shared" si="28"/>
        <v>50</v>
      </c>
      <c r="B485">
        <v>483</v>
      </c>
      <c r="C485" s="3" t="s">
        <v>484</v>
      </c>
      <c r="D485" s="3" t="s">
        <v>4593</v>
      </c>
      <c r="E485" s="6">
        <v>15000</v>
      </c>
      <c r="F485" s="8">
        <v>7530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29"/>
        <v>102.04</v>
      </c>
      <c r="Q485" s="11" t="s">
        <v>8308</v>
      </c>
      <c r="R485" t="s">
        <v>8314</v>
      </c>
      <c r="S485" s="15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f t="shared" si="28"/>
        <v>0</v>
      </c>
      <c r="B486">
        <v>484</v>
      </c>
      <c r="C486" s="3" t="s">
        <v>485</v>
      </c>
      <c r="D486" s="3" t="s">
        <v>4594</v>
      </c>
      <c r="E486" s="6">
        <v>80000</v>
      </c>
      <c r="F486" s="8">
        <v>149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29"/>
        <v>7272.73</v>
      </c>
      <c r="Q486" s="11" t="s">
        <v>8308</v>
      </c>
      <c r="R486" t="s">
        <v>8314</v>
      </c>
      <c r="S486" s="15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f t="shared" si="28"/>
        <v>22</v>
      </c>
      <c r="B487">
        <v>485</v>
      </c>
      <c r="C487" s="3" t="s">
        <v>486</v>
      </c>
      <c r="D487" s="3" t="s">
        <v>4595</v>
      </c>
      <c r="E487" s="6">
        <v>37956</v>
      </c>
      <c r="F487" s="8">
        <v>8315.01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29"/>
        <v>303.64999999999998</v>
      </c>
      <c r="Q487" s="11" t="s">
        <v>8308</v>
      </c>
      <c r="R487" t="s">
        <v>8314</v>
      </c>
      <c r="S487" s="15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f t="shared" si="28"/>
        <v>0</v>
      </c>
      <c r="B488">
        <v>486</v>
      </c>
      <c r="C488" s="3" t="s">
        <v>487</v>
      </c>
      <c r="D488" s="3" t="s">
        <v>4596</v>
      </c>
      <c r="E488" s="6">
        <v>550000</v>
      </c>
      <c r="F488" s="8">
        <v>50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29"/>
        <v>550000</v>
      </c>
      <c r="Q488" s="11" t="s">
        <v>8308</v>
      </c>
      <c r="R488" t="s">
        <v>8314</v>
      </c>
      <c r="S488" s="15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f t="shared" si="28"/>
        <v>0</v>
      </c>
      <c r="B489">
        <v>487</v>
      </c>
      <c r="C489" s="3" t="s">
        <v>488</v>
      </c>
      <c r="D489" s="3" t="s">
        <v>4597</v>
      </c>
      <c r="E489" s="6">
        <v>50000</v>
      </c>
      <c r="F489" s="8"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f t="shared" si="28"/>
        <v>0</v>
      </c>
      <c r="B490">
        <v>488</v>
      </c>
      <c r="C490" s="3" t="s">
        <v>489</v>
      </c>
      <c r="D490" s="3" t="s">
        <v>4598</v>
      </c>
      <c r="E490" s="6">
        <v>12000</v>
      </c>
      <c r="F490" s="8"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f t="shared" si="28"/>
        <v>0</v>
      </c>
      <c r="B491">
        <v>489</v>
      </c>
      <c r="C491" s="3" t="s">
        <v>490</v>
      </c>
      <c r="D491" s="3" t="s">
        <v>4599</v>
      </c>
      <c r="E491" s="6">
        <v>74997</v>
      </c>
      <c r="F491" s="8">
        <v>215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29"/>
        <v>24999</v>
      </c>
      <c r="Q491" s="11" t="s">
        <v>8308</v>
      </c>
      <c r="R491" t="s">
        <v>8314</v>
      </c>
      <c r="S491" s="15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f t="shared" si="28"/>
        <v>0</v>
      </c>
      <c r="B492">
        <v>490</v>
      </c>
      <c r="C492" s="3" t="s">
        <v>491</v>
      </c>
      <c r="D492" s="3" t="s">
        <v>4600</v>
      </c>
      <c r="E492" s="6">
        <v>1000</v>
      </c>
      <c r="F492" s="8"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f t="shared" si="28"/>
        <v>0</v>
      </c>
      <c r="B493">
        <v>491</v>
      </c>
      <c r="C493" s="3" t="s">
        <v>492</v>
      </c>
      <c r="D493" s="3" t="s">
        <v>4601</v>
      </c>
      <c r="E493" s="6">
        <v>10000</v>
      </c>
      <c r="F493" s="8"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f t="shared" si="28"/>
        <v>0</v>
      </c>
      <c r="B494">
        <v>492</v>
      </c>
      <c r="C494" s="3" t="s">
        <v>493</v>
      </c>
      <c r="D494" s="3" t="s">
        <v>4602</v>
      </c>
      <c r="E494" s="6">
        <v>10000000</v>
      </c>
      <c r="F494" s="8"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f t="shared" si="28"/>
        <v>0</v>
      </c>
      <c r="B495">
        <v>493</v>
      </c>
      <c r="C495" s="3" t="s">
        <v>494</v>
      </c>
      <c r="D495" s="3" t="s">
        <v>4603</v>
      </c>
      <c r="E495" s="6">
        <v>30000</v>
      </c>
      <c r="F495" s="8"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f t="shared" si="28"/>
        <v>0</v>
      </c>
      <c r="B496">
        <v>494</v>
      </c>
      <c r="C496" s="3" t="s">
        <v>495</v>
      </c>
      <c r="D496" s="3" t="s">
        <v>4604</v>
      </c>
      <c r="E496" s="6">
        <v>20000</v>
      </c>
      <c r="F496" s="8">
        <v>31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29"/>
        <v>6666.67</v>
      </c>
      <c r="Q496" s="11" t="s">
        <v>8308</v>
      </c>
      <c r="R496" t="s">
        <v>8314</v>
      </c>
      <c r="S496" s="15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f t="shared" si="28"/>
        <v>0</v>
      </c>
      <c r="B497">
        <v>495</v>
      </c>
      <c r="C497" s="3" t="s">
        <v>496</v>
      </c>
      <c r="D497" s="3" t="s">
        <v>4605</v>
      </c>
      <c r="E497" s="6">
        <v>7000</v>
      </c>
      <c r="F497" s="8"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f t="shared" si="28"/>
        <v>0</v>
      </c>
      <c r="B498">
        <v>496</v>
      </c>
      <c r="C498" s="3" t="s">
        <v>497</v>
      </c>
      <c r="D498" s="3" t="s">
        <v>4606</v>
      </c>
      <c r="E498" s="6">
        <v>60000</v>
      </c>
      <c r="F498" s="8">
        <v>1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29"/>
        <v>60000</v>
      </c>
      <c r="Q498" s="11" t="s">
        <v>8308</v>
      </c>
      <c r="R498" t="s">
        <v>8314</v>
      </c>
      <c r="S498" s="15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f t="shared" si="28"/>
        <v>1</v>
      </c>
      <c r="B499">
        <v>497</v>
      </c>
      <c r="C499" s="3" t="s">
        <v>498</v>
      </c>
      <c r="D499" s="3" t="s">
        <v>4607</v>
      </c>
      <c r="E499" s="6">
        <v>4480</v>
      </c>
      <c r="F499" s="8">
        <v>30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29"/>
        <v>1493.33</v>
      </c>
      <c r="Q499" s="11" t="s">
        <v>8308</v>
      </c>
      <c r="R499" t="s">
        <v>8314</v>
      </c>
      <c r="S499" s="15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f t="shared" si="28"/>
        <v>5</v>
      </c>
      <c r="B500">
        <v>498</v>
      </c>
      <c r="C500" s="3" t="s">
        <v>499</v>
      </c>
      <c r="D500" s="3" t="s">
        <v>4608</v>
      </c>
      <c r="E500" s="6">
        <v>65108</v>
      </c>
      <c r="F500" s="8">
        <v>2994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29"/>
        <v>2959.45</v>
      </c>
      <c r="Q500" s="11" t="s">
        <v>8308</v>
      </c>
      <c r="R500" t="s">
        <v>8314</v>
      </c>
      <c r="S500" s="15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f t="shared" si="28"/>
        <v>10</v>
      </c>
      <c r="B501">
        <v>499</v>
      </c>
      <c r="C501" s="3" t="s">
        <v>500</v>
      </c>
      <c r="D501" s="3" t="s">
        <v>4609</v>
      </c>
      <c r="E501" s="6">
        <v>20000</v>
      </c>
      <c r="F501" s="8">
        <v>1910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29"/>
        <v>769.23</v>
      </c>
      <c r="Q501" s="11" t="s">
        <v>8308</v>
      </c>
      <c r="R501" t="s">
        <v>8314</v>
      </c>
      <c r="S501" s="15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f t="shared" si="28"/>
        <v>3</v>
      </c>
      <c r="B502">
        <v>500</v>
      </c>
      <c r="C502" s="3" t="s">
        <v>501</v>
      </c>
      <c r="D502" s="3" t="s">
        <v>4610</v>
      </c>
      <c r="E502" s="6">
        <v>6500</v>
      </c>
      <c r="F502" s="8">
        <v>215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29"/>
        <v>1625</v>
      </c>
      <c r="Q502" s="11" t="s">
        <v>8308</v>
      </c>
      <c r="R502" t="s">
        <v>8314</v>
      </c>
      <c r="S502" s="15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f t="shared" si="28"/>
        <v>0</v>
      </c>
      <c r="B503">
        <v>501</v>
      </c>
      <c r="C503" s="3" t="s">
        <v>502</v>
      </c>
      <c r="D503" s="3" t="s">
        <v>4611</v>
      </c>
      <c r="E503" s="6">
        <v>10000</v>
      </c>
      <c r="F503" s="8"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f t="shared" si="28"/>
        <v>1</v>
      </c>
      <c r="B504">
        <v>502</v>
      </c>
      <c r="C504" s="3" t="s">
        <v>503</v>
      </c>
      <c r="D504" s="3" t="s">
        <v>4612</v>
      </c>
      <c r="E504" s="6">
        <v>20000</v>
      </c>
      <c r="F504" s="8">
        <v>230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29"/>
        <v>5000</v>
      </c>
      <c r="Q504" s="11" t="s">
        <v>8308</v>
      </c>
      <c r="R504" t="s">
        <v>8314</v>
      </c>
      <c r="S504" s="15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f t="shared" si="28"/>
        <v>2</v>
      </c>
      <c r="B505">
        <v>503</v>
      </c>
      <c r="C505" s="3" t="s">
        <v>504</v>
      </c>
      <c r="D505" s="3" t="s">
        <v>4613</v>
      </c>
      <c r="E505" s="6">
        <v>6500</v>
      </c>
      <c r="F505" s="8">
        <v>114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29"/>
        <v>722.22</v>
      </c>
      <c r="Q505" s="11" t="s">
        <v>8308</v>
      </c>
      <c r="R505" t="s">
        <v>8314</v>
      </c>
      <c r="S505" s="15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f t="shared" si="28"/>
        <v>1</v>
      </c>
      <c r="B506">
        <v>504</v>
      </c>
      <c r="C506" s="3" t="s">
        <v>505</v>
      </c>
      <c r="D506" s="3" t="s">
        <v>4614</v>
      </c>
      <c r="E506" s="6">
        <v>24500</v>
      </c>
      <c r="F506" s="8">
        <v>335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29"/>
        <v>4900</v>
      </c>
      <c r="Q506" s="11" t="s">
        <v>8308</v>
      </c>
      <c r="R506" t="s">
        <v>8314</v>
      </c>
      <c r="S506" s="15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f t="shared" si="28"/>
        <v>0</v>
      </c>
      <c r="B507">
        <v>505</v>
      </c>
      <c r="C507" s="3" t="s">
        <v>506</v>
      </c>
      <c r="D507" s="3" t="s">
        <v>4615</v>
      </c>
      <c r="E507" s="6">
        <v>12000</v>
      </c>
      <c r="F507" s="8">
        <v>52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29"/>
        <v>857.14</v>
      </c>
      <c r="Q507" s="11" t="s">
        <v>8308</v>
      </c>
      <c r="R507" t="s">
        <v>8314</v>
      </c>
      <c r="S507" s="15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f t="shared" si="28"/>
        <v>0</v>
      </c>
      <c r="B508">
        <v>506</v>
      </c>
      <c r="C508" s="3" t="s">
        <v>507</v>
      </c>
      <c r="D508" s="3" t="s">
        <v>4616</v>
      </c>
      <c r="E508" s="6">
        <v>200000</v>
      </c>
      <c r="F508" s="8">
        <v>250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29"/>
        <v>200000</v>
      </c>
      <c r="Q508" s="11" t="s">
        <v>8308</v>
      </c>
      <c r="R508" t="s">
        <v>8314</v>
      </c>
      <c r="S508" s="15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f t="shared" si="28"/>
        <v>3</v>
      </c>
      <c r="B509">
        <v>507</v>
      </c>
      <c r="C509" s="3" t="s">
        <v>508</v>
      </c>
      <c r="D509" s="3" t="s">
        <v>4617</v>
      </c>
      <c r="E509" s="6">
        <v>20000</v>
      </c>
      <c r="F509" s="8">
        <v>640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si="29"/>
        <v>2000</v>
      </c>
      <c r="Q509" s="11" t="s">
        <v>8308</v>
      </c>
      <c r="R509" t="s">
        <v>8314</v>
      </c>
      <c r="S509" s="15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f t="shared" si="28"/>
        <v>1</v>
      </c>
      <c r="B510">
        <v>508</v>
      </c>
      <c r="C510" s="3" t="s">
        <v>509</v>
      </c>
      <c r="D510" s="3" t="s">
        <v>4618</v>
      </c>
      <c r="E510" s="6">
        <v>50000</v>
      </c>
      <c r="F510" s="8">
        <v>400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29"/>
        <v>16666.669999999998</v>
      </c>
      <c r="Q510" s="11" t="s">
        <v>8308</v>
      </c>
      <c r="R510" t="s">
        <v>8314</v>
      </c>
      <c r="S510" s="15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f t="shared" si="28"/>
        <v>0</v>
      </c>
      <c r="B511">
        <v>509</v>
      </c>
      <c r="C511" s="3" t="s">
        <v>510</v>
      </c>
      <c r="D511" s="3" t="s">
        <v>4619</v>
      </c>
      <c r="E511" s="6">
        <v>5000</v>
      </c>
      <c r="F511" s="8">
        <v>10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29"/>
        <v>5000</v>
      </c>
      <c r="Q511" s="11" t="s">
        <v>8308</v>
      </c>
      <c r="R511" t="s">
        <v>8314</v>
      </c>
      <c r="S511" s="15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f t="shared" si="28"/>
        <v>0</v>
      </c>
      <c r="B512">
        <v>510</v>
      </c>
      <c r="C512" s="3" t="s">
        <v>511</v>
      </c>
      <c r="D512" s="3" t="s">
        <v>4620</v>
      </c>
      <c r="E512" s="6">
        <v>14000</v>
      </c>
      <c r="F512" s="8"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f t="shared" si="28"/>
        <v>3</v>
      </c>
      <c r="B513">
        <v>511</v>
      </c>
      <c r="C513" s="3" t="s">
        <v>512</v>
      </c>
      <c r="D513" s="3" t="s">
        <v>4621</v>
      </c>
      <c r="E513" s="6">
        <v>5000</v>
      </c>
      <c r="F513" s="8">
        <v>150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29"/>
        <v>1000</v>
      </c>
      <c r="Q513" s="11" t="s">
        <v>8308</v>
      </c>
      <c r="R513" t="s">
        <v>8314</v>
      </c>
      <c r="S513" s="15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f t="shared" ref="A514:A577" si="32">ROUND(F514/E514*100,0)</f>
        <v>0</v>
      </c>
      <c r="B514">
        <v>512</v>
      </c>
      <c r="C514" s="3" t="s">
        <v>513</v>
      </c>
      <c r="D514" s="3" t="s">
        <v>4622</v>
      </c>
      <c r="E514" s="6">
        <v>8000</v>
      </c>
      <c r="F514" s="8">
        <v>11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si="29"/>
        <v>4000</v>
      </c>
      <c r="Q514" s="11" t="s">
        <v>8308</v>
      </c>
      <c r="R514" t="s">
        <v>8314</v>
      </c>
      <c r="S514" s="15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f t="shared" si="32"/>
        <v>14</v>
      </c>
      <c r="B515">
        <v>513</v>
      </c>
      <c r="C515" s="3" t="s">
        <v>514</v>
      </c>
      <c r="D515" s="3" t="s">
        <v>4623</v>
      </c>
      <c r="E515" s="6">
        <v>50000</v>
      </c>
      <c r="F515" s="8">
        <v>6962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ref="P515:P578" si="33">IFERROR(ROUND(E515/M515,2), 0)</f>
        <v>735.29</v>
      </c>
      <c r="Q515" s="11" t="s">
        <v>8308</v>
      </c>
      <c r="R515" t="s">
        <v>8314</v>
      </c>
      <c r="S515" s="15">
        <f t="shared" ref="S515:S578" si="34">(((K515/60)/60)/24)+DATE(1970,1,1)</f>
        <v>42552.653993055559</v>
      </c>
      <c r="T515" s="16">
        <f t="shared" ref="T515:T578" si="35">(((J515/60)/60)/24)+DATE(1970,1,1)</f>
        <v>42597.291666666672</v>
      </c>
    </row>
    <row r="516" spans="1:20" ht="45" hidden="1" x14ac:dyDescent="0.25">
      <c r="A516">
        <f t="shared" si="32"/>
        <v>3</v>
      </c>
      <c r="B516">
        <v>514</v>
      </c>
      <c r="C516" s="3" t="s">
        <v>515</v>
      </c>
      <c r="D516" s="3" t="s">
        <v>4624</v>
      </c>
      <c r="E516" s="6">
        <v>1500</v>
      </c>
      <c r="F516" s="8">
        <v>50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33"/>
        <v>500</v>
      </c>
      <c r="Q516" s="11" t="s">
        <v>8308</v>
      </c>
      <c r="R516" t="s">
        <v>8314</v>
      </c>
      <c r="S516" s="15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f t="shared" si="32"/>
        <v>25</v>
      </c>
      <c r="B517">
        <v>515</v>
      </c>
      <c r="C517" s="3" t="s">
        <v>516</v>
      </c>
      <c r="D517" s="3" t="s">
        <v>4625</v>
      </c>
      <c r="E517" s="6">
        <v>97000</v>
      </c>
      <c r="F517" s="8">
        <v>24651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33"/>
        <v>2852.94</v>
      </c>
      <c r="Q517" s="11" t="s">
        <v>8308</v>
      </c>
      <c r="R517" t="s">
        <v>8314</v>
      </c>
      <c r="S517" s="15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f t="shared" si="32"/>
        <v>0</v>
      </c>
      <c r="B518">
        <v>516</v>
      </c>
      <c r="C518" s="3" t="s">
        <v>517</v>
      </c>
      <c r="D518" s="3" t="s">
        <v>4626</v>
      </c>
      <c r="E518" s="6">
        <v>5000</v>
      </c>
      <c r="F518" s="8"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f t="shared" si="32"/>
        <v>1</v>
      </c>
      <c r="B519">
        <v>517</v>
      </c>
      <c r="C519" s="3" t="s">
        <v>518</v>
      </c>
      <c r="D519" s="3" t="s">
        <v>4627</v>
      </c>
      <c r="E519" s="6">
        <v>15000</v>
      </c>
      <c r="F519" s="8">
        <v>205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33"/>
        <v>5000</v>
      </c>
      <c r="Q519" s="11" t="s">
        <v>8308</v>
      </c>
      <c r="R519" t="s">
        <v>8314</v>
      </c>
      <c r="S519" s="15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f t="shared" si="32"/>
        <v>0</v>
      </c>
      <c r="B520">
        <v>518</v>
      </c>
      <c r="C520" s="3" t="s">
        <v>519</v>
      </c>
      <c r="D520" s="3" t="s">
        <v>4628</v>
      </c>
      <c r="E520" s="6">
        <v>7175</v>
      </c>
      <c r="F520" s="8"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f t="shared" si="32"/>
        <v>23</v>
      </c>
      <c r="B521">
        <v>519</v>
      </c>
      <c r="C521" s="3" t="s">
        <v>520</v>
      </c>
      <c r="D521" s="3" t="s">
        <v>4629</v>
      </c>
      <c r="E521" s="6">
        <v>12001</v>
      </c>
      <c r="F521" s="8">
        <v>2746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33"/>
        <v>171.44</v>
      </c>
      <c r="Q521" s="11" t="s">
        <v>8308</v>
      </c>
      <c r="R521" t="s">
        <v>8314</v>
      </c>
      <c r="S521" s="15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f t="shared" si="32"/>
        <v>102</v>
      </c>
      <c r="B522">
        <v>520</v>
      </c>
      <c r="C522" s="3" t="s">
        <v>521</v>
      </c>
      <c r="D522" s="3" t="s">
        <v>4630</v>
      </c>
      <c r="E522" s="6">
        <v>5000</v>
      </c>
      <c r="F522" s="8">
        <v>5105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 t="shared" si="33"/>
        <v>147.06</v>
      </c>
      <c r="Q522" s="11" t="s">
        <v>8315</v>
      </c>
      <c r="R522" t="s">
        <v>8316</v>
      </c>
      <c r="S522" s="15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f t="shared" si="32"/>
        <v>105</v>
      </c>
      <c r="B523">
        <v>521</v>
      </c>
      <c r="C523" s="3" t="s">
        <v>522</v>
      </c>
      <c r="D523" s="3" t="s">
        <v>4631</v>
      </c>
      <c r="E523" s="6">
        <v>5000</v>
      </c>
      <c r="F523" s="8">
        <v>5232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 t="shared" si="33"/>
        <v>89.29</v>
      </c>
      <c r="Q523" s="11" t="s">
        <v>8315</v>
      </c>
      <c r="R523" t="s">
        <v>8316</v>
      </c>
      <c r="S523" s="15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f t="shared" si="32"/>
        <v>115</v>
      </c>
      <c r="B524">
        <v>522</v>
      </c>
      <c r="C524" s="3" t="s">
        <v>523</v>
      </c>
      <c r="D524" s="3" t="s">
        <v>4632</v>
      </c>
      <c r="E524" s="6">
        <v>3000</v>
      </c>
      <c r="F524" s="8">
        <v>3440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 t="shared" si="33"/>
        <v>96.77</v>
      </c>
      <c r="Q524" s="11" t="s">
        <v>8315</v>
      </c>
      <c r="R524" t="s">
        <v>8316</v>
      </c>
      <c r="S524" s="15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f t="shared" si="32"/>
        <v>121</v>
      </c>
      <c r="B525">
        <v>523</v>
      </c>
      <c r="C525" s="3" t="s">
        <v>524</v>
      </c>
      <c r="D525" s="3" t="s">
        <v>4633</v>
      </c>
      <c r="E525" s="6">
        <v>5000</v>
      </c>
      <c r="F525" s="8">
        <v>6030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 t="shared" si="33"/>
        <v>59.52</v>
      </c>
      <c r="Q525" s="11" t="s">
        <v>8315</v>
      </c>
      <c r="R525" t="s">
        <v>8316</v>
      </c>
      <c r="S525" s="15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f t="shared" si="32"/>
        <v>109</v>
      </c>
      <c r="B526">
        <v>524</v>
      </c>
      <c r="C526" s="3" t="s">
        <v>525</v>
      </c>
      <c r="D526" s="3" t="s">
        <v>4634</v>
      </c>
      <c r="E526" s="6">
        <v>3500</v>
      </c>
      <c r="F526" s="8">
        <v>3803.55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 t="shared" si="33"/>
        <v>26.92</v>
      </c>
      <c r="Q526" s="11" t="s">
        <v>8315</v>
      </c>
      <c r="R526" t="s">
        <v>8316</v>
      </c>
      <c r="S526" s="15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f t="shared" si="32"/>
        <v>100</v>
      </c>
      <c r="B527">
        <v>525</v>
      </c>
      <c r="C527" s="3" t="s">
        <v>526</v>
      </c>
      <c r="D527" s="3" t="s">
        <v>4635</v>
      </c>
      <c r="E527" s="6">
        <v>12000</v>
      </c>
      <c r="F527" s="8">
        <v>12000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f t="shared" si="32"/>
        <v>114</v>
      </c>
      <c r="B528">
        <v>526</v>
      </c>
      <c r="C528" s="3" t="s">
        <v>527</v>
      </c>
      <c r="D528" s="3" t="s">
        <v>4636</v>
      </c>
      <c r="E528" s="6">
        <v>1500</v>
      </c>
      <c r="F528" s="8">
        <v>1710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 t="shared" si="33"/>
        <v>65.22</v>
      </c>
      <c r="Q528" s="11" t="s">
        <v>8315</v>
      </c>
      <c r="R528" t="s">
        <v>8316</v>
      </c>
      <c r="S528" s="15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f t="shared" si="32"/>
        <v>101</v>
      </c>
      <c r="B529">
        <v>527</v>
      </c>
      <c r="C529" s="3" t="s">
        <v>528</v>
      </c>
      <c r="D529" s="3" t="s">
        <v>4637</v>
      </c>
      <c r="E529" s="6">
        <v>10000</v>
      </c>
      <c r="F529" s="8">
        <v>10085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 t="shared" si="33"/>
        <v>63.29</v>
      </c>
      <c r="Q529" s="11" t="s">
        <v>8315</v>
      </c>
      <c r="R529" t="s">
        <v>8316</v>
      </c>
      <c r="S529" s="15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f t="shared" si="32"/>
        <v>116</v>
      </c>
      <c r="B530">
        <v>528</v>
      </c>
      <c r="C530" s="3" t="s">
        <v>529</v>
      </c>
      <c r="D530" s="3" t="s">
        <v>4638</v>
      </c>
      <c r="E530" s="6">
        <v>1150</v>
      </c>
      <c r="F530" s="8">
        <v>1330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 t="shared" si="33"/>
        <v>38.33</v>
      </c>
      <c r="Q530" s="11" t="s">
        <v>8315</v>
      </c>
      <c r="R530" t="s">
        <v>8316</v>
      </c>
      <c r="S530" s="15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f t="shared" si="32"/>
        <v>130</v>
      </c>
      <c r="B531">
        <v>529</v>
      </c>
      <c r="C531" s="3" t="s">
        <v>530</v>
      </c>
      <c r="D531" s="3" t="s">
        <v>4639</v>
      </c>
      <c r="E531" s="6">
        <v>1200</v>
      </c>
      <c r="F531" s="8">
        <v>1565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 t="shared" si="33"/>
        <v>66.67</v>
      </c>
      <c r="Q531" s="11" t="s">
        <v>8315</v>
      </c>
      <c r="R531" t="s">
        <v>8316</v>
      </c>
      <c r="S531" s="15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f t="shared" si="32"/>
        <v>108</v>
      </c>
      <c r="B532">
        <v>530</v>
      </c>
      <c r="C532" s="3" t="s">
        <v>531</v>
      </c>
      <c r="D532" s="3" t="s">
        <v>4640</v>
      </c>
      <c r="E532" s="6">
        <v>3405</v>
      </c>
      <c r="F532" s="8">
        <v>3670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 t="shared" si="33"/>
        <v>117.41</v>
      </c>
      <c r="Q532" s="11" t="s">
        <v>8315</v>
      </c>
      <c r="R532" t="s">
        <v>8316</v>
      </c>
      <c r="S532" s="15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f t="shared" si="32"/>
        <v>100</v>
      </c>
      <c r="B533">
        <v>531</v>
      </c>
      <c r="C533" s="3" t="s">
        <v>532</v>
      </c>
      <c r="D533" s="3" t="s">
        <v>4641</v>
      </c>
      <c r="E533" s="6">
        <v>4000</v>
      </c>
      <c r="F533" s="8">
        <v>4000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f t="shared" si="32"/>
        <v>123</v>
      </c>
      <c r="B534">
        <v>532</v>
      </c>
      <c r="C534" s="3" t="s">
        <v>533</v>
      </c>
      <c r="D534" s="3" t="s">
        <v>4642</v>
      </c>
      <c r="E534" s="6">
        <v>10000</v>
      </c>
      <c r="F534" s="8">
        <v>12325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 t="shared" si="33"/>
        <v>57.8</v>
      </c>
      <c r="Q534" s="11" t="s">
        <v>8315</v>
      </c>
      <c r="R534" t="s">
        <v>8316</v>
      </c>
      <c r="S534" s="15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f t="shared" si="32"/>
        <v>100</v>
      </c>
      <c r="B535">
        <v>533</v>
      </c>
      <c r="C535" s="3" t="s">
        <v>534</v>
      </c>
      <c r="D535" s="3" t="s">
        <v>4643</v>
      </c>
      <c r="E535" s="6">
        <v>2000</v>
      </c>
      <c r="F535" s="8">
        <v>2004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 t="shared" si="33"/>
        <v>117.65</v>
      </c>
      <c r="Q535" s="11" t="s">
        <v>8315</v>
      </c>
      <c r="R535" t="s">
        <v>8316</v>
      </c>
      <c r="S535" s="15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f t="shared" si="32"/>
        <v>105</v>
      </c>
      <c r="B536">
        <v>534</v>
      </c>
      <c r="C536" s="3" t="s">
        <v>535</v>
      </c>
      <c r="D536" s="3" t="s">
        <v>4644</v>
      </c>
      <c r="E536" s="6">
        <v>15000</v>
      </c>
      <c r="F536" s="8">
        <v>15700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 t="shared" si="33"/>
        <v>312.5</v>
      </c>
      <c r="Q536" s="11" t="s">
        <v>8315</v>
      </c>
      <c r="R536" t="s">
        <v>8316</v>
      </c>
      <c r="S536" s="15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f t="shared" si="32"/>
        <v>103</v>
      </c>
      <c r="B537">
        <v>535</v>
      </c>
      <c r="C537" s="3" t="s">
        <v>536</v>
      </c>
      <c r="D537" s="3" t="s">
        <v>4645</v>
      </c>
      <c r="E537" s="6">
        <v>2000</v>
      </c>
      <c r="F537" s="8">
        <v>2050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 t="shared" si="33"/>
        <v>33.9</v>
      </c>
      <c r="Q537" s="11" t="s">
        <v>8315</v>
      </c>
      <c r="R537" t="s">
        <v>8316</v>
      </c>
      <c r="S537" s="15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f t="shared" si="32"/>
        <v>118</v>
      </c>
      <c r="B538">
        <v>536</v>
      </c>
      <c r="C538" s="3" t="s">
        <v>537</v>
      </c>
      <c r="D538" s="3" t="s">
        <v>4646</v>
      </c>
      <c r="E538" s="6">
        <v>3300</v>
      </c>
      <c r="F538" s="8">
        <v>3902.5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 t="shared" si="33"/>
        <v>84.62</v>
      </c>
      <c r="Q538" s="11" t="s">
        <v>8315</v>
      </c>
      <c r="R538" t="s">
        <v>8316</v>
      </c>
      <c r="S538" s="15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f t="shared" si="32"/>
        <v>121</v>
      </c>
      <c r="B539">
        <v>537</v>
      </c>
      <c r="C539" s="3" t="s">
        <v>538</v>
      </c>
      <c r="D539" s="3" t="s">
        <v>4647</v>
      </c>
      <c r="E539" s="6">
        <v>2000</v>
      </c>
      <c r="F539" s="8">
        <v>2410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 t="shared" si="33"/>
        <v>33.9</v>
      </c>
      <c r="Q539" s="11" t="s">
        <v>8315</v>
      </c>
      <c r="R539" t="s">
        <v>8316</v>
      </c>
      <c r="S539" s="15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f t="shared" si="32"/>
        <v>302</v>
      </c>
      <c r="B540">
        <v>538</v>
      </c>
      <c r="C540" s="3" t="s">
        <v>539</v>
      </c>
      <c r="D540" s="3" t="s">
        <v>4648</v>
      </c>
      <c r="E540" s="6">
        <v>5000</v>
      </c>
      <c r="F540" s="8">
        <v>15121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 t="shared" si="33"/>
        <v>83.33</v>
      </c>
      <c r="Q540" s="11" t="s">
        <v>8315</v>
      </c>
      <c r="R540" t="s">
        <v>8316</v>
      </c>
      <c r="S540" s="15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f t="shared" si="32"/>
        <v>101</v>
      </c>
      <c r="B541">
        <v>539</v>
      </c>
      <c r="C541" s="3" t="s">
        <v>540</v>
      </c>
      <c r="D541" s="3" t="s">
        <v>4649</v>
      </c>
      <c r="E541" s="6">
        <v>500</v>
      </c>
      <c r="F541" s="8">
        <v>503.22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>
        <f t="shared" si="33"/>
        <v>25</v>
      </c>
      <c r="Q541" s="11" t="s">
        <v>8315</v>
      </c>
      <c r="R541" t="s">
        <v>8316</v>
      </c>
      <c r="S541" s="15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f t="shared" si="32"/>
        <v>0</v>
      </c>
      <c r="B542">
        <v>540</v>
      </c>
      <c r="C542" s="3" t="s">
        <v>541</v>
      </c>
      <c r="D542" s="3" t="s">
        <v>4650</v>
      </c>
      <c r="E542" s="6">
        <v>15000</v>
      </c>
      <c r="F542" s="8">
        <v>1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 t="shared" si="33"/>
        <v>15000</v>
      </c>
      <c r="Q542" s="11" t="s">
        <v>8317</v>
      </c>
      <c r="R542" t="s">
        <v>8318</v>
      </c>
      <c r="S542" s="15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f t="shared" si="32"/>
        <v>1</v>
      </c>
      <c r="B543">
        <v>541</v>
      </c>
      <c r="C543" s="3" t="s">
        <v>542</v>
      </c>
      <c r="D543" s="3" t="s">
        <v>4651</v>
      </c>
      <c r="E543" s="6">
        <v>4500</v>
      </c>
      <c r="F543" s="8">
        <v>25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 t="shared" si="33"/>
        <v>4500</v>
      </c>
      <c r="Q543" s="11" t="s">
        <v>8317</v>
      </c>
      <c r="R543" t="s">
        <v>8318</v>
      </c>
      <c r="S543" s="15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f t="shared" si="32"/>
        <v>0</v>
      </c>
      <c r="B544">
        <v>542</v>
      </c>
      <c r="C544" s="3" t="s">
        <v>543</v>
      </c>
      <c r="D544" s="3" t="s">
        <v>4652</v>
      </c>
      <c r="E544" s="6">
        <v>250000</v>
      </c>
      <c r="F544" s="8">
        <v>1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 t="shared" si="33"/>
        <v>250000</v>
      </c>
      <c r="Q544" s="11" t="s">
        <v>8317</v>
      </c>
      <c r="R544" t="s">
        <v>8318</v>
      </c>
      <c r="S544" s="15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f t="shared" si="32"/>
        <v>0</v>
      </c>
      <c r="B545">
        <v>543</v>
      </c>
      <c r="C545" s="3" t="s">
        <v>544</v>
      </c>
      <c r="D545" s="3" t="s">
        <v>4653</v>
      </c>
      <c r="E545" s="6">
        <v>22000</v>
      </c>
      <c r="F545" s="8">
        <v>70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 t="shared" si="33"/>
        <v>11000</v>
      </c>
      <c r="Q545" s="11" t="s">
        <v>8317</v>
      </c>
      <c r="R545" t="s">
        <v>8318</v>
      </c>
      <c r="S545" s="15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f t="shared" si="32"/>
        <v>1</v>
      </c>
      <c r="B546">
        <v>544</v>
      </c>
      <c r="C546" s="3" t="s">
        <v>545</v>
      </c>
      <c r="D546" s="3" t="s">
        <v>4654</v>
      </c>
      <c r="E546" s="6">
        <v>500</v>
      </c>
      <c r="F546" s="8">
        <v>6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 t="shared" si="33"/>
        <v>250</v>
      </c>
      <c r="Q546" s="11" t="s">
        <v>8317</v>
      </c>
      <c r="R546" t="s">
        <v>8318</v>
      </c>
      <c r="S546" s="15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f t="shared" si="32"/>
        <v>27</v>
      </c>
      <c r="B547">
        <v>545</v>
      </c>
      <c r="C547" s="3" t="s">
        <v>546</v>
      </c>
      <c r="D547" s="3" t="s">
        <v>4655</v>
      </c>
      <c r="E547" s="6">
        <v>50000</v>
      </c>
      <c r="F547" s="8">
        <v>13692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 t="shared" si="33"/>
        <v>1470.59</v>
      </c>
      <c r="Q547" s="11" t="s">
        <v>8317</v>
      </c>
      <c r="R547" t="s">
        <v>8318</v>
      </c>
      <c r="S547" s="15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f t="shared" si="32"/>
        <v>0</v>
      </c>
      <c r="B548">
        <v>546</v>
      </c>
      <c r="C548" s="3" t="s">
        <v>547</v>
      </c>
      <c r="D548" s="3" t="s">
        <v>4656</v>
      </c>
      <c r="E548" s="6">
        <v>60000</v>
      </c>
      <c r="F548" s="8">
        <v>52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 t="shared" si="33"/>
        <v>30000</v>
      </c>
      <c r="Q548" s="11" t="s">
        <v>8317</v>
      </c>
      <c r="R548" t="s">
        <v>8318</v>
      </c>
      <c r="S548" s="15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f t="shared" si="32"/>
        <v>0</v>
      </c>
      <c r="B549">
        <v>547</v>
      </c>
      <c r="C549" s="3" t="s">
        <v>548</v>
      </c>
      <c r="D549" s="3" t="s">
        <v>4657</v>
      </c>
      <c r="E549" s="6">
        <v>7500</v>
      </c>
      <c r="F549" s="8"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f t="shared" si="32"/>
        <v>0</v>
      </c>
      <c r="B550">
        <v>548</v>
      </c>
      <c r="C550" s="3" t="s">
        <v>549</v>
      </c>
      <c r="D550" s="3" t="s">
        <v>4658</v>
      </c>
      <c r="E550" s="6">
        <v>10000</v>
      </c>
      <c r="F550" s="8">
        <v>9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 t="shared" si="33"/>
        <v>10000</v>
      </c>
      <c r="Q550" s="11" t="s">
        <v>8317</v>
      </c>
      <c r="R550" t="s">
        <v>8318</v>
      </c>
      <c r="S550" s="15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f t="shared" si="32"/>
        <v>3</v>
      </c>
      <c r="B551">
        <v>549</v>
      </c>
      <c r="C551" s="3" t="s">
        <v>550</v>
      </c>
      <c r="D551" s="3" t="s">
        <v>4659</v>
      </c>
      <c r="E551" s="6">
        <v>2500</v>
      </c>
      <c r="F551" s="8">
        <v>68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 t="shared" si="33"/>
        <v>312.5</v>
      </c>
      <c r="Q551" s="11" t="s">
        <v>8317</v>
      </c>
      <c r="R551" t="s">
        <v>8318</v>
      </c>
      <c r="S551" s="15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f t="shared" si="32"/>
        <v>1</v>
      </c>
      <c r="B552">
        <v>550</v>
      </c>
      <c r="C552" s="3" t="s">
        <v>551</v>
      </c>
      <c r="D552" s="3" t="s">
        <v>4660</v>
      </c>
      <c r="E552" s="6">
        <v>5000</v>
      </c>
      <c r="F552" s="8">
        <v>35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 t="shared" si="33"/>
        <v>1250</v>
      </c>
      <c r="Q552" s="11" t="s">
        <v>8317</v>
      </c>
      <c r="R552" t="s">
        <v>8318</v>
      </c>
      <c r="S552" s="15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f t="shared" si="32"/>
        <v>5</v>
      </c>
      <c r="B553">
        <v>551</v>
      </c>
      <c r="C553" s="3" t="s">
        <v>552</v>
      </c>
      <c r="D553" s="3" t="s">
        <v>4661</v>
      </c>
      <c r="E553" s="6">
        <v>75000</v>
      </c>
      <c r="F553" s="8">
        <v>3781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 t="shared" si="33"/>
        <v>2678.57</v>
      </c>
      <c r="Q553" s="11" t="s">
        <v>8317</v>
      </c>
      <c r="R553" t="s">
        <v>8318</v>
      </c>
      <c r="S553" s="15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f t="shared" si="32"/>
        <v>0</v>
      </c>
      <c r="B554">
        <v>552</v>
      </c>
      <c r="C554" s="3" t="s">
        <v>553</v>
      </c>
      <c r="D554" s="3" t="s">
        <v>4662</v>
      </c>
      <c r="E554" s="6">
        <v>45000</v>
      </c>
      <c r="F554" s="8"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f t="shared" si="32"/>
        <v>0</v>
      </c>
      <c r="B555">
        <v>553</v>
      </c>
      <c r="C555" s="3" t="s">
        <v>554</v>
      </c>
      <c r="D555" s="3" t="s">
        <v>4663</v>
      </c>
      <c r="E555" s="6">
        <v>25000</v>
      </c>
      <c r="F555" s="8">
        <v>123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 t="shared" si="33"/>
        <v>4166.67</v>
      </c>
      <c r="Q555" s="11" t="s">
        <v>8317</v>
      </c>
      <c r="R555" t="s">
        <v>8318</v>
      </c>
      <c r="S555" s="15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f t="shared" si="32"/>
        <v>37</v>
      </c>
      <c r="B556">
        <v>554</v>
      </c>
      <c r="C556" s="3" t="s">
        <v>555</v>
      </c>
      <c r="D556" s="3" t="s">
        <v>4664</v>
      </c>
      <c r="E556" s="6">
        <v>3870</v>
      </c>
      <c r="F556" s="8">
        <v>1416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 t="shared" si="33"/>
        <v>175.91</v>
      </c>
      <c r="Q556" s="11" t="s">
        <v>8317</v>
      </c>
      <c r="R556" t="s">
        <v>8318</v>
      </c>
      <c r="S556" s="15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f t="shared" si="32"/>
        <v>0</v>
      </c>
      <c r="B557">
        <v>555</v>
      </c>
      <c r="C557" s="3" t="s">
        <v>556</v>
      </c>
      <c r="D557" s="3" t="s">
        <v>4665</v>
      </c>
      <c r="E557" s="6">
        <v>7500</v>
      </c>
      <c r="F557" s="8"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f t="shared" si="32"/>
        <v>3</v>
      </c>
      <c r="B558">
        <v>556</v>
      </c>
      <c r="C558" s="3" t="s">
        <v>557</v>
      </c>
      <c r="D558" s="3" t="s">
        <v>4666</v>
      </c>
      <c r="E558" s="6">
        <v>8000</v>
      </c>
      <c r="F558" s="8">
        <v>200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 t="shared" si="33"/>
        <v>8000</v>
      </c>
      <c r="Q558" s="11" t="s">
        <v>8317</v>
      </c>
      <c r="R558" t="s">
        <v>8318</v>
      </c>
      <c r="S558" s="15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f t="shared" si="32"/>
        <v>1</v>
      </c>
      <c r="B559">
        <v>557</v>
      </c>
      <c r="C559" s="3" t="s">
        <v>558</v>
      </c>
      <c r="D559" s="3" t="s">
        <v>4667</v>
      </c>
      <c r="E559" s="6">
        <v>150000</v>
      </c>
      <c r="F559" s="8">
        <v>1366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 t="shared" si="33"/>
        <v>7500</v>
      </c>
      <c r="Q559" s="11" t="s">
        <v>8317</v>
      </c>
      <c r="R559" t="s">
        <v>8318</v>
      </c>
      <c r="S559" s="15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f t="shared" si="32"/>
        <v>0</v>
      </c>
      <c r="B560">
        <v>558</v>
      </c>
      <c r="C560" s="3" t="s">
        <v>559</v>
      </c>
      <c r="D560" s="3" t="s">
        <v>4668</v>
      </c>
      <c r="E560" s="6">
        <v>750</v>
      </c>
      <c r="F560" s="8"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f t="shared" si="32"/>
        <v>0</v>
      </c>
      <c r="B561">
        <v>559</v>
      </c>
      <c r="C561" s="3" t="s">
        <v>560</v>
      </c>
      <c r="D561" s="3" t="s">
        <v>4669</v>
      </c>
      <c r="E561" s="6">
        <v>240000</v>
      </c>
      <c r="F561" s="8">
        <v>50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 t="shared" si="33"/>
        <v>240000</v>
      </c>
      <c r="Q561" s="11" t="s">
        <v>8317</v>
      </c>
      <c r="R561" t="s">
        <v>8318</v>
      </c>
      <c r="S561" s="15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f t="shared" si="32"/>
        <v>0</v>
      </c>
      <c r="B562">
        <v>560</v>
      </c>
      <c r="C562" s="3" t="s">
        <v>561</v>
      </c>
      <c r="D562" s="3" t="s">
        <v>4670</v>
      </c>
      <c r="E562" s="6">
        <v>100000</v>
      </c>
      <c r="F562" s="8">
        <v>12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 t="shared" si="33"/>
        <v>33333.33</v>
      </c>
      <c r="Q562" s="11" t="s">
        <v>8317</v>
      </c>
      <c r="R562" t="s">
        <v>8318</v>
      </c>
      <c r="S562" s="15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f t="shared" si="32"/>
        <v>0</v>
      </c>
      <c r="B563">
        <v>561</v>
      </c>
      <c r="C563" s="3" t="s">
        <v>562</v>
      </c>
      <c r="D563" s="3" t="s">
        <v>4671</v>
      </c>
      <c r="E563" s="6">
        <v>15000</v>
      </c>
      <c r="F563" s="8">
        <v>55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 t="shared" si="33"/>
        <v>7500</v>
      </c>
      <c r="Q563" s="11" t="s">
        <v>8317</v>
      </c>
      <c r="R563" t="s">
        <v>8318</v>
      </c>
      <c r="S563" s="15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f t="shared" si="32"/>
        <v>0</v>
      </c>
      <c r="B564">
        <v>562</v>
      </c>
      <c r="C564" s="3" t="s">
        <v>563</v>
      </c>
      <c r="D564" s="3" t="s">
        <v>4672</v>
      </c>
      <c r="E564" s="6">
        <v>50000</v>
      </c>
      <c r="F564" s="8"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f t="shared" si="32"/>
        <v>0</v>
      </c>
      <c r="B565">
        <v>563</v>
      </c>
      <c r="C565" s="3" t="s">
        <v>564</v>
      </c>
      <c r="D565" s="3" t="s">
        <v>4673</v>
      </c>
      <c r="E565" s="6">
        <v>75000</v>
      </c>
      <c r="F565" s="8">
        <v>68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 t="shared" si="33"/>
        <v>37500</v>
      </c>
      <c r="Q565" s="11" t="s">
        <v>8317</v>
      </c>
      <c r="R565" t="s">
        <v>8318</v>
      </c>
      <c r="S565" s="15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f t="shared" si="32"/>
        <v>0</v>
      </c>
      <c r="B566">
        <v>564</v>
      </c>
      <c r="C566" s="3" t="s">
        <v>565</v>
      </c>
      <c r="D566" s="3" t="s">
        <v>4674</v>
      </c>
      <c r="E566" s="6">
        <v>18000</v>
      </c>
      <c r="F566" s="8">
        <v>1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 t="shared" si="33"/>
        <v>18000</v>
      </c>
      <c r="Q566" s="11" t="s">
        <v>8317</v>
      </c>
      <c r="R566" t="s">
        <v>8318</v>
      </c>
      <c r="S566" s="15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f t="shared" si="32"/>
        <v>0</v>
      </c>
      <c r="B567">
        <v>565</v>
      </c>
      <c r="C567" s="3" t="s">
        <v>566</v>
      </c>
      <c r="D567" s="3" t="s">
        <v>4675</v>
      </c>
      <c r="E567" s="6">
        <v>25000</v>
      </c>
      <c r="F567" s="8"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f t="shared" si="32"/>
        <v>0</v>
      </c>
      <c r="B568">
        <v>566</v>
      </c>
      <c r="C568" s="3" t="s">
        <v>567</v>
      </c>
      <c r="D568" s="3" t="s">
        <v>4676</v>
      </c>
      <c r="E568" s="6">
        <v>5000</v>
      </c>
      <c r="F568" s="8">
        <v>1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 t="shared" si="33"/>
        <v>5000</v>
      </c>
      <c r="Q568" s="11" t="s">
        <v>8317</v>
      </c>
      <c r="R568" t="s">
        <v>8318</v>
      </c>
      <c r="S568" s="15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f t="shared" si="32"/>
        <v>0</v>
      </c>
      <c r="B569">
        <v>567</v>
      </c>
      <c r="C569" s="3" t="s">
        <v>568</v>
      </c>
      <c r="D569" s="3" t="s">
        <v>4677</v>
      </c>
      <c r="E569" s="6">
        <v>10000</v>
      </c>
      <c r="F569" s="8"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f t="shared" si="32"/>
        <v>1</v>
      </c>
      <c r="B570">
        <v>568</v>
      </c>
      <c r="C570" s="3" t="s">
        <v>569</v>
      </c>
      <c r="D570" s="3" t="s">
        <v>4678</v>
      </c>
      <c r="E570" s="6">
        <v>24500</v>
      </c>
      <c r="F570" s="8">
        <v>245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 t="shared" si="33"/>
        <v>4900</v>
      </c>
      <c r="Q570" s="11" t="s">
        <v>8317</v>
      </c>
      <c r="R570" t="s">
        <v>8318</v>
      </c>
      <c r="S570" s="15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f t="shared" si="32"/>
        <v>1</v>
      </c>
      <c r="B571">
        <v>569</v>
      </c>
      <c r="C571" s="3" t="s">
        <v>570</v>
      </c>
      <c r="D571" s="3" t="s">
        <v>4679</v>
      </c>
      <c r="E571" s="6">
        <v>2500</v>
      </c>
      <c r="F571" s="8">
        <v>20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 t="shared" si="33"/>
        <v>2500</v>
      </c>
      <c r="Q571" s="11" t="s">
        <v>8317</v>
      </c>
      <c r="R571" t="s">
        <v>8318</v>
      </c>
      <c r="S571" s="15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f t="shared" si="32"/>
        <v>0</v>
      </c>
      <c r="B572">
        <v>570</v>
      </c>
      <c r="C572" s="3" t="s">
        <v>571</v>
      </c>
      <c r="D572" s="3" t="s">
        <v>4680</v>
      </c>
      <c r="E572" s="6">
        <v>85000</v>
      </c>
      <c r="F572" s="8">
        <v>142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 t="shared" si="33"/>
        <v>85000</v>
      </c>
      <c r="Q572" s="11" t="s">
        <v>8317</v>
      </c>
      <c r="R572" t="s">
        <v>8318</v>
      </c>
      <c r="S572" s="15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f t="shared" si="32"/>
        <v>0</v>
      </c>
      <c r="B573">
        <v>571</v>
      </c>
      <c r="C573" s="3" t="s">
        <v>572</v>
      </c>
      <c r="D573" s="3" t="s">
        <v>4681</v>
      </c>
      <c r="E573" s="6">
        <v>25000</v>
      </c>
      <c r="F573" s="8">
        <v>106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 t="shared" si="33"/>
        <v>12500</v>
      </c>
      <c r="Q573" s="11" t="s">
        <v>8317</v>
      </c>
      <c r="R573" t="s">
        <v>8318</v>
      </c>
      <c r="S573" s="15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f t="shared" si="32"/>
        <v>0</v>
      </c>
      <c r="B574">
        <v>572</v>
      </c>
      <c r="C574" s="3" t="s">
        <v>573</v>
      </c>
      <c r="D574" s="3" t="s">
        <v>4682</v>
      </c>
      <c r="E574" s="6">
        <v>2500</v>
      </c>
      <c r="F574" s="8"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f t="shared" si="32"/>
        <v>0</v>
      </c>
      <c r="B575">
        <v>573</v>
      </c>
      <c r="C575" s="3" t="s">
        <v>574</v>
      </c>
      <c r="D575" s="3" t="s">
        <v>4683</v>
      </c>
      <c r="E575" s="6">
        <v>88888</v>
      </c>
      <c r="F575" s="8">
        <v>346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 t="shared" si="33"/>
        <v>9876.44</v>
      </c>
      <c r="Q575" s="11" t="s">
        <v>8317</v>
      </c>
      <c r="R575" t="s">
        <v>8318</v>
      </c>
      <c r="S575" s="15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f t="shared" si="32"/>
        <v>1</v>
      </c>
      <c r="B576">
        <v>574</v>
      </c>
      <c r="C576" s="3" t="s">
        <v>575</v>
      </c>
      <c r="D576" s="3" t="s">
        <v>4684</v>
      </c>
      <c r="E576" s="6">
        <v>11180</v>
      </c>
      <c r="F576" s="8">
        <v>80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 t="shared" si="33"/>
        <v>2795</v>
      </c>
      <c r="Q576" s="11" t="s">
        <v>8317</v>
      </c>
      <c r="R576" t="s">
        <v>8318</v>
      </c>
      <c r="S576" s="15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f t="shared" si="32"/>
        <v>0</v>
      </c>
      <c r="B577">
        <v>575</v>
      </c>
      <c r="C577" s="3" t="s">
        <v>576</v>
      </c>
      <c r="D577" s="3" t="s">
        <v>4685</v>
      </c>
      <c r="E577" s="6">
        <v>60000</v>
      </c>
      <c r="F577" s="8">
        <v>259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 t="shared" si="33"/>
        <v>15000</v>
      </c>
      <c r="Q577" s="11" t="s">
        <v>8317</v>
      </c>
      <c r="R577" t="s">
        <v>8318</v>
      </c>
      <c r="S577" s="15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f t="shared" ref="A578:A641" si="36">ROUND(F578/E578*100,0)</f>
        <v>0</v>
      </c>
      <c r="B578">
        <v>576</v>
      </c>
      <c r="C578" s="3" t="s">
        <v>577</v>
      </c>
      <c r="D578" s="3" t="s">
        <v>4686</v>
      </c>
      <c r="E578" s="6">
        <v>80000</v>
      </c>
      <c r="F578" s="8">
        <v>1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 t="shared" si="33"/>
        <v>80000</v>
      </c>
      <c r="Q578" s="11" t="s">
        <v>8317</v>
      </c>
      <c r="R578" t="s">
        <v>8318</v>
      </c>
      <c r="S578" s="15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f t="shared" si="36"/>
        <v>0</v>
      </c>
      <c r="B579">
        <v>577</v>
      </c>
      <c r="C579" s="3" t="s">
        <v>578</v>
      </c>
      <c r="D579" s="3" t="s">
        <v>4687</v>
      </c>
      <c r="E579" s="6">
        <v>5000</v>
      </c>
      <c r="F579" s="8">
        <v>10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 t="shared" ref="P579:P642" si="37">IFERROR(ROUND(E579/M579,2), 0)</f>
        <v>5000</v>
      </c>
      <c r="Q579" s="11" t="s">
        <v>8317</v>
      </c>
      <c r="R579" t="s">
        <v>8318</v>
      </c>
      <c r="S579" s="15">
        <f t="shared" ref="S579:S642" si="38">(((K579/60)/60)/24)+DATE(1970,1,1)</f>
        <v>42450.589143518519</v>
      </c>
      <c r="T579" s="16">
        <f t="shared" ref="T579:T642" si="39">(((J579/60)/60)/24)+DATE(1970,1,1)</f>
        <v>42510.589143518519</v>
      </c>
    </row>
    <row r="580" spans="1:20" ht="30" hidden="1" x14ac:dyDescent="0.25">
      <c r="A580">
        <f t="shared" si="36"/>
        <v>0</v>
      </c>
      <c r="B580">
        <v>578</v>
      </c>
      <c r="C580" s="3" t="s">
        <v>579</v>
      </c>
      <c r="D580" s="3" t="s">
        <v>4688</v>
      </c>
      <c r="E580" s="6">
        <v>125000</v>
      </c>
      <c r="F580" s="8">
        <v>14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 t="shared" si="37"/>
        <v>17857.14</v>
      </c>
      <c r="Q580" s="11" t="s">
        <v>8317</v>
      </c>
      <c r="R580" t="s">
        <v>8318</v>
      </c>
      <c r="S580" s="15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f t="shared" si="36"/>
        <v>1</v>
      </c>
      <c r="B581">
        <v>579</v>
      </c>
      <c r="C581" s="3" t="s">
        <v>580</v>
      </c>
      <c r="D581" s="3" t="s">
        <v>4689</v>
      </c>
      <c r="E581" s="6">
        <v>12000</v>
      </c>
      <c r="F581" s="8">
        <v>175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 t="shared" si="37"/>
        <v>2400</v>
      </c>
      <c r="Q581" s="11" t="s">
        <v>8317</v>
      </c>
      <c r="R581" t="s">
        <v>8318</v>
      </c>
      <c r="S581" s="15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f t="shared" si="36"/>
        <v>0</v>
      </c>
      <c r="B582">
        <v>580</v>
      </c>
      <c r="C582" s="3" t="s">
        <v>581</v>
      </c>
      <c r="D582" s="3" t="s">
        <v>4690</v>
      </c>
      <c r="E582" s="6">
        <v>3000</v>
      </c>
      <c r="F582" s="8">
        <v>1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 t="shared" si="37"/>
        <v>3000</v>
      </c>
      <c r="Q582" s="11" t="s">
        <v>8317</v>
      </c>
      <c r="R582" t="s">
        <v>8318</v>
      </c>
      <c r="S582" s="15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f t="shared" si="36"/>
        <v>0</v>
      </c>
      <c r="B583">
        <v>581</v>
      </c>
      <c r="C583" s="3" t="s">
        <v>582</v>
      </c>
      <c r="D583" s="3" t="s">
        <v>4691</v>
      </c>
      <c r="E583" s="6">
        <v>400</v>
      </c>
      <c r="F583" s="8"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f t="shared" si="36"/>
        <v>0</v>
      </c>
      <c r="B584">
        <v>582</v>
      </c>
      <c r="C584" s="3" t="s">
        <v>583</v>
      </c>
      <c r="D584" s="3" t="s">
        <v>4692</v>
      </c>
      <c r="E584" s="6">
        <v>100000</v>
      </c>
      <c r="F584" s="8"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f t="shared" si="36"/>
        <v>0</v>
      </c>
      <c r="B585">
        <v>583</v>
      </c>
      <c r="C585" s="3" t="s">
        <v>584</v>
      </c>
      <c r="D585" s="3" t="s">
        <v>4693</v>
      </c>
      <c r="E585" s="6">
        <v>9000</v>
      </c>
      <c r="F585" s="8">
        <v>1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 t="shared" si="37"/>
        <v>9000</v>
      </c>
      <c r="Q585" s="11" t="s">
        <v>8317</v>
      </c>
      <c r="R585" t="s">
        <v>8318</v>
      </c>
      <c r="S585" s="15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f t="shared" si="36"/>
        <v>1</v>
      </c>
      <c r="B586">
        <v>584</v>
      </c>
      <c r="C586" s="3" t="s">
        <v>585</v>
      </c>
      <c r="D586" s="3" t="s">
        <v>4694</v>
      </c>
      <c r="E586" s="6">
        <v>1000</v>
      </c>
      <c r="F586" s="8">
        <v>10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 t="shared" si="37"/>
        <v>500</v>
      </c>
      <c r="Q586" s="11" t="s">
        <v>8317</v>
      </c>
      <c r="R586" t="s">
        <v>8318</v>
      </c>
      <c r="S586" s="15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f t="shared" si="36"/>
        <v>0</v>
      </c>
      <c r="B587">
        <v>585</v>
      </c>
      <c r="C587" s="3" t="s">
        <v>586</v>
      </c>
      <c r="D587" s="3" t="s">
        <v>4695</v>
      </c>
      <c r="E587" s="6">
        <v>9000</v>
      </c>
      <c r="F587" s="8"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6">
        <f t="shared" si="39"/>
        <v>42339</v>
      </c>
    </row>
    <row r="588" spans="1:20" ht="45" hidden="1" x14ac:dyDescent="0.25">
      <c r="A588">
        <f t="shared" si="36"/>
        <v>1</v>
      </c>
      <c r="B588">
        <v>586</v>
      </c>
      <c r="C588" s="3" t="s">
        <v>587</v>
      </c>
      <c r="D588" s="3" t="s">
        <v>4696</v>
      </c>
      <c r="E588" s="6">
        <v>10000</v>
      </c>
      <c r="F588" s="8">
        <v>56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 t="shared" si="37"/>
        <v>2500</v>
      </c>
      <c r="Q588" s="11" t="s">
        <v>8317</v>
      </c>
      <c r="R588" t="s">
        <v>8318</v>
      </c>
      <c r="S588" s="15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f t="shared" si="36"/>
        <v>9</v>
      </c>
      <c r="B589">
        <v>587</v>
      </c>
      <c r="C589" s="3" t="s">
        <v>588</v>
      </c>
      <c r="D589" s="3" t="s">
        <v>4697</v>
      </c>
      <c r="E589" s="6">
        <v>30000</v>
      </c>
      <c r="F589" s="8">
        <v>2725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 t="shared" si="37"/>
        <v>4285.71</v>
      </c>
      <c r="Q589" s="11" t="s">
        <v>8317</v>
      </c>
      <c r="R589" t="s">
        <v>8318</v>
      </c>
      <c r="S589" s="15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f t="shared" si="36"/>
        <v>3</v>
      </c>
      <c r="B590">
        <v>588</v>
      </c>
      <c r="C590" s="3" t="s">
        <v>589</v>
      </c>
      <c r="D590" s="3" t="s">
        <v>4698</v>
      </c>
      <c r="E590" s="6">
        <v>9000</v>
      </c>
      <c r="F590" s="8">
        <v>301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 t="shared" si="37"/>
        <v>4500</v>
      </c>
      <c r="Q590" s="11" t="s">
        <v>8317</v>
      </c>
      <c r="R590" t="s">
        <v>8318</v>
      </c>
      <c r="S590" s="15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f t="shared" si="36"/>
        <v>0</v>
      </c>
      <c r="B591">
        <v>589</v>
      </c>
      <c r="C591" s="3" t="s">
        <v>590</v>
      </c>
      <c r="D591" s="3" t="s">
        <v>4699</v>
      </c>
      <c r="E591" s="6">
        <v>7500</v>
      </c>
      <c r="F591" s="8">
        <v>1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 t="shared" si="37"/>
        <v>7500</v>
      </c>
      <c r="Q591" s="11" t="s">
        <v>8317</v>
      </c>
      <c r="R591" t="s">
        <v>8318</v>
      </c>
      <c r="S591" s="15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f t="shared" si="36"/>
        <v>4</v>
      </c>
      <c r="B592">
        <v>590</v>
      </c>
      <c r="C592" s="3" t="s">
        <v>591</v>
      </c>
      <c r="D592" s="3" t="s">
        <v>4700</v>
      </c>
      <c r="E592" s="6">
        <v>5000</v>
      </c>
      <c r="F592" s="8">
        <v>223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 t="shared" si="37"/>
        <v>555.55999999999995</v>
      </c>
      <c r="Q592" s="11" t="s">
        <v>8317</v>
      </c>
      <c r="R592" t="s">
        <v>8318</v>
      </c>
      <c r="S592" s="15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f t="shared" si="36"/>
        <v>0</v>
      </c>
      <c r="B593">
        <v>591</v>
      </c>
      <c r="C593" s="3" t="s">
        <v>592</v>
      </c>
      <c r="D593" s="3" t="s">
        <v>4701</v>
      </c>
      <c r="E593" s="6">
        <v>100000</v>
      </c>
      <c r="F593" s="8">
        <v>61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 t="shared" si="37"/>
        <v>50000</v>
      </c>
      <c r="Q593" s="11" t="s">
        <v>8317</v>
      </c>
      <c r="R593" t="s">
        <v>8318</v>
      </c>
      <c r="S593" s="15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f t="shared" si="36"/>
        <v>3</v>
      </c>
      <c r="B594">
        <v>592</v>
      </c>
      <c r="C594" s="3" t="s">
        <v>593</v>
      </c>
      <c r="D594" s="3" t="s">
        <v>4702</v>
      </c>
      <c r="E594" s="6">
        <v>7500</v>
      </c>
      <c r="F594" s="8">
        <v>250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 t="shared" si="37"/>
        <v>7500</v>
      </c>
      <c r="Q594" s="11" t="s">
        <v>8317</v>
      </c>
      <c r="R594" t="s">
        <v>8318</v>
      </c>
      <c r="S594" s="15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f t="shared" si="36"/>
        <v>23</v>
      </c>
      <c r="B595">
        <v>593</v>
      </c>
      <c r="C595" s="3" t="s">
        <v>594</v>
      </c>
      <c r="D595" s="3" t="s">
        <v>4703</v>
      </c>
      <c r="E595" s="6">
        <v>500</v>
      </c>
      <c r="F595" s="8">
        <v>115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 t="shared" si="37"/>
        <v>71.430000000000007</v>
      </c>
      <c r="Q595" s="11" t="s">
        <v>8317</v>
      </c>
      <c r="R595" t="s">
        <v>8318</v>
      </c>
      <c r="S595" s="15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f t="shared" si="36"/>
        <v>0</v>
      </c>
      <c r="B596">
        <v>594</v>
      </c>
      <c r="C596" s="3" t="s">
        <v>595</v>
      </c>
      <c r="D596" s="3" t="s">
        <v>4704</v>
      </c>
      <c r="E596" s="6">
        <v>25000</v>
      </c>
      <c r="F596" s="8">
        <v>26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 t="shared" si="37"/>
        <v>12500</v>
      </c>
      <c r="Q596" s="11" t="s">
        <v>8317</v>
      </c>
      <c r="R596" t="s">
        <v>8318</v>
      </c>
      <c r="S596" s="15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f t="shared" si="36"/>
        <v>0</v>
      </c>
      <c r="B597">
        <v>595</v>
      </c>
      <c r="C597" s="3" t="s">
        <v>596</v>
      </c>
      <c r="D597" s="3" t="s">
        <v>4705</v>
      </c>
      <c r="E597" s="6">
        <v>100000</v>
      </c>
      <c r="F597" s="8">
        <v>426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 t="shared" si="37"/>
        <v>12500</v>
      </c>
      <c r="Q597" s="11" t="s">
        <v>8317</v>
      </c>
      <c r="R597" t="s">
        <v>8318</v>
      </c>
      <c r="S597" s="15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f t="shared" si="36"/>
        <v>0</v>
      </c>
      <c r="B598">
        <v>596</v>
      </c>
      <c r="C598" s="3" t="s">
        <v>597</v>
      </c>
      <c r="D598" s="3" t="s">
        <v>4706</v>
      </c>
      <c r="E598" s="6">
        <v>20000</v>
      </c>
      <c r="F598" s="8">
        <v>6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 t="shared" si="37"/>
        <v>10000</v>
      </c>
      <c r="Q598" s="11" t="s">
        <v>8317</v>
      </c>
      <c r="R598" t="s">
        <v>8318</v>
      </c>
      <c r="S598" s="15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f t="shared" si="36"/>
        <v>0</v>
      </c>
      <c r="B599">
        <v>597</v>
      </c>
      <c r="C599" s="3" t="s">
        <v>598</v>
      </c>
      <c r="D599" s="3" t="s">
        <v>4707</v>
      </c>
      <c r="E599" s="6">
        <v>7500</v>
      </c>
      <c r="F599" s="8">
        <v>20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 t="shared" si="37"/>
        <v>3750</v>
      </c>
      <c r="Q599" s="11" t="s">
        <v>8317</v>
      </c>
      <c r="R599" t="s">
        <v>8318</v>
      </c>
      <c r="S599" s="15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f t="shared" si="36"/>
        <v>34</v>
      </c>
      <c r="B600">
        <v>598</v>
      </c>
      <c r="C600" s="3" t="s">
        <v>599</v>
      </c>
      <c r="D600" s="3" t="s">
        <v>4708</v>
      </c>
      <c r="E600" s="6">
        <v>2500</v>
      </c>
      <c r="F600" s="8">
        <v>850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 t="shared" si="37"/>
        <v>357.14</v>
      </c>
      <c r="Q600" s="11" t="s">
        <v>8317</v>
      </c>
      <c r="R600" t="s">
        <v>8318</v>
      </c>
      <c r="S600" s="15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f t="shared" si="36"/>
        <v>0</v>
      </c>
      <c r="B601">
        <v>599</v>
      </c>
      <c r="C601" s="3" t="s">
        <v>600</v>
      </c>
      <c r="D601" s="3" t="s">
        <v>4709</v>
      </c>
      <c r="E601" s="6">
        <v>50000</v>
      </c>
      <c r="F601" s="8">
        <v>31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 t="shared" si="37"/>
        <v>25000</v>
      </c>
      <c r="Q601" s="11" t="s">
        <v>8317</v>
      </c>
      <c r="R601" t="s">
        <v>8318</v>
      </c>
      <c r="S601" s="15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f t="shared" si="36"/>
        <v>2</v>
      </c>
      <c r="B602">
        <v>600</v>
      </c>
      <c r="C602" s="3" t="s">
        <v>601</v>
      </c>
      <c r="D602" s="3" t="s">
        <v>4710</v>
      </c>
      <c r="E602" s="6">
        <v>5000</v>
      </c>
      <c r="F602" s="8">
        <v>100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 t="shared" si="37"/>
        <v>5000</v>
      </c>
      <c r="Q602" s="11" t="s">
        <v>8317</v>
      </c>
      <c r="R602" t="s">
        <v>8318</v>
      </c>
      <c r="S602" s="15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f t="shared" si="36"/>
        <v>1</v>
      </c>
      <c r="B603">
        <v>601</v>
      </c>
      <c r="C603" s="3" t="s">
        <v>602</v>
      </c>
      <c r="D603" s="3" t="s">
        <v>4711</v>
      </c>
      <c r="E603" s="6">
        <v>10000</v>
      </c>
      <c r="F603" s="8">
        <v>140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 t="shared" si="37"/>
        <v>1666.67</v>
      </c>
      <c r="Q603" s="11" t="s">
        <v>8317</v>
      </c>
      <c r="R603" t="s">
        <v>8318</v>
      </c>
      <c r="S603" s="15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f t="shared" si="36"/>
        <v>0</v>
      </c>
      <c r="B604">
        <v>602</v>
      </c>
      <c r="C604" s="3" t="s">
        <v>603</v>
      </c>
      <c r="D604" s="3" t="s">
        <v>4712</v>
      </c>
      <c r="E604" s="6">
        <v>70000</v>
      </c>
      <c r="F604" s="8"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f t="shared" si="36"/>
        <v>4</v>
      </c>
      <c r="B605">
        <v>603</v>
      </c>
      <c r="C605" s="3" t="s">
        <v>604</v>
      </c>
      <c r="D605" s="3" t="s">
        <v>4713</v>
      </c>
      <c r="E605" s="6">
        <v>15000</v>
      </c>
      <c r="F605" s="8">
        <v>590.02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 t="shared" si="37"/>
        <v>1153.8499999999999</v>
      </c>
      <c r="Q605" s="11" t="s">
        <v>8317</v>
      </c>
      <c r="R605" t="s">
        <v>8318</v>
      </c>
      <c r="S605" s="15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f t="shared" si="36"/>
        <v>0</v>
      </c>
      <c r="B606">
        <v>604</v>
      </c>
      <c r="C606" s="3" t="s">
        <v>605</v>
      </c>
      <c r="D606" s="3" t="s">
        <v>4714</v>
      </c>
      <c r="E606" s="6">
        <v>1500</v>
      </c>
      <c r="F606" s="8"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f t="shared" si="36"/>
        <v>3</v>
      </c>
      <c r="B607">
        <v>605</v>
      </c>
      <c r="C607" s="3" t="s">
        <v>606</v>
      </c>
      <c r="D607" s="3" t="s">
        <v>4715</v>
      </c>
      <c r="E607" s="6">
        <v>5000</v>
      </c>
      <c r="F607" s="8">
        <v>131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 t="shared" si="37"/>
        <v>625</v>
      </c>
      <c r="Q607" s="11" t="s">
        <v>8317</v>
      </c>
      <c r="R607" t="s">
        <v>8318</v>
      </c>
      <c r="S607" s="15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f t="shared" si="36"/>
        <v>0</v>
      </c>
      <c r="B608">
        <v>606</v>
      </c>
      <c r="C608" s="3" t="s">
        <v>607</v>
      </c>
      <c r="D608" s="3" t="s">
        <v>4716</v>
      </c>
      <c r="E608" s="6">
        <v>5000</v>
      </c>
      <c r="F608" s="8">
        <v>10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 t="shared" si="37"/>
        <v>5000</v>
      </c>
      <c r="Q608" s="11" t="s">
        <v>8317</v>
      </c>
      <c r="R608" t="s">
        <v>8318</v>
      </c>
      <c r="S608" s="15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f t="shared" si="36"/>
        <v>0</v>
      </c>
      <c r="B609">
        <v>607</v>
      </c>
      <c r="C609" s="3" t="s">
        <v>608</v>
      </c>
      <c r="D609" s="3" t="s">
        <v>4717</v>
      </c>
      <c r="E609" s="6">
        <v>250</v>
      </c>
      <c r="F609" s="8"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f t="shared" si="36"/>
        <v>1</v>
      </c>
      <c r="B610">
        <v>608</v>
      </c>
      <c r="C610" s="3" t="s">
        <v>609</v>
      </c>
      <c r="D610" s="3" t="s">
        <v>4718</v>
      </c>
      <c r="E610" s="6">
        <v>150000</v>
      </c>
      <c r="F610" s="8">
        <v>1461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 t="shared" si="37"/>
        <v>30000</v>
      </c>
      <c r="Q610" s="11" t="s">
        <v>8317</v>
      </c>
      <c r="R610" t="s">
        <v>8318</v>
      </c>
      <c r="S610" s="15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f t="shared" si="36"/>
        <v>1</v>
      </c>
      <c r="B611">
        <v>609</v>
      </c>
      <c r="C611" s="3" t="s">
        <v>610</v>
      </c>
      <c r="D611" s="3" t="s">
        <v>4719</v>
      </c>
      <c r="E611" s="6">
        <v>780</v>
      </c>
      <c r="F611" s="8">
        <v>5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 t="shared" si="37"/>
        <v>780</v>
      </c>
      <c r="Q611" s="11" t="s">
        <v>8317</v>
      </c>
      <c r="R611" t="s">
        <v>8318</v>
      </c>
      <c r="S611" s="15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f t="shared" si="36"/>
        <v>0</v>
      </c>
      <c r="B612">
        <v>610</v>
      </c>
      <c r="C612" s="3" t="s">
        <v>611</v>
      </c>
      <c r="D612" s="3" t="s">
        <v>4720</v>
      </c>
      <c r="E612" s="6">
        <v>13803</v>
      </c>
      <c r="F612" s="8"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f t="shared" si="36"/>
        <v>0</v>
      </c>
      <c r="B613">
        <v>611</v>
      </c>
      <c r="C613" s="3" t="s">
        <v>612</v>
      </c>
      <c r="D613" s="3" t="s">
        <v>4721</v>
      </c>
      <c r="E613" s="6">
        <v>80000</v>
      </c>
      <c r="F613" s="8"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f t="shared" si="36"/>
        <v>0</v>
      </c>
      <c r="B614">
        <v>612</v>
      </c>
      <c r="C614" s="3" t="s">
        <v>613</v>
      </c>
      <c r="D614" s="3" t="s">
        <v>4722</v>
      </c>
      <c r="E614" s="6">
        <v>10000</v>
      </c>
      <c r="F614" s="8"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f t="shared" si="36"/>
        <v>21</v>
      </c>
      <c r="B615">
        <v>613</v>
      </c>
      <c r="C615" s="3" t="s">
        <v>614</v>
      </c>
      <c r="D615" s="3" t="s">
        <v>4723</v>
      </c>
      <c r="E615" s="6">
        <v>60000</v>
      </c>
      <c r="F615" s="8">
        <v>12818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 t="shared" si="37"/>
        <v>495.87</v>
      </c>
      <c r="Q615" s="11" t="s">
        <v>8317</v>
      </c>
      <c r="R615" t="s">
        <v>8318</v>
      </c>
      <c r="S615" s="15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f t="shared" si="36"/>
        <v>0</v>
      </c>
      <c r="B616">
        <v>614</v>
      </c>
      <c r="C616" s="3" t="s">
        <v>615</v>
      </c>
      <c r="D616" s="3" t="s">
        <v>4724</v>
      </c>
      <c r="E616" s="6">
        <v>10000</v>
      </c>
      <c r="F616" s="8"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f t="shared" si="36"/>
        <v>0</v>
      </c>
      <c r="B617">
        <v>615</v>
      </c>
      <c r="C617" s="3" t="s">
        <v>616</v>
      </c>
      <c r="D617" s="3" t="s">
        <v>4725</v>
      </c>
      <c r="E617" s="6">
        <v>515</v>
      </c>
      <c r="F617" s="8"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f t="shared" si="36"/>
        <v>0</v>
      </c>
      <c r="B618">
        <v>616</v>
      </c>
      <c r="C618" s="3" t="s">
        <v>617</v>
      </c>
      <c r="D618" s="3" t="s">
        <v>4726</v>
      </c>
      <c r="E618" s="6">
        <v>5000</v>
      </c>
      <c r="F618" s="8"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f t="shared" si="36"/>
        <v>3</v>
      </c>
      <c r="B619">
        <v>617</v>
      </c>
      <c r="C619" s="3" t="s">
        <v>618</v>
      </c>
      <c r="D619" s="3" t="s">
        <v>4727</v>
      </c>
      <c r="E619" s="6">
        <v>2000</v>
      </c>
      <c r="F619" s="8">
        <v>60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 t="shared" si="37"/>
        <v>666.67</v>
      </c>
      <c r="Q619" s="11" t="s">
        <v>8317</v>
      </c>
      <c r="R619" t="s">
        <v>8318</v>
      </c>
      <c r="S619" s="15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f t="shared" si="36"/>
        <v>0</v>
      </c>
      <c r="B620">
        <v>618</v>
      </c>
      <c r="C620" s="3" t="s">
        <v>619</v>
      </c>
      <c r="D620" s="3" t="s">
        <v>4728</v>
      </c>
      <c r="E620" s="6">
        <v>400</v>
      </c>
      <c r="F620" s="8"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f t="shared" si="36"/>
        <v>0</v>
      </c>
      <c r="B621">
        <v>619</v>
      </c>
      <c r="C621" s="3" t="s">
        <v>620</v>
      </c>
      <c r="D621" s="3" t="s">
        <v>4729</v>
      </c>
      <c r="E621" s="6">
        <v>2500000</v>
      </c>
      <c r="F621" s="8">
        <v>1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 t="shared" si="37"/>
        <v>2500000</v>
      </c>
      <c r="Q621" s="11" t="s">
        <v>8317</v>
      </c>
      <c r="R621" t="s">
        <v>8318</v>
      </c>
      <c r="S621" s="15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f t="shared" si="36"/>
        <v>1</v>
      </c>
      <c r="B622">
        <v>620</v>
      </c>
      <c r="C622" s="3" t="s">
        <v>621</v>
      </c>
      <c r="D622" s="3" t="s">
        <v>4730</v>
      </c>
      <c r="E622" s="6">
        <v>30000</v>
      </c>
      <c r="F622" s="8">
        <v>300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 t="shared" si="37"/>
        <v>30000</v>
      </c>
      <c r="Q622" s="11" t="s">
        <v>8317</v>
      </c>
      <c r="R622" t="s">
        <v>8318</v>
      </c>
      <c r="S622" s="15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f t="shared" si="36"/>
        <v>1</v>
      </c>
      <c r="B623">
        <v>621</v>
      </c>
      <c r="C623" s="3" t="s">
        <v>622</v>
      </c>
      <c r="D623" s="3" t="s">
        <v>4731</v>
      </c>
      <c r="E623" s="6">
        <v>25000</v>
      </c>
      <c r="F623" s="8">
        <v>261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 t="shared" si="37"/>
        <v>8333.33</v>
      </c>
      <c r="Q623" s="11" t="s">
        <v>8317</v>
      </c>
      <c r="R623" t="s">
        <v>8318</v>
      </c>
      <c r="S623" s="15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f t="shared" si="36"/>
        <v>6</v>
      </c>
      <c r="B624">
        <v>622</v>
      </c>
      <c r="C624" s="3" t="s">
        <v>623</v>
      </c>
      <c r="D624" s="3" t="s">
        <v>4732</v>
      </c>
      <c r="E624" s="6">
        <v>6000</v>
      </c>
      <c r="F624" s="8">
        <v>341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 t="shared" si="37"/>
        <v>666.67</v>
      </c>
      <c r="Q624" s="11" t="s">
        <v>8317</v>
      </c>
      <c r="R624" t="s">
        <v>8318</v>
      </c>
      <c r="S624" s="15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f t="shared" si="36"/>
        <v>0</v>
      </c>
      <c r="B625">
        <v>623</v>
      </c>
      <c r="C625" s="3" t="s">
        <v>624</v>
      </c>
      <c r="D625" s="3" t="s">
        <v>4733</v>
      </c>
      <c r="E625" s="6">
        <v>75000</v>
      </c>
      <c r="F625" s="8"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f t="shared" si="36"/>
        <v>0</v>
      </c>
      <c r="B626">
        <v>624</v>
      </c>
      <c r="C626" s="3" t="s">
        <v>625</v>
      </c>
      <c r="D626" s="3" t="s">
        <v>4734</v>
      </c>
      <c r="E626" s="6">
        <v>5000</v>
      </c>
      <c r="F626" s="8"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f t="shared" si="36"/>
        <v>0</v>
      </c>
      <c r="B627">
        <v>625</v>
      </c>
      <c r="C627" s="3" t="s">
        <v>626</v>
      </c>
      <c r="D627" s="3" t="s">
        <v>4735</v>
      </c>
      <c r="E627" s="6">
        <v>25000</v>
      </c>
      <c r="F627" s="8"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f t="shared" si="36"/>
        <v>17</v>
      </c>
      <c r="B628">
        <v>626</v>
      </c>
      <c r="C628" s="3" t="s">
        <v>627</v>
      </c>
      <c r="D628" s="3" t="s">
        <v>4736</v>
      </c>
      <c r="E628" s="6">
        <v>25000</v>
      </c>
      <c r="F628" s="8">
        <v>4345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 t="shared" si="37"/>
        <v>641.03</v>
      </c>
      <c r="Q628" s="11" t="s">
        <v>8317</v>
      </c>
      <c r="R628" t="s">
        <v>8318</v>
      </c>
      <c r="S628" s="15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f t="shared" si="36"/>
        <v>0</v>
      </c>
      <c r="B629">
        <v>627</v>
      </c>
      <c r="C629" s="3" t="s">
        <v>628</v>
      </c>
      <c r="D629" s="3" t="s">
        <v>4737</v>
      </c>
      <c r="E629" s="6">
        <v>450000</v>
      </c>
      <c r="F629" s="8">
        <v>90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 t="shared" si="37"/>
        <v>450000</v>
      </c>
      <c r="Q629" s="11" t="s">
        <v>8317</v>
      </c>
      <c r="R629" t="s">
        <v>8318</v>
      </c>
      <c r="S629" s="15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f t="shared" si="36"/>
        <v>0</v>
      </c>
      <c r="B630">
        <v>628</v>
      </c>
      <c r="C630" s="3" t="s">
        <v>629</v>
      </c>
      <c r="D630" s="3" t="s">
        <v>4738</v>
      </c>
      <c r="E630" s="6">
        <v>5000</v>
      </c>
      <c r="F630" s="8"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f t="shared" si="36"/>
        <v>0</v>
      </c>
      <c r="B631">
        <v>629</v>
      </c>
      <c r="C631" s="3" t="s">
        <v>630</v>
      </c>
      <c r="D631" s="3" t="s">
        <v>4739</v>
      </c>
      <c r="E631" s="6">
        <v>200000</v>
      </c>
      <c r="F631" s="8">
        <v>350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 t="shared" si="37"/>
        <v>66666.67</v>
      </c>
      <c r="Q631" s="11" t="s">
        <v>8317</v>
      </c>
      <c r="R631" t="s">
        <v>8318</v>
      </c>
      <c r="S631" s="15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f t="shared" si="36"/>
        <v>0</v>
      </c>
      <c r="B632">
        <v>630</v>
      </c>
      <c r="C632" s="3" t="s">
        <v>631</v>
      </c>
      <c r="D632" s="3" t="s">
        <v>4740</v>
      </c>
      <c r="E632" s="6">
        <v>11999</v>
      </c>
      <c r="F632" s="8">
        <v>10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 t="shared" si="37"/>
        <v>11999</v>
      </c>
      <c r="Q632" s="11" t="s">
        <v>8317</v>
      </c>
      <c r="R632" t="s">
        <v>8318</v>
      </c>
      <c r="S632" s="15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f t="shared" si="36"/>
        <v>1</v>
      </c>
      <c r="B633">
        <v>631</v>
      </c>
      <c r="C633" s="3" t="s">
        <v>632</v>
      </c>
      <c r="D633" s="3" t="s">
        <v>4741</v>
      </c>
      <c r="E633" s="6">
        <v>50000</v>
      </c>
      <c r="F633" s="8">
        <v>690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 t="shared" si="37"/>
        <v>5555.56</v>
      </c>
      <c r="Q633" s="11" t="s">
        <v>8317</v>
      </c>
      <c r="R633" t="s">
        <v>8318</v>
      </c>
      <c r="S633" s="15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f t="shared" si="36"/>
        <v>0</v>
      </c>
      <c r="B634">
        <v>632</v>
      </c>
      <c r="C634" s="3" t="s">
        <v>633</v>
      </c>
      <c r="D634" s="3" t="s">
        <v>4742</v>
      </c>
      <c r="E634" s="6">
        <v>20000</v>
      </c>
      <c r="F634" s="8"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f t="shared" si="36"/>
        <v>12</v>
      </c>
      <c r="B635">
        <v>633</v>
      </c>
      <c r="C635" s="3" t="s">
        <v>634</v>
      </c>
      <c r="D635" s="3" t="s">
        <v>4743</v>
      </c>
      <c r="E635" s="6">
        <v>10000</v>
      </c>
      <c r="F635" s="8">
        <v>1245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 t="shared" si="37"/>
        <v>400</v>
      </c>
      <c r="Q635" s="11" t="s">
        <v>8317</v>
      </c>
      <c r="R635" t="s">
        <v>8318</v>
      </c>
      <c r="S635" s="15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f t="shared" si="36"/>
        <v>0</v>
      </c>
      <c r="B636">
        <v>634</v>
      </c>
      <c r="C636" s="3" t="s">
        <v>635</v>
      </c>
      <c r="D636" s="3" t="s">
        <v>4744</v>
      </c>
      <c r="E636" s="6">
        <v>5000</v>
      </c>
      <c r="F636" s="8">
        <v>1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 t="shared" si="37"/>
        <v>5000</v>
      </c>
      <c r="Q636" s="11" t="s">
        <v>8317</v>
      </c>
      <c r="R636" t="s">
        <v>8318</v>
      </c>
      <c r="S636" s="15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f t="shared" si="36"/>
        <v>0</v>
      </c>
      <c r="B637">
        <v>635</v>
      </c>
      <c r="C637" s="3" t="s">
        <v>636</v>
      </c>
      <c r="D637" s="3" t="s">
        <v>4745</v>
      </c>
      <c r="E637" s="6">
        <v>25000</v>
      </c>
      <c r="F637" s="8">
        <v>2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 t="shared" si="37"/>
        <v>25000</v>
      </c>
      <c r="Q637" s="11" t="s">
        <v>8317</v>
      </c>
      <c r="R637" t="s">
        <v>8318</v>
      </c>
      <c r="S637" s="15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f t="shared" si="36"/>
        <v>0</v>
      </c>
      <c r="B638">
        <v>636</v>
      </c>
      <c r="C638" s="3" t="s">
        <v>637</v>
      </c>
      <c r="D638" s="3" t="s">
        <v>4746</v>
      </c>
      <c r="E638" s="6">
        <v>2000</v>
      </c>
      <c r="F638" s="8">
        <v>4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 t="shared" si="37"/>
        <v>2000</v>
      </c>
      <c r="Q638" s="11" t="s">
        <v>8317</v>
      </c>
      <c r="R638" t="s">
        <v>8318</v>
      </c>
      <c r="S638" s="15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f t="shared" si="36"/>
        <v>0</v>
      </c>
      <c r="B639">
        <v>637</v>
      </c>
      <c r="C639" s="3" t="s">
        <v>638</v>
      </c>
      <c r="D639" s="3" t="s">
        <v>4747</v>
      </c>
      <c r="E639" s="6">
        <v>100000</v>
      </c>
      <c r="F639" s="8"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f t="shared" si="36"/>
        <v>0</v>
      </c>
      <c r="B640">
        <v>638</v>
      </c>
      <c r="C640" s="3" t="s">
        <v>639</v>
      </c>
      <c r="D640" s="3" t="s">
        <v>4748</v>
      </c>
      <c r="E640" s="6">
        <v>200000</v>
      </c>
      <c r="F640" s="8">
        <v>18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 t="shared" si="37"/>
        <v>33333.33</v>
      </c>
      <c r="Q640" s="11" t="s">
        <v>8317</v>
      </c>
      <c r="R640" t="s">
        <v>8318</v>
      </c>
      <c r="S640" s="15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f t="shared" si="36"/>
        <v>0</v>
      </c>
      <c r="B641">
        <v>639</v>
      </c>
      <c r="C641" s="3" t="s">
        <v>640</v>
      </c>
      <c r="D641" s="3" t="s">
        <v>4749</v>
      </c>
      <c r="E641" s="6">
        <v>1000000</v>
      </c>
      <c r="F641" s="8">
        <v>1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 t="shared" si="37"/>
        <v>1000000</v>
      </c>
      <c r="Q641" s="11" t="s">
        <v>8317</v>
      </c>
      <c r="R641" t="s">
        <v>8318</v>
      </c>
      <c r="S641" s="15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f t="shared" ref="A642:A705" si="40">ROUND(F642/E642*100,0)</f>
        <v>144</v>
      </c>
      <c r="B642">
        <v>640</v>
      </c>
      <c r="C642" s="3" t="s">
        <v>641</v>
      </c>
      <c r="D642" s="3" t="s">
        <v>4750</v>
      </c>
      <c r="E642" s="6">
        <v>70</v>
      </c>
      <c r="F642" s="8">
        <v>101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 t="shared" si="37"/>
        <v>35</v>
      </c>
      <c r="Q642" s="11" t="s">
        <v>8317</v>
      </c>
      <c r="R642" t="s">
        <v>8319</v>
      </c>
      <c r="S642" s="15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f t="shared" si="40"/>
        <v>119</v>
      </c>
      <c r="B643">
        <v>641</v>
      </c>
      <c r="C643" s="3" t="s">
        <v>642</v>
      </c>
      <c r="D643" s="3" t="s">
        <v>4751</v>
      </c>
      <c r="E643" s="6">
        <v>40000</v>
      </c>
      <c r="F643" s="8">
        <v>47665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 t="shared" ref="P643:P706" si="41">IFERROR(ROUND(E643/M643,2), 0)</f>
        <v>126.98</v>
      </c>
      <c r="Q643" s="11" t="s">
        <v>8317</v>
      </c>
      <c r="R643" t="s">
        <v>8319</v>
      </c>
      <c r="S643" s="15">
        <f t="shared" ref="S643:S706" si="42">(((K643/60)/60)/24)+DATE(1970,1,1)</f>
        <v>42199.57</v>
      </c>
      <c r="T643" s="16">
        <f t="shared" ref="T643:T706" si="43">(((J643/60)/60)/24)+DATE(1970,1,1)</f>
        <v>42229.57</v>
      </c>
    </row>
    <row r="644" spans="1:20" ht="60" hidden="1" x14ac:dyDescent="0.25">
      <c r="A644">
        <f t="shared" si="40"/>
        <v>1460</v>
      </c>
      <c r="B644">
        <v>642</v>
      </c>
      <c r="C644" s="3" t="s">
        <v>643</v>
      </c>
      <c r="D644" s="3" t="s">
        <v>4752</v>
      </c>
      <c r="E644" s="6">
        <v>20000</v>
      </c>
      <c r="F644" s="8">
        <v>292097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 t="shared" si="41"/>
        <v>9.1999999999999993</v>
      </c>
      <c r="Q644" s="11" t="s">
        <v>8317</v>
      </c>
      <c r="R644" t="s">
        <v>8319</v>
      </c>
      <c r="S644" s="15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f t="shared" si="40"/>
        <v>106</v>
      </c>
      <c r="B645">
        <v>643</v>
      </c>
      <c r="C645" s="3" t="s">
        <v>644</v>
      </c>
      <c r="D645" s="3" t="s">
        <v>4753</v>
      </c>
      <c r="E645" s="6">
        <v>25000</v>
      </c>
      <c r="F645" s="8">
        <v>26452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 t="shared" si="41"/>
        <v>164.47</v>
      </c>
      <c r="Q645" s="11" t="s">
        <v>8317</v>
      </c>
      <c r="R645" t="s">
        <v>8319</v>
      </c>
      <c r="S645" s="15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f t="shared" si="40"/>
        <v>300</v>
      </c>
      <c r="B646">
        <v>644</v>
      </c>
      <c r="C646" s="3" t="s">
        <v>645</v>
      </c>
      <c r="D646" s="3" t="s">
        <v>4754</v>
      </c>
      <c r="E646" s="6">
        <v>25000</v>
      </c>
      <c r="F646" s="8">
        <v>75029.48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 t="shared" si="41"/>
        <v>24.49</v>
      </c>
      <c r="Q646" s="11" t="s">
        <v>8317</v>
      </c>
      <c r="R646" t="s">
        <v>8319</v>
      </c>
      <c r="S646" s="15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f t="shared" si="40"/>
        <v>279</v>
      </c>
      <c r="B647">
        <v>645</v>
      </c>
      <c r="C647" s="3" t="s">
        <v>646</v>
      </c>
      <c r="D647" s="3" t="s">
        <v>4755</v>
      </c>
      <c r="E647" s="6">
        <v>2000</v>
      </c>
      <c r="F647" s="8">
        <v>5574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 t="shared" si="41"/>
        <v>8.44</v>
      </c>
      <c r="Q647" s="11" t="s">
        <v>8317</v>
      </c>
      <c r="R647" t="s">
        <v>8319</v>
      </c>
      <c r="S647" s="15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f t="shared" si="40"/>
        <v>132</v>
      </c>
      <c r="B648">
        <v>646</v>
      </c>
      <c r="C648" s="3" t="s">
        <v>647</v>
      </c>
      <c r="D648" s="3" t="s">
        <v>4756</v>
      </c>
      <c r="E648" s="6">
        <v>800</v>
      </c>
      <c r="F648" s="8">
        <v>1055.01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 t="shared" si="41"/>
        <v>29.63</v>
      </c>
      <c r="Q648" s="11" t="s">
        <v>8317</v>
      </c>
      <c r="R648" t="s">
        <v>8319</v>
      </c>
      <c r="S648" s="15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f t="shared" si="40"/>
        <v>107</v>
      </c>
      <c r="B649">
        <v>647</v>
      </c>
      <c r="C649" s="3" t="s">
        <v>648</v>
      </c>
      <c r="D649" s="3" t="s">
        <v>4757</v>
      </c>
      <c r="E649" s="6">
        <v>2000</v>
      </c>
      <c r="F649" s="8">
        <v>2141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 t="shared" si="41"/>
        <v>117.65</v>
      </c>
      <c r="Q649" s="11" t="s">
        <v>8317</v>
      </c>
      <c r="R649" t="s">
        <v>8319</v>
      </c>
      <c r="S649" s="15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f t="shared" si="40"/>
        <v>127</v>
      </c>
      <c r="B650">
        <v>648</v>
      </c>
      <c r="C650" s="3" t="s">
        <v>649</v>
      </c>
      <c r="D650" s="3" t="s">
        <v>4758</v>
      </c>
      <c r="E650" s="6">
        <v>35000</v>
      </c>
      <c r="F650" s="8">
        <v>44388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 t="shared" si="41"/>
        <v>1296.3</v>
      </c>
      <c r="Q650" s="11" t="s">
        <v>8317</v>
      </c>
      <c r="R650" t="s">
        <v>8319</v>
      </c>
      <c r="S650" s="15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f t="shared" si="40"/>
        <v>140</v>
      </c>
      <c r="B651">
        <v>649</v>
      </c>
      <c r="C651" s="3" t="s">
        <v>650</v>
      </c>
      <c r="D651" s="3" t="s">
        <v>4759</v>
      </c>
      <c r="E651" s="6">
        <v>2500</v>
      </c>
      <c r="F651" s="8">
        <v>3499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 t="shared" si="41"/>
        <v>30.49</v>
      </c>
      <c r="Q651" s="11" t="s">
        <v>8317</v>
      </c>
      <c r="R651" t="s">
        <v>8319</v>
      </c>
      <c r="S651" s="15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f t="shared" si="40"/>
        <v>112</v>
      </c>
      <c r="B652">
        <v>650</v>
      </c>
      <c r="C652" s="3" t="s">
        <v>651</v>
      </c>
      <c r="D652" s="3" t="s">
        <v>4760</v>
      </c>
      <c r="E652" s="6">
        <v>1500</v>
      </c>
      <c r="F652" s="8">
        <v>1686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 t="shared" si="41"/>
        <v>31.25</v>
      </c>
      <c r="Q652" s="11" t="s">
        <v>8317</v>
      </c>
      <c r="R652" t="s">
        <v>8319</v>
      </c>
      <c r="S652" s="15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f t="shared" si="40"/>
        <v>101</v>
      </c>
      <c r="B653">
        <v>651</v>
      </c>
      <c r="C653" s="3" t="s">
        <v>652</v>
      </c>
      <c r="D653" s="3" t="s">
        <v>4761</v>
      </c>
      <c r="E653" s="6">
        <v>25000</v>
      </c>
      <c r="F653" s="8">
        <v>25132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 t="shared" si="41"/>
        <v>238.1</v>
      </c>
      <c r="Q653" s="11" t="s">
        <v>8317</v>
      </c>
      <c r="R653" t="s">
        <v>8319</v>
      </c>
      <c r="S653" s="15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f t="shared" si="40"/>
        <v>100</v>
      </c>
      <c r="B654">
        <v>652</v>
      </c>
      <c r="C654" s="3" t="s">
        <v>653</v>
      </c>
      <c r="D654" s="3" t="s">
        <v>4762</v>
      </c>
      <c r="E654" s="6">
        <v>3000</v>
      </c>
      <c r="F654" s="8">
        <v>3014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 t="shared" si="41"/>
        <v>107.14</v>
      </c>
      <c r="Q654" s="11" t="s">
        <v>8317</v>
      </c>
      <c r="R654" t="s">
        <v>8319</v>
      </c>
      <c r="S654" s="15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f t="shared" si="40"/>
        <v>141</v>
      </c>
      <c r="B655">
        <v>653</v>
      </c>
      <c r="C655" s="3" t="s">
        <v>654</v>
      </c>
      <c r="D655" s="3" t="s">
        <v>4763</v>
      </c>
      <c r="E655" s="6">
        <v>75000</v>
      </c>
      <c r="F655" s="8">
        <v>106084.5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 t="shared" si="41"/>
        <v>67.75</v>
      </c>
      <c r="Q655" s="11" t="s">
        <v>8317</v>
      </c>
      <c r="R655" t="s">
        <v>8319</v>
      </c>
      <c r="S655" s="15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f t="shared" si="40"/>
        <v>267</v>
      </c>
      <c r="B656">
        <v>654</v>
      </c>
      <c r="C656" s="3" t="s">
        <v>655</v>
      </c>
      <c r="D656" s="3" t="s">
        <v>4764</v>
      </c>
      <c r="E656" s="6">
        <v>12000</v>
      </c>
      <c r="F656" s="8">
        <v>32075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 t="shared" si="41"/>
        <v>11.85</v>
      </c>
      <c r="Q656" s="11" t="s">
        <v>8317</v>
      </c>
      <c r="R656" t="s">
        <v>8319</v>
      </c>
      <c r="S656" s="15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f t="shared" si="40"/>
        <v>147</v>
      </c>
      <c r="B657">
        <v>655</v>
      </c>
      <c r="C657" s="3" t="s">
        <v>656</v>
      </c>
      <c r="D657" s="3" t="s">
        <v>4765</v>
      </c>
      <c r="E657" s="6">
        <v>8000</v>
      </c>
      <c r="F657" s="8">
        <v>11751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 t="shared" si="41"/>
        <v>29.2</v>
      </c>
      <c r="Q657" s="11" t="s">
        <v>8317</v>
      </c>
      <c r="R657" t="s">
        <v>8319</v>
      </c>
      <c r="S657" s="15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f t="shared" si="40"/>
        <v>214</v>
      </c>
      <c r="B658">
        <v>656</v>
      </c>
      <c r="C658" s="3" t="s">
        <v>657</v>
      </c>
      <c r="D658" s="3" t="s">
        <v>4766</v>
      </c>
      <c r="E658" s="6">
        <v>5000</v>
      </c>
      <c r="F658" s="8">
        <v>10678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 t="shared" si="41"/>
        <v>57.47</v>
      </c>
      <c r="Q658" s="11" t="s">
        <v>8317</v>
      </c>
      <c r="R658" t="s">
        <v>8319</v>
      </c>
      <c r="S658" s="15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f t="shared" si="40"/>
        <v>126</v>
      </c>
      <c r="B659">
        <v>657</v>
      </c>
      <c r="C659" s="3" t="s">
        <v>658</v>
      </c>
      <c r="D659" s="3" t="s">
        <v>4767</v>
      </c>
      <c r="E659" s="6">
        <v>15000</v>
      </c>
      <c r="F659" s="8">
        <v>18855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 t="shared" si="41"/>
        <v>151.52000000000001</v>
      </c>
      <c r="Q659" s="11" t="s">
        <v>8317</v>
      </c>
      <c r="R659" t="s">
        <v>8319</v>
      </c>
      <c r="S659" s="15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f t="shared" si="40"/>
        <v>104</v>
      </c>
      <c r="B660">
        <v>658</v>
      </c>
      <c r="C660" s="3" t="s">
        <v>659</v>
      </c>
      <c r="D660" s="3" t="s">
        <v>4768</v>
      </c>
      <c r="E660" s="6">
        <v>28888</v>
      </c>
      <c r="F660" s="8">
        <v>30177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 t="shared" si="41"/>
        <v>104.67</v>
      </c>
      <c r="Q660" s="11" t="s">
        <v>8317</v>
      </c>
      <c r="R660" t="s">
        <v>8319</v>
      </c>
      <c r="S660" s="15">
        <f t="shared" si="42"/>
        <v>42179.160752314812</v>
      </c>
      <c r="T660" s="16">
        <f t="shared" si="43"/>
        <v>42211.75</v>
      </c>
    </row>
    <row r="661" spans="1:20" hidden="1" x14ac:dyDescent="0.25">
      <c r="A661">
        <f t="shared" si="40"/>
        <v>101</v>
      </c>
      <c r="B661">
        <v>659</v>
      </c>
      <c r="C661" s="3" t="s">
        <v>660</v>
      </c>
      <c r="D661" s="3" t="s">
        <v>4769</v>
      </c>
      <c r="E661" s="6">
        <v>3000</v>
      </c>
      <c r="F661" s="8">
        <v>3017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 t="shared" si="41"/>
        <v>142.86000000000001</v>
      </c>
      <c r="Q661" s="11" t="s">
        <v>8317</v>
      </c>
      <c r="R661" t="s">
        <v>8319</v>
      </c>
      <c r="S661" s="15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f t="shared" si="40"/>
        <v>3</v>
      </c>
      <c r="B662">
        <v>660</v>
      </c>
      <c r="C662" s="3" t="s">
        <v>661</v>
      </c>
      <c r="D662" s="3" t="s">
        <v>4770</v>
      </c>
      <c r="E662" s="6">
        <v>50000</v>
      </c>
      <c r="F662" s="8">
        <v>1529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 t="shared" si="41"/>
        <v>2777.78</v>
      </c>
      <c r="Q662" s="11" t="s">
        <v>8317</v>
      </c>
      <c r="R662" t="s">
        <v>8319</v>
      </c>
      <c r="S662" s="15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f t="shared" si="40"/>
        <v>1</v>
      </c>
      <c r="B663">
        <v>661</v>
      </c>
      <c r="C663" s="3" t="s">
        <v>662</v>
      </c>
      <c r="D663" s="3" t="s">
        <v>4771</v>
      </c>
      <c r="E663" s="6">
        <v>10000</v>
      </c>
      <c r="F663" s="8">
        <v>95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 t="shared" si="41"/>
        <v>1111.1099999999999</v>
      </c>
      <c r="Q663" s="11" t="s">
        <v>8317</v>
      </c>
      <c r="R663" t="s">
        <v>8319</v>
      </c>
      <c r="S663" s="15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f t="shared" si="40"/>
        <v>0</v>
      </c>
      <c r="B664">
        <v>662</v>
      </c>
      <c r="C664" s="3" t="s">
        <v>663</v>
      </c>
      <c r="D664" s="3" t="s">
        <v>4772</v>
      </c>
      <c r="E664" s="6">
        <v>39000</v>
      </c>
      <c r="F664" s="8">
        <v>156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 t="shared" si="41"/>
        <v>9750</v>
      </c>
      <c r="Q664" s="11" t="s">
        <v>8317</v>
      </c>
      <c r="R664" t="s">
        <v>8319</v>
      </c>
      <c r="S664" s="15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f t="shared" si="40"/>
        <v>0</v>
      </c>
      <c r="B665">
        <v>663</v>
      </c>
      <c r="C665" s="3" t="s">
        <v>664</v>
      </c>
      <c r="D665" s="3" t="s">
        <v>4773</v>
      </c>
      <c r="E665" s="6">
        <v>200000</v>
      </c>
      <c r="F665" s="8">
        <v>700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 t="shared" si="41"/>
        <v>28571.43</v>
      </c>
      <c r="Q665" s="11" t="s">
        <v>8317</v>
      </c>
      <c r="R665" t="s">
        <v>8319</v>
      </c>
      <c r="S665" s="15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f t="shared" si="40"/>
        <v>8</v>
      </c>
      <c r="B666">
        <v>664</v>
      </c>
      <c r="C666" s="3" t="s">
        <v>665</v>
      </c>
      <c r="D666" s="3" t="s">
        <v>4774</v>
      </c>
      <c r="E666" s="6">
        <v>12000</v>
      </c>
      <c r="F666" s="8">
        <v>904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 t="shared" si="41"/>
        <v>413.79</v>
      </c>
      <c r="Q666" s="11" t="s">
        <v>8317</v>
      </c>
      <c r="R666" t="s">
        <v>8319</v>
      </c>
      <c r="S666" s="15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f t="shared" si="40"/>
        <v>19</v>
      </c>
      <c r="B667">
        <v>665</v>
      </c>
      <c r="C667" s="3" t="s">
        <v>666</v>
      </c>
      <c r="D667" s="3" t="s">
        <v>4775</v>
      </c>
      <c r="E667" s="6">
        <v>10000</v>
      </c>
      <c r="F667" s="8">
        <v>1864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 t="shared" si="41"/>
        <v>833.33</v>
      </c>
      <c r="Q667" s="11" t="s">
        <v>8317</v>
      </c>
      <c r="R667" t="s">
        <v>8319</v>
      </c>
      <c r="S667" s="15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f t="shared" si="40"/>
        <v>0</v>
      </c>
      <c r="B668">
        <v>666</v>
      </c>
      <c r="C668" s="3" t="s">
        <v>667</v>
      </c>
      <c r="D668" s="3" t="s">
        <v>4776</v>
      </c>
      <c r="E668" s="6">
        <v>200000</v>
      </c>
      <c r="F668" s="8">
        <v>8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 t="shared" si="41"/>
        <v>50000</v>
      </c>
      <c r="Q668" s="11" t="s">
        <v>8317</v>
      </c>
      <c r="R668" t="s">
        <v>8319</v>
      </c>
      <c r="S668" s="15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f t="shared" si="40"/>
        <v>10</v>
      </c>
      <c r="B669">
        <v>667</v>
      </c>
      <c r="C669" s="3" t="s">
        <v>668</v>
      </c>
      <c r="D669" s="3" t="s">
        <v>4777</v>
      </c>
      <c r="E669" s="6">
        <v>50000</v>
      </c>
      <c r="F669" s="8">
        <v>5010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 t="shared" si="41"/>
        <v>1785.71</v>
      </c>
      <c r="Q669" s="11" t="s">
        <v>8317</v>
      </c>
      <c r="R669" t="s">
        <v>8319</v>
      </c>
      <c r="S669" s="15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f t="shared" si="40"/>
        <v>5</v>
      </c>
      <c r="B670">
        <v>668</v>
      </c>
      <c r="C670" s="3" t="s">
        <v>669</v>
      </c>
      <c r="D670" s="3" t="s">
        <v>4778</v>
      </c>
      <c r="E670" s="6">
        <v>15000</v>
      </c>
      <c r="F670" s="8">
        <v>684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 t="shared" si="41"/>
        <v>600</v>
      </c>
      <c r="Q670" s="11" t="s">
        <v>8317</v>
      </c>
      <c r="R670" t="s">
        <v>8319</v>
      </c>
      <c r="S670" s="15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f t="shared" si="40"/>
        <v>22</v>
      </c>
      <c r="B671">
        <v>669</v>
      </c>
      <c r="C671" s="3" t="s">
        <v>670</v>
      </c>
      <c r="D671" s="3" t="s">
        <v>4779</v>
      </c>
      <c r="E671" s="6">
        <v>200000</v>
      </c>
      <c r="F671" s="8">
        <v>43015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 t="shared" si="41"/>
        <v>7142.86</v>
      </c>
      <c r="Q671" s="11" t="s">
        <v>8317</v>
      </c>
      <c r="R671" t="s">
        <v>8319</v>
      </c>
      <c r="S671" s="15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f t="shared" si="40"/>
        <v>29</v>
      </c>
      <c r="B672">
        <v>670</v>
      </c>
      <c r="C672" s="3" t="s">
        <v>671</v>
      </c>
      <c r="D672" s="3" t="s">
        <v>4780</v>
      </c>
      <c r="E672" s="6">
        <v>90000</v>
      </c>
      <c r="F672" s="8">
        <v>26349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 t="shared" si="41"/>
        <v>290.32</v>
      </c>
      <c r="Q672" s="11" t="s">
        <v>8317</v>
      </c>
      <c r="R672" t="s">
        <v>8319</v>
      </c>
      <c r="S672" s="15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f t="shared" si="40"/>
        <v>39</v>
      </c>
      <c r="B673">
        <v>671</v>
      </c>
      <c r="C673" s="3" t="s">
        <v>672</v>
      </c>
      <c r="D673" s="3" t="s">
        <v>4781</v>
      </c>
      <c r="E673" s="6">
        <v>30000</v>
      </c>
      <c r="F673" s="8">
        <v>11828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 t="shared" si="41"/>
        <v>2000</v>
      </c>
      <c r="Q673" s="11" t="s">
        <v>8317</v>
      </c>
      <c r="R673" t="s">
        <v>8319</v>
      </c>
      <c r="S673" s="15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f t="shared" si="40"/>
        <v>22</v>
      </c>
      <c r="B674">
        <v>672</v>
      </c>
      <c r="C674" s="3" t="s">
        <v>673</v>
      </c>
      <c r="D674" s="3" t="s">
        <v>4782</v>
      </c>
      <c r="E674" s="6">
        <v>50000</v>
      </c>
      <c r="F674" s="8">
        <v>10814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 t="shared" si="41"/>
        <v>232.56</v>
      </c>
      <c r="Q674" s="11" t="s">
        <v>8317</v>
      </c>
      <c r="R674" t="s">
        <v>8319</v>
      </c>
      <c r="S674" s="15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f t="shared" si="40"/>
        <v>0</v>
      </c>
      <c r="B675">
        <v>673</v>
      </c>
      <c r="C675" s="3" t="s">
        <v>674</v>
      </c>
      <c r="D675" s="3" t="s">
        <v>4783</v>
      </c>
      <c r="E675" s="6">
        <v>100000</v>
      </c>
      <c r="F675" s="8">
        <v>205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 t="shared" si="41"/>
        <v>33333.33</v>
      </c>
      <c r="Q675" s="11" t="s">
        <v>8317</v>
      </c>
      <c r="R675" t="s">
        <v>8319</v>
      </c>
      <c r="S675" s="15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f t="shared" si="40"/>
        <v>0</v>
      </c>
      <c r="B676">
        <v>674</v>
      </c>
      <c r="C676" s="3" t="s">
        <v>675</v>
      </c>
      <c r="D676" s="3" t="s">
        <v>4784</v>
      </c>
      <c r="E676" s="6">
        <v>50000</v>
      </c>
      <c r="F676" s="8">
        <v>15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 t="shared" si="41"/>
        <v>25000</v>
      </c>
      <c r="Q676" s="11" t="s">
        <v>8317</v>
      </c>
      <c r="R676" t="s">
        <v>8319</v>
      </c>
      <c r="S676" s="15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f t="shared" si="40"/>
        <v>15</v>
      </c>
      <c r="B677">
        <v>675</v>
      </c>
      <c r="C677" s="3" t="s">
        <v>676</v>
      </c>
      <c r="D677" s="3" t="s">
        <v>4785</v>
      </c>
      <c r="E677" s="6">
        <v>6000</v>
      </c>
      <c r="F677" s="8">
        <v>891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 t="shared" si="41"/>
        <v>230.77</v>
      </c>
      <c r="Q677" s="11" t="s">
        <v>8317</v>
      </c>
      <c r="R677" t="s">
        <v>8319</v>
      </c>
      <c r="S677" s="15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f t="shared" si="40"/>
        <v>1</v>
      </c>
      <c r="B678">
        <v>676</v>
      </c>
      <c r="C678" s="3" t="s">
        <v>677</v>
      </c>
      <c r="D678" s="3" t="s">
        <v>4786</v>
      </c>
      <c r="E678" s="6">
        <v>100000</v>
      </c>
      <c r="F678" s="8">
        <v>1471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 t="shared" si="41"/>
        <v>4166.67</v>
      </c>
      <c r="Q678" s="11" t="s">
        <v>8317</v>
      </c>
      <c r="R678" t="s">
        <v>8319</v>
      </c>
      <c r="S678" s="15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f t="shared" si="40"/>
        <v>26</v>
      </c>
      <c r="B679">
        <v>677</v>
      </c>
      <c r="C679" s="3" t="s">
        <v>678</v>
      </c>
      <c r="D679" s="3" t="s">
        <v>4787</v>
      </c>
      <c r="E679" s="6">
        <v>50000</v>
      </c>
      <c r="F679" s="8">
        <v>12792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 t="shared" si="41"/>
        <v>520.83000000000004</v>
      </c>
      <c r="Q679" s="11" t="s">
        <v>8317</v>
      </c>
      <c r="R679" t="s">
        <v>8319</v>
      </c>
      <c r="S679" s="15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f t="shared" si="40"/>
        <v>4</v>
      </c>
      <c r="B680">
        <v>678</v>
      </c>
      <c r="C680" s="3" t="s">
        <v>679</v>
      </c>
      <c r="D680" s="3" t="s">
        <v>4788</v>
      </c>
      <c r="E680" s="6">
        <v>29000</v>
      </c>
      <c r="F680" s="8">
        <v>1108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 t="shared" si="41"/>
        <v>1705.88</v>
      </c>
      <c r="Q680" s="11" t="s">
        <v>8317</v>
      </c>
      <c r="R680" t="s">
        <v>8319</v>
      </c>
      <c r="S680" s="15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f t="shared" si="40"/>
        <v>15</v>
      </c>
      <c r="B681">
        <v>679</v>
      </c>
      <c r="C681" s="3" t="s">
        <v>680</v>
      </c>
      <c r="D681" s="3" t="s">
        <v>4789</v>
      </c>
      <c r="E681" s="6">
        <v>57000</v>
      </c>
      <c r="F681" s="8">
        <v>8827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 t="shared" si="41"/>
        <v>606.38</v>
      </c>
      <c r="Q681" s="11" t="s">
        <v>8317</v>
      </c>
      <c r="R681" t="s">
        <v>8319</v>
      </c>
      <c r="S681" s="15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f t="shared" si="40"/>
        <v>26</v>
      </c>
      <c r="B682">
        <v>680</v>
      </c>
      <c r="C682" s="3" t="s">
        <v>681</v>
      </c>
      <c r="D682" s="3" t="s">
        <v>4790</v>
      </c>
      <c r="E682" s="6">
        <v>75000</v>
      </c>
      <c r="F682" s="8">
        <v>19434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 t="shared" si="41"/>
        <v>581.4</v>
      </c>
      <c r="Q682" s="11" t="s">
        <v>8317</v>
      </c>
      <c r="R682" t="s">
        <v>8319</v>
      </c>
      <c r="S682" s="15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f t="shared" si="40"/>
        <v>0</v>
      </c>
      <c r="B683">
        <v>681</v>
      </c>
      <c r="C683" s="3" t="s">
        <v>682</v>
      </c>
      <c r="D683" s="3" t="s">
        <v>4791</v>
      </c>
      <c r="E683" s="6">
        <v>2500</v>
      </c>
      <c r="F683" s="8">
        <v>1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 t="shared" si="41"/>
        <v>2500</v>
      </c>
      <c r="Q683" s="11" t="s">
        <v>8317</v>
      </c>
      <c r="R683" t="s">
        <v>8319</v>
      </c>
      <c r="S683" s="15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f t="shared" si="40"/>
        <v>0</v>
      </c>
      <c r="B684">
        <v>682</v>
      </c>
      <c r="C684" s="3" t="s">
        <v>683</v>
      </c>
      <c r="D684" s="3" t="s">
        <v>4792</v>
      </c>
      <c r="E684" s="6">
        <v>50000</v>
      </c>
      <c r="F684" s="8">
        <v>53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 t="shared" si="41"/>
        <v>12500</v>
      </c>
      <c r="Q684" s="11" t="s">
        <v>8317</v>
      </c>
      <c r="R684" t="s">
        <v>8319</v>
      </c>
      <c r="S684" s="15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f t="shared" si="40"/>
        <v>1</v>
      </c>
      <c r="B685">
        <v>683</v>
      </c>
      <c r="C685" s="3" t="s">
        <v>684</v>
      </c>
      <c r="D685" s="3" t="s">
        <v>4793</v>
      </c>
      <c r="E685" s="6">
        <v>35000</v>
      </c>
      <c r="F685" s="8">
        <v>298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 t="shared" si="41"/>
        <v>11666.67</v>
      </c>
      <c r="Q685" s="11" t="s">
        <v>8317</v>
      </c>
      <c r="R685" t="s">
        <v>8319</v>
      </c>
      <c r="S685" s="15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f t="shared" si="40"/>
        <v>7</v>
      </c>
      <c r="B686">
        <v>684</v>
      </c>
      <c r="C686" s="3" t="s">
        <v>685</v>
      </c>
      <c r="D686" s="3" t="s">
        <v>4794</v>
      </c>
      <c r="E686" s="6">
        <v>320000</v>
      </c>
      <c r="F686" s="8">
        <v>23948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 t="shared" si="41"/>
        <v>2370.37</v>
      </c>
      <c r="Q686" s="11" t="s">
        <v>8317</v>
      </c>
      <c r="R686" t="s">
        <v>8319</v>
      </c>
      <c r="S686" s="15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f t="shared" si="40"/>
        <v>28</v>
      </c>
      <c r="B687">
        <v>685</v>
      </c>
      <c r="C687" s="3" t="s">
        <v>686</v>
      </c>
      <c r="D687" s="3" t="s">
        <v>4795</v>
      </c>
      <c r="E687" s="6">
        <v>2000</v>
      </c>
      <c r="F687" s="8">
        <v>553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 t="shared" si="41"/>
        <v>200</v>
      </c>
      <c r="Q687" s="11" t="s">
        <v>8317</v>
      </c>
      <c r="R687" t="s">
        <v>8319</v>
      </c>
      <c r="S687" s="15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f t="shared" si="40"/>
        <v>0</v>
      </c>
      <c r="B688">
        <v>686</v>
      </c>
      <c r="C688" s="3" t="s">
        <v>687</v>
      </c>
      <c r="D688" s="3" t="s">
        <v>4796</v>
      </c>
      <c r="E688" s="6">
        <v>500000</v>
      </c>
      <c r="F688" s="8"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f t="shared" si="40"/>
        <v>4</v>
      </c>
      <c r="B689">
        <v>687</v>
      </c>
      <c r="C689" s="3" t="s">
        <v>688</v>
      </c>
      <c r="D689" s="3" t="s">
        <v>4797</v>
      </c>
      <c r="E689" s="6">
        <v>100000</v>
      </c>
      <c r="F689" s="8">
        <v>3550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 t="shared" si="41"/>
        <v>16666.669999999998</v>
      </c>
      <c r="Q689" s="11" t="s">
        <v>8317</v>
      </c>
      <c r="R689" t="s">
        <v>8319</v>
      </c>
      <c r="S689" s="15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f t="shared" si="40"/>
        <v>73</v>
      </c>
      <c r="B690">
        <v>688</v>
      </c>
      <c r="C690" s="3" t="s">
        <v>689</v>
      </c>
      <c r="D690" s="3" t="s">
        <v>4798</v>
      </c>
      <c r="E690" s="6">
        <v>20000</v>
      </c>
      <c r="F690" s="8">
        <v>14598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 t="shared" si="41"/>
        <v>555.55999999999995</v>
      </c>
      <c r="Q690" s="11" t="s">
        <v>8317</v>
      </c>
      <c r="R690" t="s">
        <v>8319</v>
      </c>
      <c r="S690" s="15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f t="shared" si="40"/>
        <v>58</v>
      </c>
      <c r="B691">
        <v>689</v>
      </c>
      <c r="C691" s="3" t="s">
        <v>690</v>
      </c>
      <c r="D691" s="3" t="s">
        <v>4799</v>
      </c>
      <c r="E691" s="6">
        <v>200000</v>
      </c>
      <c r="F691" s="8">
        <v>115297.5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 t="shared" si="41"/>
        <v>595.24</v>
      </c>
      <c r="Q691" s="11" t="s">
        <v>8317</v>
      </c>
      <c r="R691" t="s">
        <v>8319</v>
      </c>
      <c r="S691" s="15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f t="shared" si="40"/>
        <v>12</v>
      </c>
      <c r="B692">
        <v>690</v>
      </c>
      <c r="C692" s="3" t="s">
        <v>691</v>
      </c>
      <c r="D692" s="3" t="s">
        <v>4800</v>
      </c>
      <c r="E692" s="6">
        <v>20000</v>
      </c>
      <c r="F692" s="8">
        <v>2468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 t="shared" si="41"/>
        <v>588.24</v>
      </c>
      <c r="Q692" s="11" t="s">
        <v>8317</v>
      </c>
      <c r="R692" t="s">
        <v>8319</v>
      </c>
      <c r="S692" s="15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f t="shared" si="40"/>
        <v>1</v>
      </c>
      <c r="B693">
        <v>691</v>
      </c>
      <c r="C693" s="3" t="s">
        <v>692</v>
      </c>
      <c r="D693" s="3" t="s">
        <v>4801</v>
      </c>
      <c r="E693" s="6">
        <v>50000</v>
      </c>
      <c r="F693" s="8">
        <v>260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 t="shared" si="41"/>
        <v>5000</v>
      </c>
      <c r="Q693" s="11" t="s">
        <v>8317</v>
      </c>
      <c r="R693" t="s">
        <v>8319</v>
      </c>
      <c r="S693" s="15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f t="shared" si="40"/>
        <v>7</v>
      </c>
      <c r="B694">
        <v>692</v>
      </c>
      <c r="C694" s="3" t="s">
        <v>693</v>
      </c>
      <c r="D694" s="3" t="s">
        <v>4802</v>
      </c>
      <c r="E694" s="6">
        <v>20000</v>
      </c>
      <c r="F694" s="8">
        <v>1306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 t="shared" si="41"/>
        <v>99.5</v>
      </c>
      <c r="Q694" s="11" t="s">
        <v>8317</v>
      </c>
      <c r="R694" t="s">
        <v>8319</v>
      </c>
      <c r="S694" s="15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f t="shared" si="40"/>
        <v>35</v>
      </c>
      <c r="B695">
        <v>693</v>
      </c>
      <c r="C695" s="3" t="s">
        <v>694</v>
      </c>
      <c r="D695" s="3" t="s">
        <v>4803</v>
      </c>
      <c r="E695" s="6">
        <v>100000</v>
      </c>
      <c r="F695" s="8">
        <v>35338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 t="shared" si="41"/>
        <v>337.84</v>
      </c>
      <c r="Q695" s="11" t="s">
        <v>8317</v>
      </c>
      <c r="R695" t="s">
        <v>8319</v>
      </c>
      <c r="S695" s="15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f t="shared" si="40"/>
        <v>0</v>
      </c>
      <c r="B696">
        <v>694</v>
      </c>
      <c r="C696" s="3" t="s">
        <v>695</v>
      </c>
      <c r="D696" s="3" t="s">
        <v>4804</v>
      </c>
      <c r="E696" s="6">
        <v>150000</v>
      </c>
      <c r="F696" s="8">
        <v>590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 t="shared" si="41"/>
        <v>21428.57</v>
      </c>
      <c r="Q696" s="11" t="s">
        <v>8317</v>
      </c>
      <c r="R696" t="s">
        <v>8319</v>
      </c>
      <c r="S696" s="15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f t="shared" si="40"/>
        <v>1</v>
      </c>
      <c r="B697">
        <v>695</v>
      </c>
      <c r="C697" s="3" t="s">
        <v>696</v>
      </c>
      <c r="D697" s="3" t="s">
        <v>4805</v>
      </c>
      <c r="E697" s="6">
        <v>60000</v>
      </c>
      <c r="F697" s="8">
        <v>636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 t="shared" si="41"/>
        <v>8571.43</v>
      </c>
      <c r="Q697" s="11" t="s">
        <v>8317</v>
      </c>
      <c r="R697" t="s">
        <v>8319</v>
      </c>
      <c r="S697" s="15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f t="shared" si="40"/>
        <v>0</v>
      </c>
      <c r="B698">
        <v>696</v>
      </c>
      <c r="C698" s="3" t="s">
        <v>697</v>
      </c>
      <c r="D698" s="3" t="s">
        <v>4806</v>
      </c>
      <c r="E698" s="6">
        <v>175000</v>
      </c>
      <c r="F698" s="8">
        <v>1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 t="shared" si="41"/>
        <v>175000</v>
      </c>
      <c r="Q698" s="11" t="s">
        <v>8317</v>
      </c>
      <c r="R698" t="s">
        <v>8319</v>
      </c>
      <c r="S698" s="15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f t="shared" si="40"/>
        <v>46</v>
      </c>
      <c r="B699">
        <v>697</v>
      </c>
      <c r="C699" s="3" t="s">
        <v>698</v>
      </c>
      <c r="D699" s="3" t="s">
        <v>4807</v>
      </c>
      <c r="E699" s="6">
        <v>5000</v>
      </c>
      <c r="F699" s="8">
        <v>2319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 t="shared" si="41"/>
        <v>43.86</v>
      </c>
      <c r="Q699" s="11" t="s">
        <v>8317</v>
      </c>
      <c r="R699" t="s">
        <v>8319</v>
      </c>
      <c r="S699" s="15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f t="shared" si="40"/>
        <v>15</v>
      </c>
      <c r="B700">
        <v>698</v>
      </c>
      <c r="C700" s="3" t="s">
        <v>699</v>
      </c>
      <c r="D700" s="3" t="s">
        <v>4808</v>
      </c>
      <c r="E700" s="6">
        <v>100000</v>
      </c>
      <c r="F700" s="8">
        <v>15390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 t="shared" si="41"/>
        <v>3448.28</v>
      </c>
      <c r="Q700" s="11" t="s">
        <v>8317</v>
      </c>
      <c r="R700" t="s">
        <v>8319</v>
      </c>
      <c r="S700" s="15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f t="shared" si="40"/>
        <v>82</v>
      </c>
      <c r="B701">
        <v>699</v>
      </c>
      <c r="C701" s="3" t="s">
        <v>700</v>
      </c>
      <c r="D701" s="3" t="s">
        <v>4809</v>
      </c>
      <c r="E701" s="6">
        <v>130000</v>
      </c>
      <c r="F701" s="8">
        <v>107148.74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 t="shared" si="41"/>
        <v>146.07</v>
      </c>
      <c r="Q701" s="11" t="s">
        <v>8317</v>
      </c>
      <c r="R701" t="s">
        <v>8319</v>
      </c>
      <c r="S701" s="15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f t="shared" si="40"/>
        <v>3</v>
      </c>
      <c r="B702">
        <v>700</v>
      </c>
      <c r="C702" s="3" t="s">
        <v>701</v>
      </c>
      <c r="D702" s="3" t="s">
        <v>4810</v>
      </c>
      <c r="E702" s="6">
        <v>15000</v>
      </c>
      <c r="F702" s="8">
        <v>403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 t="shared" si="41"/>
        <v>483.87</v>
      </c>
      <c r="Q702" s="11" t="s">
        <v>8317</v>
      </c>
      <c r="R702" t="s">
        <v>8319</v>
      </c>
      <c r="S702" s="15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f t="shared" si="40"/>
        <v>27</v>
      </c>
      <c r="B703">
        <v>701</v>
      </c>
      <c r="C703" s="3" t="s">
        <v>702</v>
      </c>
      <c r="D703" s="3" t="s">
        <v>4811</v>
      </c>
      <c r="E703" s="6">
        <v>23000</v>
      </c>
      <c r="F703" s="8">
        <v>6118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 t="shared" si="41"/>
        <v>1095.24</v>
      </c>
      <c r="Q703" s="11" t="s">
        <v>8317</v>
      </c>
      <c r="R703" t="s">
        <v>8319</v>
      </c>
      <c r="S703" s="15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f t="shared" si="40"/>
        <v>31</v>
      </c>
      <c r="B704">
        <v>702</v>
      </c>
      <c r="C704" s="3" t="s">
        <v>703</v>
      </c>
      <c r="D704" s="3" t="s">
        <v>4812</v>
      </c>
      <c r="E704" s="6">
        <v>15000</v>
      </c>
      <c r="F704" s="8">
        <v>4622.01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 t="shared" si="41"/>
        <v>405.41</v>
      </c>
      <c r="Q704" s="11" t="s">
        <v>8317</v>
      </c>
      <c r="R704" t="s">
        <v>8319</v>
      </c>
      <c r="S704" s="15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f t="shared" si="40"/>
        <v>6</v>
      </c>
      <c r="B705">
        <v>703</v>
      </c>
      <c r="C705" s="3" t="s">
        <v>704</v>
      </c>
      <c r="D705" s="3" t="s">
        <v>4813</v>
      </c>
      <c r="E705" s="6">
        <v>15000</v>
      </c>
      <c r="F705" s="8">
        <v>837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 t="shared" si="41"/>
        <v>2142.86</v>
      </c>
      <c r="Q705" s="11" t="s">
        <v>8317</v>
      </c>
      <c r="R705" t="s">
        <v>8319</v>
      </c>
      <c r="S705" s="15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f t="shared" ref="A706:A769" si="44">ROUND(F706/E706*100,0)</f>
        <v>1</v>
      </c>
      <c r="B706">
        <v>704</v>
      </c>
      <c r="C706" s="3" t="s">
        <v>705</v>
      </c>
      <c r="D706" s="3" t="s">
        <v>4814</v>
      </c>
      <c r="E706" s="6">
        <v>55000</v>
      </c>
      <c r="F706" s="8">
        <v>481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 t="shared" si="41"/>
        <v>13750</v>
      </c>
      <c r="Q706" s="11" t="s">
        <v>8317</v>
      </c>
      <c r="R706" t="s">
        <v>8319</v>
      </c>
      <c r="S706" s="15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f t="shared" si="44"/>
        <v>1</v>
      </c>
      <c r="B707">
        <v>705</v>
      </c>
      <c r="C707" s="3" t="s">
        <v>706</v>
      </c>
      <c r="D707" s="3" t="s">
        <v>4815</v>
      </c>
      <c r="E707" s="6">
        <v>100000</v>
      </c>
      <c r="F707" s="8">
        <v>977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 t="shared" ref="P707:P770" si="45">IFERROR(ROUND(E707/M707,2), 0)</f>
        <v>20000</v>
      </c>
      <c r="Q707" s="11" t="s">
        <v>8317</v>
      </c>
      <c r="R707" t="s">
        <v>8319</v>
      </c>
      <c r="S707" s="15">
        <f t="shared" ref="S707:S770" si="46">(((K707/60)/60)/24)+DATE(1970,1,1)</f>
        <v>42726.491643518515</v>
      </c>
      <c r="T707" s="16">
        <f t="shared" ref="T707:T770" si="47">(((J707/60)/60)/24)+DATE(1970,1,1)</f>
        <v>42756.491643518515</v>
      </c>
    </row>
    <row r="708" spans="1:20" ht="60" hidden="1" x14ac:dyDescent="0.25">
      <c r="A708">
        <f t="shared" si="44"/>
        <v>0</v>
      </c>
      <c r="B708">
        <v>706</v>
      </c>
      <c r="C708" s="3" t="s">
        <v>707</v>
      </c>
      <c r="D708" s="3" t="s">
        <v>4816</v>
      </c>
      <c r="E708" s="6">
        <v>100000</v>
      </c>
      <c r="F708" s="8"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f t="shared" si="44"/>
        <v>79</v>
      </c>
      <c r="B709">
        <v>707</v>
      </c>
      <c r="C709" s="3" t="s">
        <v>708</v>
      </c>
      <c r="D709" s="3" t="s">
        <v>4817</v>
      </c>
      <c r="E709" s="6">
        <v>68000</v>
      </c>
      <c r="F709" s="8">
        <v>53670.6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 t="shared" si="45"/>
        <v>149.12</v>
      </c>
      <c r="Q709" s="11" t="s">
        <v>8317</v>
      </c>
      <c r="R709" t="s">
        <v>8319</v>
      </c>
      <c r="S709" s="15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f t="shared" si="44"/>
        <v>22</v>
      </c>
      <c r="B710">
        <v>708</v>
      </c>
      <c r="C710" s="3" t="s">
        <v>709</v>
      </c>
      <c r="D710" s="3" t="s">
        <v>4818</v>
      </c>
      <c r="E710" s="6">
        <v>40000</v>
      </c>
      <c r="F710" s="8">
        <v>8837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 t="shared" si="45"/>
        <v>108.4</v>
      </c>
      <c r="Q710" s="11" t="s">
        <v>8317</v>
      </c>
      <c r="R710" t="s">
        <v>8319</v>
      </c>
      <c r="S710" s="15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f t="shared" si="44"/>
        <v>0</v>
      </c>
      <c r="B711">
        <v>709</v>
      </c>
      <c r="C711" s="3" t="s">
        <v>710</v>
      </c>
      <c r="D711" s="3" t="s">
        <v>4819</v>
      </c>
      <c r="E711" s="6">
        <v>15000</v>
      </c>
      <c r="F711" s="8">
        <v>61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 t="shared" si="45"/>
        <v>7500</v>
      </c>
      <c r="Q711" s="11" t="s">
        <v>8317</v>
      </c>
      <c r="R711" t="s">
        <v>8319</v>
      </c>
      <c r="S711" s="15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f t="shared" si="44"/>
        <v>0</v>
      </c>
      <c r="B712">
        <v>710</v>
      </c>
      <c r="C712" s="3" t="s">
        <v>711</v>
      </c>
      <c r="D712" s="3" t="s">
        <v>4820</v>
      </c>
      <c r="E712" s="6">
        <v>1200</v>
      </c>
      <c r="F712" s="8"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f t="shared" si="44"/>
        <v>34</v>
      </c>
      <c r="B713">
        <v>711</v>
      </c>
      <c r="C713" s="3" t="s">
        <v>712</v>
      </c>
      <c r="D713" s="3" t="s">
        <v>4821</v>
      </c>
      <c r="E713" s="6">
        <v>100000</v>
      </c>
      <c r="F713" s="8">
        <v>33791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 t="shared" si="45"/>
        <v>295.86</v>
      </c>
      <c r="Q713" s="11" t="s">
        <v>8317</v>
      </c>
      <c r="R713" t="s">
        <v>8319</v>
      </c>
      <c r="S713" s="15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f t="shared" si="44"/>
        <v>0</v>
      </c>
      <c r="B714">
        <v>712</v>
      </c>
      <c r="C714" s="3" t="s">
        <v>713</v>
      </c>
      <c r="D714" s="3" t="s">
        <v>4822</v>
      </c>
      <c r="E714" s="6">
        <v>48500</v>
      </c>
      <c r="F714" s="8">
        <v>105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 t="shared" si="45"/>
        <v>12125</v>
      </c>
      <c r="Q714" s="11" t="s">
        <v>8317</v>
      </c>
      <c r="R714" t="s">
        <v>8319</v>
      </c>
      <c r="S714" s="15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f t="shared" si="44"/>
        <v>1</v>
      </c>
      <c r="B715">
        <v>713</v>
      </c>
      <c r="C715" s="3" t="s">
        <v>714</v>
      </c>
      <c r="D715" s="3" t="s">
        <v>4823</v>
      </c>
      <c r="E715" s="6">
        <v>25000</v>
      </c>
      <c r="F715" s="8">
        <v>199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 t="shared" si="45"/>
        <v>25000</v>
      </c>
      <c r="Q715" s="11" t="s">
        <v>8317</v>
      </c>
      <c r="R715" t="s">
        <v>8319</v>
      </c>
      <c r="S715" s="15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f t="shared" si="44"/>
        <v>15</v>
      </c>
      <c r="B716">
        <v>714</v>
      </c>
      <c r="C716" s="3" t="s">
        <v>715</v>
      </c>
      <c r="D716" s="3" t="s">
        <v>4824</v>
      </c>
      <c r="E716" s="6">
        <v>15000</v>
      </c>
      <c r="F716" s="8">
        <v>2249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 t="shared" si="45"/>
        <v>535.71</v>
      </c>
      <c r="Q716" s="11" t="s">
        <v>8317</v>
      </c>
      <c r="R716" t="s">
        <v>8319</v>
      </c>
      <c r="S716" s="15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f t="shared" si="44"/>
        <v>5</v>
      </c>
      <c r="B717">
        <v>715</v>
      </c>
      <c r="C717" s="3" t="s">
        <v>716</v>
      </c>
      <c r="D717" s="3" t="s">
        <v>4825</v>
      </c>
      <c r="E717" s="6">
        <v>27500</v>
      </c>
      <c r="F717" s="8">
        <v>1389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 t="shared" si="45"/>
        <v>2291.67</v>
      </c>
      <c r="Q717" s="11" t="s">
        <v>8317</v>
      </c>
      <c r="R717" t="s">
        <v>8319</v>
      </c>
      <c r="S717" s="15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f t="shared" si="44"/>
        <v>10</v>
      </c>
      <c r="B718">
        <v>716</v>
      </c>
      <c r="C718" s="3" t="s">
        <v>717</v>
      </c>
      <c r="D718" s="3" t="s">
        <v>4826</v>
      </c>
      <c r="E718" s="6">
        <v>7000</v>
      </c>
      <c r="F718" s="8">
        <v>715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 t="shared" si="45"/>
        <v>437.5</v>
      </c>
      <c r="Q718" s="11" t="s">
        <v>8317</v>
      </c>
      <c r="R718" t="s">
        <v>8319</v>
      </c>
      <c r="S718" s="15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f t="shared" si="44"/>
        <v>0</v>
      </c>
      <c r="B719">
        <v>717</v>
      </c>
      <c r="C719" s="3" t="s">
        <v>718</v>
      </c>
      <c r="D719" s="3" t="s">
        <v>4827</v>
      </c>
      <c r="E719" s="6">
        <v>100000</v>
      </c>
      <c r="F719" s="8">
        <v>305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 t="shared" si="45"/>
        <v>25000</v>
      </c>
      <c r="Q719" s="11" t="s">
        <v>8317</v>
      </c>
      <c r="R719" t="s">
        <v>8319</v>
      </c>
      <c r="S719" s="15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f t="shared" si="44"/>
        <v>1</v>
      </c>
      <c r="B720">
        <v>718</v>
      </c>
      <c r="C720" s="3" t="s">
        <v>719</v>
      </c>
      <c r="D720" s="3" t="s">
        <v>4828</v>
      </c>
      <c r="E720" s="6">
        <v>12000</v>
      </c>
      <c r="F720" s="8">
        <v>90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 t="shared" si="45"/>
        <v>3000</v>
      </c>
      <c r="Q720" s="11" t="s">
        <v>8317</v>
      </c>
      <c r="R720" t="s">
        <v>8319</v>
      </c>
      <c r="S720" s="15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f t="shared" si="44"/>
        <v>1</v>
      </c>
      <c r="B721">
        <v>719</v>
      </c>
      <c r="C721" s="3" t="s">
        <v>720</v>
      </c>
      <c r="D721" s="3" t="s">
        <v>4829</v>
      </c>
      <c r="E721" s="6">
        <v>15000</v>
      </c>
      <c r="F721" s="8">
        <v>194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 t="shared" si="45"/>
        <v>1500</v>
      </c>
      <c r="Q721" s="11" t="s">
        <v>8317</v>
      </c>
      <c r="R721" t="s">
        <v>8319</v>
      </c>
      <c r="S721" s="15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f t="shared" si="44"/>
        <v>144</v>
      </c>
      <c r="B722">
        <v>720</v>
      </c>
      <c r="C722" s="3" t="s">
        <v>721</v>
      </c>
      <c r="D722" s="3" t="s">
        <v>4830</v>
      </c>
      <c r="E722" s="6">
        <v>1900</v>
      </c>
      <c r="F722" s="8">
        <v>2735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 t="shared" si="45"/>
        <v>46.34</v>
      </c>
      <c r="Q722" s="11" t="s">
        <v>8320</v>
      </c>
      <c r="R722" t="s">
        <v>8321</v>
      </c>
      <c r="S722" s="15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f t="shared" si="44"/>
        <v>122</v>
      </c>
      <c r="B723">
        <v>721</v>
      </c>
      <c r="C723" s="3" t="s">
        <v>722</v>
      </c>
      <c r="D723" s="3" t="s">
        <v>4831</v>
      </c>
      <c r="E723" s="6">
        <v>8200</v>
      </c>
      <c r="F723" s="8">
        <v>10013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 t="shared" si="45"/>
        <v>68.91</v>
      </c>
      <c r="Q723" s="11" t="s">
        <v>8320</v>
      </c>
      <c r="R723" t="s">
        <v>8321</v>
      </c>
      <c r="S723" s="15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f t="shared" si="44"/>
        <v>132</v>
      </c>
      <c r="B724">
        <v>722</v>
      </c>
      <c r="C724" s="3" t="s">
        <v>723</v>
      </c>
      <c r="D724" s="3" t="s">
        <v>4832</v>
      </c>
      <c r="E724" s="6">
        <v>25000</v>
      </c>
      <c r="F724" s="8">
        <v>33006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 t="shared" si="45"/>
        <v>163.4</v>
      </c>
      <c r="Q724" s="11" t="s">
        <v>8320</v>
      </c>
      <c r="R724" t="s">
        <v>8321</v>
      </c>
      <c r="S724" s="15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f t="shared" si="44"/>
        <v>109</v>
      </c>
      <c r="B725">
        <v>723</v>
      </c>
      <c r="C725" s="3" t="s">
        <v>724</v>
      </c>
      <c r="D725" s="3" t="s">
        <v>4833</v>
      </c>
      <c r="E725" s="6">
        <v>5000</v>
      </c>
      <c r="F725" s="8">
        <v>5469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 t="shared" si="45"/>
        <v>50</v>
      </c>
      <c r="Q725" s="11" t="s">
        <v>8320</v>
      </c>
      <c r="R725" t="s">
        <v>8321</v>
      </c>
      <c r="S725" s="15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f t="shared" si="44"/>
        <v>105</v>
      </c>
      <c r="B726">
        <v>724</v>
      </c>
      <c r="C726" s="3" t="s">
        <v>725</v>
      </c>
      <c r="D726" s="3" t="s">
        <v>4834</v>
      </c>
      <c r="E726" s="6">
        <v>7000</v>
      </c>
      <c r="F726" s="8">
        <v>7383.01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 t="shared" si="45"/>
        <v>48.95</v>
      </c>
      <c r="Q726" s="11" t="s">
        <v>8320</v>
      </c>
      <c r="R726" t="s">
        <v>8321</v>
      </c>
      <c r="S726" s="15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f t="shared" si="44"/>
        <v>100</v>
      </c>
      <c r="B727">
        <v>725</v>
      </c>
      <c r="C727" s="3" t="s">
        <v>726</v>
      </c>
      <c r="D727" s="3" t="s">
        <v>4835</v>
      </c>
      <c r="E727" s="6">
        <v>20000</v>
      </c>
      <c r="F727" s="8">
        <v>20070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 t="shared" si="45"/>
        <v>142.86000000000001</v>
      </c>
      <c r="Q727" s="11" t="s">
        <v>8320</v>
      </c>
      <c r="R727" t="s">
        <v>8321</v>
      </c>
      <c r="S727" s="15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f t="shared" si="44"/>
        <v>101</v>
      </c>
      <c r="B728">
        <v>726</v>
      </c>
      <c r="C728" s="3" t="s">
        <v>727</v>
      </c>
      <c r="D728" s="3" t="s">
        <v>4836</v>
      </c>
      <c r="E728" s="6">
        <v>2500</v>
      </c>
      <c r="F728" s="8">
        <v>2535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 t="shared" si="45"/>
        <v>71.430000000000007</v>
      </c>
      <c r="Q728" s="11" t="s">
        <v>8320</v>
      </c>
      <c r="R728" t="s">
        <v>8321</v>
      </c>
      <c r="S728" s="15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f t="shared" si="44"/>
        <v>156</v>
      </c>
      <c r="B729">
        <v>727</v>
      </c>
      <c r="C729" s="3" t="s">
        <v>728</v>
      </c>
      <c r="D729" s="3" t="s">
        <v>4837</v>
      </c>
      <c r="E729" s="6">
        <v>3500</v>
      </c>
      <c r="F729" s="8">
        <v>5443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 t="shared" si="45"/>
        <v>23.49</v>
      </c>
      <c r="Q729" s="11" t="s">
        <v>8320</v>
      </c>
      <c r="R729" t="s">
        <v>8321</v>
      </c>
      <c r="S729" s="15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f t="shared" si="44"/>
        <v>106</v>
      </c>
      <c r="B730">
        <v>728</v>
      </c>
      <c r="C730" s="3" t="s">
        <v>729</v>
      </c>
      <c r="D730" s="3" t="s">
        <v>4838</v>
      </c>
      <c r="E730" s="6">
        <v>7500</v>
      </c>
      <c r="F730" s="8">
        <v>7917.45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 t="shared" si="45"/>
        <v>57.69</v>
      </c>
      <c r="Q730" s="11" t="s">
        <v>8320</v>
      </c>
      <c r="R730" t="s">
        <v>8321</v>
      </c>
      <c r="S730" s="15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f t="shared" si="44"/>
        <v>131</v>
      </c>
      <c r="B731">
        <v>729</v>
      </c>
      <c r="C731" s="3" t="s">
        <v>730</v>
      </c>
      <c r="D731" s="3" t="s">
        <v>4839</v>
      </c>
      <c r="E731" s="6">
        <v>4000</v>
      </c>
      <c r="F731" s="8">
        <v>5226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 t="shared" si="45"/>
        <v>33.33</v>
      </c>
      <c r="Q731" s="11" t="s">
        <v>8320</v>
      </c>
      <c r="R731" t="s">
        <v>8321</v>
      </c>
      <c r="S731" s="15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f t="shared" si="44"/>
        <v>132</v>
      </c>
      <c r="B732">
        <v>730</v>
      </c>
      <c r="C732" s="3" t="s">
        <v>731</v>
      </c>
      <c r="D732" s="3" t="s">
        <v>4840</v>
      </c>
      <c r="E732" s="6">
        <v>20000</v>
      </c>
      <c r="F732" s="8">
        <v>26438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 t="shared" si="45"/>
        <v>75.47</v>
      </c>
      <c r="Q732" s="11" t="s">
        <v>8320</v>
      </c>
      <c r="R732" t="s">
        <v>8321</v>
      </c>
      <c r="S732" s="15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f t="shared" si="44"/>
        <v>126</v>
      </c>
      <c r="B733">
        <v>731</v>
      </c>
      <c r="C733" s="3" t="s">
        <v>732</v>
      </c>
      <c r="D733" s="3" t="s">
        <v>4841</v>
      </c>
      <c r="E733" s="6">
        <v>5000</v>
      </c>
      <c r="F733" s="8">
        <v>6300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 t="shared" si="45"/>
        <v>70.42</v>
      </c>
      <c r="Q733" s="11" t="s">
        <v>8320</v>
      </c>
      <c r="R733" t="s">
        <v>8321</v>
      </c>
      <c r="S733" s="15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f t="shared" si="44"/>
        <v>160</v>
      </c>
      <c r="B734">
        <v>732</v>
      </c>
      <c r="C734" s="3" t="s">
        <v>733</v>
      </c>
      <c r="D734" s="3" t="s">
        <v>4842</v>
      </c>
      <c r="E734" s="6">
        <v>40</v>
      </c>
      <c r="F734" s="8">
        <v>64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 t="shared" si="45"/>
        <v>3.08</v>
      </c>
      <c r="Q734" s="11" t="s">
        <v>8320</v>
      </c>
      <c r="R734" t="s">
        <v>8321</v>
      </c>
      <c r="S734" s="15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f t="shared" si="44"/>
        <v>120</v>
      </c>
      <c r="B735">
        <v>733</v>
      </c>
      <c r="C735" s="3" t="s">
        <v>734</v>
      </c>
      <c r="D735" s="3" t="s">
        <v>4843</v>
      </c>
      <c r="E735" s="6">
        <v>2500</v>
      </c>
      <c r="F735" s="8">
        <v>3012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 t="shared" si="45"/>
        <v>14.79</v>
      </c>
      <c r="Q735" s="11" t="s">
        <v>8320</v>
      </c>
      <c r="R735" t="s">
        <v>8321</v>
      </c>
      <c r="S735" s="15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f t="shared" si="44"/>
        <v>126</v>
      </c>
      <c r="B736">
        <v>734</v>
      </c>
      <c r="C736" s="3" t="s">
        <v>735</v>
      </c>
      <c r="D736" s="3" t="s">
        <v>4844</v>
      </c>
      <c r="E736" s="6">
        <v>8500</v>
      </c>
      <c r="F736" s="8">
        <v>10670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 t="shared" si="45"/>
        <v>149.12</v>
      </c>
      <c r="Q736" s="11" t="s">
        <v>8320</v>
      </c>
      <c r="R736" t="s">
        <v>8321</v>
      </c>
      <c r="S736" s="15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f t="shared" si="44"/>
        <v>114</v>
      </c>
      <c r="B737">
        <v>735</v>
      </c>
      <c r="C737" s="3" t="s">
        <v>736</v>
      </c>
      <c r="D737" s="3" t="s">
        <v>4845</v>
      </c>
      <c r="E737" s="6">
        <v>47000</v>
      </c>
      <c r="F737" s="8">
        <v>53771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 t="shared" si="45"/>
        <v>205.24</v>
      </c>
      <c r="Q737" s="11" t="s">
        <v>8320</v>
      </c>
      <c r="R737" t="s">
        <v>8321</v>
      </c>
      <c r="S737" s="15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f t="shared" si="44"/>
        <v>315</v>
      </c>
      <c r="B738">
        <v>736</v>
      </c>
      <c r="C738" s="3" t="s">
        <v>737</v>
      </c>
      <c r="D738" s="3" t="s">
        <v>4846</v>
      </c>
      <c r="E738" s="6">
        <v>3600</v>
      </c>
      <c r="F738" s="8">
        <v>11345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 t="shared" si="45"/>
        <v>33.33</v>
      </c>
      <c r="Q738" s="11" t="s">
        <v>8320</v>
      </c>
      <c r="R738" t="s">
        <v>8321</v>
      </c>
      <c r="S738" s="15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f t="shared" si="44"/>
        <v>122</v>
      </c>
      <c r="B739">
        <v>737</v>
      </c>
      <c r="C739" s="3" t="s">
        <v>738</v>
      </c>
      <c r="D739" s="3" t="s">
        <v>4847</v>
      </c>
      <c r="E739" s="6">
        <v>5000</v>
      </c>
      <c r="F739" s="8">
        <v>6120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 t="shared" si="45"/>
        <v>46.3</v>
      </c>
      <c r="Q739" s="11" t="s">
        <v>8320</v>
      </c>
      <c r="R739" t="s">
        <v>8321</v>
      </c>
      <c r="S739" s="15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f t="shared" si="44"/>
        <v>107</v>
      </c>
      <c r="B740">
        <v>738</v>
      </c>
      <c r="C740" s="3" t="s">
        <v>739</v>
      </c>
      <c r="D740" s="3" t="s">
        <v>4848</v>
      </c>
      <c r="E740" s="6">
        <v>1500</v>
      </c>
      <c r="F740" s="8">
        <v>1601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 t="shared" si="45"/>
        <v>36.590000000000003</v>
      </c>
      <c r="Q740" s="11" t="s">
        <v>8320</v>
      </c>
      <c r="R740" t="s">
        <v>8321</v>
      </c>
      <c r="S740" s="15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f t="shared" si="44"/>
        <v>158</v>
      </c>
      <c r="B741">
        <v>739</v>
      </c>
      <c r="C741" s="3" t="s">
        <v>740</v>
      </c>
      <c r="D741" s="3" t="s">
        <v>4849</v>
      </c>
      <c r="E741" s="6">
        <v>6000</v>
      </c>
      <c r="F741" s="8">
        <v>9500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 t="shared" si="45"/>
        <v>43.17</v>
      </c>
      <c r="Q741" s="11" t="s">
        <v>8320</v>
      </c>
      <c r="R741" t="s">
        <v>8321</v>
      </c>
      <c r="S741" s="15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f t="shared" si="44"/>
        <v>107</v>
      </c>
      <c r="B742">
        <v>740</v>
      </c>
      <c r="C742" s="3" t="s">
        <v>741</v>
      </c>
      <c r="D742" s="3" t="s">
        <v>4850</v>
      </c>
      <c r="E742" s="6">
        <v>3000</v>
      </c>
      <c r="F742" s="8">
        <v>3222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 t="shared" si="45"/>
        <v>157.88999999999999</v>
      </c>
      <c r="Q742" s="11" t="s">
        <v>8320</v>
      </c>
      <c r="R742" t="s">
        <v>8321</v>
      </c>
      <c r="S742" s="15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f t="shared" si="44"/>
        <v>102</v>
      </c>
      <c r="B743">
        <v>741</v>
      </c>
      <c r="C743" s="3" t="s">
        <v>742</v>
      </c>
      <c r="D743" s="3" t="s">
        <v>4851</v>
      </c>
      <c r="E743" s="6">
        <v>13000</v>
      </c>
      <c r="F743" s="8">
        <v>13293.8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 t="shared" si="45"/>
        <v>138.30000000000001</v>
      </c>
      <c r="Q743" s="11" t="s">
        <v>8320</v>
      </c>
      <c r="R743" t="s">
        <v>8321</v>
      </c>
      <c r="S743" s="15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f t="shared" si="44"/>
        <v>111</v>
      </c>
      <c r="B744">
        <v>742</v>
      </c>
      <c r="C744" s="3" t="s">
        <v>743</v>
      </c>
      <c r="D744" s="3" t="s">
        <v>4852</v>
      </c>
      <c r="E744" s="6">
        <v>1400</v>
      </c>
      <c r="F744" s="8">
        <v>1550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 t="shared" si="45"/>
        <v>60.87</v>
      </c>
      <c r="Q744" s="11" t="s">
        <v>8320</v>
      </c>
      <c r="R744" t="s">
        <v>8321</v>
      </c>
      <c r="S744" s="15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f t="shared" si="44"/>
        <v>148</v>
      </c>
      <c r="B745">
        <v>743</v>
      </c>
      <c r="C745" s="3" t="s">
        <v>744</v>
      </c>
      <c r="D745" s="3" t="s">
        <v>4853</v>
      </c>
      <c r="E745" s="6">
        <v>550</v>
      </c>
      <c r="F745" s="8">
        <v>814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 t="shared" si="45"/>
        <v>36.67</v>
      </c>
      <c r="Q745" s="11" t="s">
        <v>8320</v>
      </c>
      <c r="R745" t="s">
        <v>8321</v>
      </c>
      <c r="S745" s="15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f t="shared" si="44"/>
        <v>102</v>
      </c>
      <c r="B746">
        <v>744</v>
      </c>
      <c r="C746" s="3" t="s">
        <v>745</v>
      </c>
      <c r="D746" s="3" t="s">
        <v>4854</v>
      </c>
      <c r="E746" s="6">
        <v>5000</v>
      </c>
      <c r="F746" s="8">
        <v>5116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 t="shared" si="45"/>
        <v>80.650000000000006</v>
      </c>
      <c r="Q746" s="11" t="s">
        <v>8320</v>
      </c>
      <c r="R746" t="s">
        <v>8321</v>
      </c>
      <c r="S746" s="15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f t="shared" si="44"/>
        <v>179</v>
      </c>
      <c r="B747">
        <v>745</v>
      </c>
      <c r="C747" s="3" t="s">
        <v>746</v>
      </c>
      <c r="D747" s="3" t="s">
        <v>4855</v>
      </c>
      <c r="E747" s="6">
        <v>2220</v>
      </c>
      <c r="F747" s="8">
        <v>3976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 t="shared" si="45"/>
        <v>30</v>
      </c>
      <c r="Q747" s="11" t="s">
        <v>8320</v>
      </c>
      <c r="R747" t="s">
        <v>8321</v>
      </c>
      <c r="S747" s="15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f t="shared" si="44"/>
        <v>111</v>
      </c>
      <c r="B748">
        <v>746</v>
      </c>
      <c r="C748" s="3" t="s">
        <v>747</v>
      </c>
      <c r="D748" s="3" t="s">
        <v>4856</v>
      </c>
      <c r="E748" s="6">
        <v>2987</v>
      </c>
      <c r="F748" s="8">
        <v>3318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 t="shared" si="45"/>
        <v>30.79</v>
      </c>
      <c r="Q748" s="11" t="s">
        <v>8320</v>
      </c>
      <c r="R748" t="s">
        <v>8321</v>
      </c>
      <c r="S748" s="15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f t="shared" si="44"/>
        <v>100</v>
      </c>
      <c r="B749">
        <v>747</v>
      </c>
      <c r="C749" s="3" t="s">
        <v>748</v>
      </c>
      <c r="D749" s="3" t="s">
        <v>4857</v>
      </c>
      <c r="E749" s="6">
        <v>7000</v>
      </c>
      <c r="F749" s="8">
        <v>7003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 t="shared" si="45"/>
        <v>127.27</v>
      </c>
      <c r="Q749" s="11" t="s">
        <v>8320</v>
      </c>
      <c r="R749" t="s">
        <v>8321</v>
      </c>
      <c r="S749" s="15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f t="shared" si="44"/>
        <v>100</v>
      </c>
      <c r="B750">
        <v>748</v>
      </c>
      <c r="C750" s="3" t="s">
        <v>749</v>
      </c>
      <c r="D750" s="3" t="s">
        <v>4858</v>
      </c>
      <c r="E750" s="6">
        <v>2000</v>
      </c>
      <c r="F750" s="8">
        <v>2005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 t="shared" si="45"/>
        <v>45.45</v>
      </c>
      <c r="Q750" s="11" t="s">
        <v>8320</v>
      </c>
      <c r="R750" t="s">
        <v>8321</v>
      </c>
      <c r="S750" s="15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f t="shared" si="44"/>
        <v>106</v>
      </c>
      <c r="B751">
        <v>749</v>
      </c>
      <c r="C751" s="3" t="s">
        <v>750</v>
      </c>
      <c r="D751" s="3" t="s">
        <v>4859</v>
      </c>
      <c r="E751" s="6">
        <v>10000</v>
      </c>
      <c r="F751" s="8">
        <v>10556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 t="shared" si="45"/>
        <v>90.91</v>
      </c>
      <c r="Q751" s="11" t="s">
        <v>8320</v>
      </c>
      <c r="R751" t="s">
        <v>8321</v>
      </c>
      <c r="S751" s="15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f t="shared" si="44"/>
        <v>103</v>
      </c>
      <c r="B752">
        <v>750</v>
      </c>
      <c r="C752" s="3" t="s">
        <v>751</v>
      </c>
      <c r="D752" s="3" t="s">
        <v>4860</v>
      </c>
      <c r="E752" s="6">
        <v>4444</v>
      </c>
      <c r="F752" s="8">
        <v>4559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 t="shared" si="45"/>
        <v>75.319999999999993</v>
      </c>
      <c r="Q752" s="11" t="s">
        <v>8320</v>
      </c>
      <c r="R752" t="s">
        <v>8321</v>
      </c>
      <c r="S752" s="15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f t="shared" si="44"/>
        <v>119</v>
      </c>
      <c r="B753">
        <v>751</v>
      </c>
      <c r="C753" s="3" t="s">
        <v>752</v>
      </c>
      <c r="D753" s="3" t="s">
        <v>4861</v>
      </c>
      <c r="E753" s="6">
        <v>3000</v>
      </c>
      <c r="F753" s="8">
        <v>3555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 t="shared" si="45"/>
        <v>48.39</v>
      </c>
      <c r="Q753" s="11" t="s">
        <v>8320</v>
      </c>
      <c r="R753" t="s">
        <v>8321</v>
      </c>
      <c r="S753" s="15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f t="shared" si="44"/>
        <v>112</v>
      </c>
      <c r="B754">
        <v>752</v>
      </c>
      <c r="C754" s="3" t="s">
        <v>753</v>
      </c>
      <c r="D754" s="3" t="s">
        <v>4862</v>
      </c>
      <c r="E754" s="6">
        <v>5000</v>
      </c>
      <c r="F754" s="8">
        <v>5585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 t="shared" si="45"/>
        <v>47.62</v>
      </c>
      <c r="Q754" s="11" t="s">
        <v>8320</v>
      </c>
      <c r="R754" t="s">
        <v>8321</v>
      </c>
      <c r="S754" s="15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f t="shared" si="44"/>
        <v>128</v>
      </c>
      <c r="B755">
        <v>753</v>
      </c>
      <c r="C755" s="3" t="s">
        <v>754</v>
      </c>
      <c r="D755" s="3" t="s">
        <v>4863</v>
      </c>
      <c r="E755" s="6">
        <v>10000</v>
      </c>
      <c r="F755" s="8">
        <v>12800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 t="shared" si="45"/>
        <v>384.62</v>
      </c>
      <c r="Q755" s="11" t="s">
        <v>8320</v>
      </c>
      <c r="R755" t="s">
        <v>8321</v>
      </c>
      <c r="S755" s="15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f t="shared" si="44"/>
        <v>104</v>
      </c>
      <c r="B756">
        <v>754</v>
      </c>
      <c r="C756" s="3" t="s">
        <v>755</v>
      </c>
      <c r="D756" s="3" t="s">
        <v>4864</v>
      </c>
      <c r="E756" s="6">
        <v>2000</v>
      </c>
      <c r="F756" s="8">
        <v>2075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 t="shared" si="45"/>
        <v>40.82</v>
      </c>
      <c r="Q756" s="11" t="s">
        <v>8320</v>
      </c>
      <c r="R756" t="s">
        <v>8321</v>
      </c>
      <c r="S756" s="15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f t="shared" si="44"/>
        <v>102</v>
      </c>
      <c r="B757">
        <v>755</v>
      </c>
      <c r="C757" s="3" t="s">
        <v>756</v>
      </c>
      <c r="D757" s="3" t="s">
        <v>4865</v>
      </c>
      <c r="E757" s="6">
        <v>2500</v>
      </c>
      <c r="F757" s="8">
        <v>2547.69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 t="shared" si="45"/>
        <v>36.76</v>
      </c>
      <c r="Q757" s="11" t="s">
        <v>8320</v>
      </c>
      <c r="R757" t="s">
        <v>8321</v>
      </c>
      <c r="S757" s="15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f t="shared" si="44"/>
        <v>118</v>
      </c>
      <c r="B758">
        <v>756</v>
      </c>
      <c r="C758" s="3" t="s">
        <v>757</v>
      </c>
      <c r="D758" s="3" t="s">
        <v>4866</v>
      </c>
      <c r="E758" s="6">
        <v>700</v>
      </c>
      <c r="F758" s="8">
        <v>824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 t="shared" si="45"/>
        <v>31.82</v>
      </c>
      <c r="Q758" s="11" t="s">
        <v>8320</v>
      </c>
      <c r="R758" t="s">
        <v>8321</v>
      </c>
      <c r="S758" s="15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f t="shared" si="44"/>
        <v>238</v>
      </c>
      <c r="B759">
        <v>757</v>
      </c>
      <c r="C759" s="3" t="s">
        <v>758</v>
      </c>
      <c r="D759" s="3" t="s">
        <v>4867</v>
      </c>
      <c r="E759" s="6">
        <v>250</v>
      </c>
      <c r="F759" s="8">
        <v>595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 t="shared" si="45"/>
        <v>13.89</v>
      </c>
      <c r="Q759" s="11" t="s">
        <v>8320</v>
      </c>
      <c r="R759" t="s">
        <v>8321</v>
      </c>
      <c r="S759" s="15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f t="shared" si="44"/>
        <v>102</v>
      </c>
      <c r="B760">
        <v>758</v>
      </c>
      <c r="C760" s="3" t="s">
        <v>759</v>
      </c>
      <c r="D760" s="3" t="s">
        <v>4868</v>
      </c>
      <c r="E760" s="6">
        <v>2500</v>
      </c>
      <c r="F760" s="8">
        <v>2550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 t="shared" si="45"/>
        <v>131.58000000000001</v>
      </c>
      <c r="Q760" s="11" t="s">
        <v>8320</v>
      </c>
      <c r="R760" t="s">
        <v>8321</v>
      </c>
      <c r="S760" s="15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f t="shared" si="44"/>
        <v>102</v>
      </c>
      <c r="B761">
        <v>759</v>
      </c>
      <c r="C761" s="3" t="s">
        <v>760</v>
      </c>
      <c r="D761" s="3" t="s">
        <v>4869</v>
      </c>
      <c r="E761" s="6">
        <v>5000</v>
      </c>
      <c r="F761" s="8">
        <v>5096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 t="shared" si="45"/>
        <v>50.51</v>
      </c>
      <c r="Q761" s="11" t="s">
        <v>8320</v>
      </c>
      <c r="R761" t="s">
        <v>8321</v>
      </c>
      <c r="S761" s="15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f t="shared" si="44"/>
        <v>0</v>
      </c>
      <c r="B762">
        <v>760</v>
      </c>
      <c r="C762" s="3" t="s">
        <v>761</v>
      </c>
      <c r="D762" s="3" t="s">
        <v>4870</v>
      </c>
      <c r="E762" s="6">
        <v>2200</v>
      </c>
      <c r="F762" s="8"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f t="shared" si="44"/>
        <v>5</v>
      </c>
      <c r="B763">
        <v>761</v>
      </c>
      <c r="C763" s="3" t="s">
        <v>762</v>
      </c>
      <c r="D763" s="3" t="s">
        <v>4871</v>
      </c>
      <c r="E763" s="6">
        <v>5000</v>
      </c>
      <c r="F763" s="8">
        <v>235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 t="shared" si="45"/>
        <v>833.33</v>
      </c>
      <c r="Q763" s="11" t="s">
        <v>8320</v>
      </c>
      <c r="R763" t="s">
        <v>8322</v>
      </c>
      <c r="S763" s="15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f t="shared" si="44"/>
        <v>0</v>
      </c>
      <c r="B764">
        <v>762</v>
      </c>
      <c r="C764" s="3" t="s">
        <v>763</v>
      </c>
      <c r="D764" s="3" t="s">
        <v>4872</v>
      </c>
      <c r="E764" s="6">
        <v>3500</v>
      </c>
      <c r="F764" s="8"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f t="shared" si="44"/>
        <v>0</v>
      </c>
      <c r="B765">
        <v>763</v>
      </c>
      <c r="C765" s="3" t="s">
        <v>764</v>
      </c>
      <c r="D765" s="3" t="s">
        <v>4873</v>
      </c>
      <c r="E765" s="6">
        <v>4290</v>
      </c>
      <c r="F765" s="8">
        <v>5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 t="shared" si="45"/>
        <v>4290</v>
      </c>
      <c r="Q765" s="11" t="s">
        <v>8320</v>
      </c>
      <c r="R765" t="s">
        <v>8322</v>
      </c>
      <c r="S765" s="15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f t="shared" si="44"/>
        <v>0</v>
      </c>
      <c r="B766">
        <v>764</v>
      </c>
      <c r="C766" s="3" t="s">
        <v>765</v>
      </c>
      <c r="D766" s="3" t="s">
        <v>4874</v>
      </c>
      <c r="E766" s="6">
        <v>5000</v>
      </c>
      <c r="F766" s="8"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f t="shared" si="44"/>
        <v>36</v>
      </c>
      <c r="B767">
        <v>765</v>
      </c>
      <c r="C767" s="3" t="s">
        <v>766</v>
      </c>
      <c r="D767" s="3" t="s">
        <v>4875</v>
      </c>
      <c r="E767" s="6">
        <v>7000</v>
      </c>
      <c r="F767" s="8">
        <v>2521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 t="shared" si="45"/>
        <v>159.09</v>
      </c>
      <c r="Q767" s="11" t="s">
        <v>8320</v>
      </c>
      <c r="R767" t="s">
        <v>8322</v>
      </c>
      <c r="S767" s="15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f t="shared" si="44"/>
        <v>0</v>
      </c>
      <c r="B768">
        <v>766</v>
      </c>
      <c r="C768" s="3" t="s">
        <v>767</v>
      </c>
      <c r="D768" s="3" t="s">
        <v>4876</v>
      </c>
      <c r="E768" s="6">
        <v>4000</v>
      </c>
      <c r="F768" s="8"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f t="shared" si="44"/>
        <v>4</v>
      </c>
      <c r="B769">
        <v>767</v>
      </c>
      <c r="C769" s="3" t="s">
        <v>768</v>
      </c>
      <c r="D769" s="3" t="s">
        <v>4877</v>
      </c>
      <c r="E769" s="6">
        <v>5000</v>
      </c>
      <c r="F769" s="8">
        <v>177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 t="shared" si="45"/>
        <v>1666.67</v>
      </c>
      <c r="Q769" s="11" t="s">
        <v>8320</v>
      </c>
      <c r="R769" t="s">
        <v>8322</v>
      </c>
      <c r="S769" s="15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f t="shared" ref="A770:A833" si="48">ROUND(F770/E770*100,0)</f>
        <v>0</v>
      </c>
      <c r="B770">
        <v>768</v>
      </c>
      <c r="C770" s="3" t="s">
        <v>769</v>
      </c>
      <c r="D770" s="3" t="s">
        <v>4878</v>
      </c>
      <c r="E770" s="6">
        <v>2500</v>
      </c>
      <c r="F770" s="8"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f t="shared" si="48"/>
        <v>41</v>
      </c>
      <c r="B771">
        <v>769</v>
      </c>
      <c r="C771" s="3" t="s">
        <v>770</v>
      </c>
      <c r="D771" s="3" t="s">
        <v>4879</v>
      </c>
      <c r="E771" s="6">
        <v>4000</v>
      </c>
      <c r="F771" s="8">
        <v>1656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 t="shared" ref="P771:P834" si="49">IFERROR(ROUND(E771/M771,2), 0)</f>
        <v>76.92</v>
      </c>
      <c r="Q771" s="11" t="s">
        <v>8320</v>
      </c>
      <c r="R771" t="s">
        <v>8322</v>
      </c>
      <c r="S771" s="15">
        <f t="shared" ref="S771:S834" si="50">(((K771/60)/60)/24)+DATE(1970,1,1)</f>
        <v>41604.996458333335</v>
      </c>
      <c r="T771" s="16">
        <f t="shared" ref="T771:T834" si="51">(((J771/60)/60)/24)+DATE(1970,1,1)</f>
        <v>41634.996458333335</v>
      </c>
    </row>
    <row r="772" spans="1:20" ht="60" hidden="1" x14ac:dyDescent="0.25">
      <c r="A772">
        <f t="shared" si="48"/>
        <v>0</v>
      </c>
      <c r="B772">
        <v>770</v>
      </c>
      <c r="C772" s="3" t="s">
        <v>771</v>
      </c>
      <c r="D772" s="3" t="s">
        <v>4880</v>
      </c>
      <c r="E772" s="6">
        <v>17500</v>
      </c>
      <c r="F772" s="8"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f t="shared" si="48"/>
        <v>0</v>
      </c>
      <c r="B773">
        <v>771</v>
      </c>
      <c r="C773" s="3" t="s">
        <v>772</v>
      </c>
      <c r="D773" s="3" t="s">
        <v>4881</v>
      </c>
      <c r="E773" s="6">
        <v>38000</v>
      </c>
      <c r="F773" s="8">
        <v>10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 t="shared" si="49"/>
        <v>38000</v>
      </c>
      <c r="Q773" s="11" t="s">
        <v>8320</v>
      </c>
      <c r="R773" t="s">
        <v>8322</v>
      </c>
      <c r="S773" s="15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f t="shared" si="48"/>
        <v>3</v>
      </c>
      <c r="B774">
        <v>772</v>
      </c>
      <c r="C774" s="3" t="s">
        <v>773</v>
      </c>
      <c r="D774" s="3" t="s">
        <v>4882</v>
      </c>
      <c r="E774" s="6">
        <v>1500</v>
      </c>
      <c r="F774" s="8">
        <v>50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 t="shared" si="49"/>
        <v>1500</v>
      </c>
      <c r="Q774" s="11" t="s">
        <v>8320</v>
      </c>
      <c r="R774" t="s">
        <v>8322</v>
      </c>
      <c r="S774" s="15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f t="shared" si="48"/>
        <v>1</v>
      </c>
      <c r="B775">
        <v>773</v>
      </c>
      <c r="C775" s="3" t="s">
        <v>774</v>
      </c>
      <c r="D775" s="3" t="s">
        <v>4883</v>
      </c>
      <c r="E775" s="6">
        <v>3759</v>
      </c>
      <c r="F775" s="8">
        <v>32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 t="shared" si="49"/>
        <v>1879.5</v>
      </c>
      <c r="Q775" s="11" t="s">
        <v>8320</v>
      </c>
      <c r="R775" t="s">
        <v>8322</v>
      </c>
      <c r="S775" s="15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f t="shared" si="48"/>
        <v>70</v>
      </c>
      <c r="B776">
        <v>774</v>
      </c>
      <c r="C776" s="3" t="s">
        <v>775</v>
      </c>
      <c r="D776" s="3" t="s">
        <v>4884</v>
      </c>
      <c r="E776" s="6">
        <v>500</v>
      </c>
      <c r="F776" s="8">
        <v>351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 t="shared" si="49"/>
        <v>55.56</v>
      </c>
      <c r="Q776" s="11" t="s">
        <v>8320</v>
      </c>
      <c r="R776" t="s">
        <v>8322</v>
      </c>
      <c r="S776" s="15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f t="shared" si="48"/>
        <v>2</v>
      </c>
      <c r="B777">
        <v>775</v>
      </c>
      <c r="C777" s="3" t="s">
        <v>776</v>
      </c>
      <c r="D777" s="3" t="s">
        <v>4885</v>
      </c>
      <c r="E777" s="6">
        <v>10000</v>
      </c>
      <c r="F777" s="8">
        <v>170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 t="shared" si="49"/>
        <v>2000</v>
      </c>
      <c r="Q777" s="11" t="s">
        <v>8320</v>
      </c>
      <c r="R777" t="s">
        <v>8322</v>
      </c>
      <c r="S777" s="15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f t="shared" si="48"/>
        <v>51</v>
      </c>
      <c r="B778">
        <v>776</v>
      </c>
      <c r="C778" s="3" t="s">
        <v>777</v>
      </c>
      <c r="D778" s="3" t="s">
        <v>4886</v>
      </c>
      <c r="E778" s="6">
        <v>7000</v>
      </c>
      <c r="F778" s="8">
        <v>3598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 t="shared" si="49"/>
        <v>122.81</v>
      </c>
      <c r="Q778" s="11" t="s">
        <v>8320</v>
      </c>
      <c r="R778" t="s">
        <v>8322</v>
      </c>
      <c r="S778" s="15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f t="shared" si="48"/>
        <v>1</v>
      </c>
      <c r="B779">
        <v>777</v>
      </c>
      <c r="C779" s="3" t="s">
        <v>778</v>
      </c>
      <c r="D779" s="3" t="s">
        <v>4887</v>
      </c>
      <c r="E779" s="6">
        <v>3000</v>
      </c>
      <c r="F779" s="8">
        <v>21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 t="shared" si="49"/>
        <v>1000</v>
      </c>
      <c r="Q779" s="11" t="s">
        <v>8320</v>
      </c>
      <c r="R779" t="s">
        <v>8322</v>
      </c>
      <c r="S779" s="15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f t="shared" si="48"/>
        <v>0</v>
      </c>
      <c r="B780">
        <v>778</v>
      </c>
      <c r="C780" s="3" t="s">
        <v>779</v>
      </c>
      <c r="D780" s="3" t="s">
        <v>4888</v>
      </c>
      <c r="E780" s="6">
        <v>500</v>
      </c>
      <c r="F780" s="8">
        <v>2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 t="shared" si="49"/>
        <v>500</v>
      </c>
      <c r="Q780" s="11" t="s">
        <v>8320</v>
      </c>
      <c r="R780" t="s">
        <v>8322</v>
      </c>
      <c r="S780" s="15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f t="shared" si="48"/>
        <v>3</v>
      </c>
      <c r="B781">
        <v>779</v>
      </c>
      <c r="C781" s="3" t="s">
        <v>780</v>
      </c>
      <c r="D781" s="3" t="s">
        <v>4889</v>
      </c>
      <c r="E781" s="6">
        <v>15000</v>
      </c>
      <c r="F781" s="8">
        <v>400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 t="shared" si="49"/>
        <v>2500</v>
      </c>
      <c r="Q781" s="11" t="s">
        <v>8320</v>
      </c>
      <c r="R781" t="s">
        <v>8322</v>
      </c>
      <c r="S781" s="15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f t="shared" si="48"/>
        <v>104</v>
      </c>
      <c r="B782">
        <v>780</v>
      </c>
      <c r="C782" s="3" t="s">
        <v>781</v>
      </c>
      <c r="D782" s="3" t="s">
        <v>4890</v>
      </c>
      <c r="E782" s="6">
        <v>1000</v>
      </c>
      <c r="F782" s="8">
        <v>1040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 t="shared" si="49"/>
        <v>37.04</v>
      </c>
      <c r="Q782" s="11" t="s">
        <v>8323</v>
      </c>
      <c r="R782" t="s">
        <v>8324</v>
      </c>
      <c r="S782" s="15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f t="shared" si="48"/>
        <v>133</v>
      </c>
      <c r="B783">
        <v>781</v>
      </c>
      <c r="C783" s="3" t="s">
        <v>782</v>
      </c>
      <c r="D783" s="3" t="s">
        <v>4891</v>
      </c>
      <c r="E783" s="6">
        <v>800</v>
      </c>
      <c r="F783" s="8">
        <v>1065.23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 t="shared" si="49"/>
        <v>32</v>
      </c>
      <c r="Q783" s="11" t="s">
        <v>8323</v>
      </c>
      <c r="R783" t="s">
        <v>8324</v>
      </c>
      <c r="S783" s="15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f t="shared" si="48"/>
        <v>100</v>
      </c>
      <c r="B784">
        <v>782</v>
      </c>
      <c r="C784" s="3" t="s">
        <v>783</v>
      </c>
      <c r="D784" s="3" t="s">
        <v>4892</v>
      </c>
      <c r="E784" s="6">
        <v>700</v>
      </c>
      <c r="F784" s="8">
        <v>700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f t="shared" si="48"/>
        <v>148</v>
      </c>
      <c r="B785">
        <v>783</v>
      </c>
      <c r="C785" s="3" t="s">
        <v>784</v>
      </c>
      <c r="D785" s="3" t="s">
        <v>4893</v>
      </c>
      <c r="E785" s="6">
        <v>1500</v>
      </c>
      <c r="F785" s="8">
        <v>2222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 t="shared" si="49"/>
        <v>42.86</v>
      </c>
      <c r="Q785" s="11" t="s">
        <v>8323</v>
      </c>
      <c r="R785" t="s">
        <v>8324</v>
      </c>
      <c r="S785" s="15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f t="shared" si="48"/>
        <v>103</v>
      </c>
      <c r="B786">
        <v>784</v>
      </c>
      <c r="C786" s="3" t="s">
        <v>785</v>
      </c>
      <c r="D786" s="3" t="s">
        <v>4894</v>
      </c>
      <c r="E786" s="6">
        <v>1000</v>
      </c>
      <c r="F786" s="8">
        <v>1025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 t="shared" si="49"/>
        <v>100</v>
      </c>
      <c r="Q786" s="11" t="s">
        <v>8323</v>
      </c>
      <c r="R786" t="s">
        <v>8324</v>
      </c>
      <c r="S786" s="15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f t="shared" si="48"/>
        <v>181</v>
      </c>
      <c r="B787">
        <v>785</v>
      </c>
      <c r="C787" s="3" t="s">
        <v>786</v>
      </c>
      <c r="D787" s="3" t="s">
        <v>4895</v>
      </c>
      <c r="E787" s="6">
        <v>500</v>
      </c>
      <c r="F787" s="8">
        <v>903.14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 t="shared" si="49"/>
        <v>17.239999999999998</v>
      </c>
      <c r="Q787" s="11" t="s">
        <v>8323</v>
      </c>
      <c r="R787" t="s">
        <v>8324</v>
      </c>
      <c r="S787" s="15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f t="shared" si="48"/>
        <v>143</v>
      </c>
      <c r="B788">
        <v>786</v>
      </c>
      <c r="C788" s="3" t="s">
        <v>787</v>
      </c>
      <c r="D788" s="3" t="s">
        <v>4896</v>
      </c>
      <c r="E788" s="6">
        <v>5000</v>
      </c>
      <c r="F788" s="8">
        <v>7140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 t="shared" si="49"/>
        <v>113.64</v>
      </c>
      <c r="Q788" s="11" t="s">
        <v>8323</v>
      </c>
      <c r="R788" t="s">
        <v>8324</v>
      </c>
      <c r="S788" s="15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f t="shared" si="48"/>
        <v>114</v>
      </c>
      <c r="B789">
        <v>787</v>
      </c>
      <c r="C789" s="3" t="s">
        <v>788</v>
      </c>
      <c r="D789" s="3" t="s">
        <v>4897</v>
      </c>
      <c r="E789" s="6">
        <v>1200</v>
      </c>
      <c r="F789" s="8">
        <v>1370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 t="shared" si="49"/>
        <v>70.59</v>
      </c>
      <c r="Q789" s="11" t="s">
        <v>8323</v>
      </c>
      <c r="R789" t="s">
        <v>8324</v>
      </c>
      <c r="S789" s="15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f t="shared" si="48"/>
        <v>204</v>
      </c>
      <c r="B790">
        <v>788</v>
      </c>
      <c r="C790" s="3" t="s">
        <v>789</v>
      </c>
      <c r="D790" s="3" t="s">
        <v>4898</v>
      </c>
      <c r="E790" s="6">
        <v>1000</v>
      </c>
      <c r="F790" s="8">
        <v>2035.05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 t="shared" si="49"/>
        <v>29.41</v>
      </c>
      <c r="Q790" s="11" t="s">
        <v>8323</v>
      </c>
      <c r="R790" t="s">
        <v>8324</v>
      </c>
      <c r="S790" s="15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f t="shared" si="48"/>
        <v>109</v>
      </c>
      <c r="B791">
        <v>789</v>
      </c>
      <c r="C791" s="3" t="s">
        <v>790</v>
      </c>
      <c r="D791" s="3" t="s">
        <v>4899</v>
      </c>
      <c r="E791" s="6">
        <v>1700</v>
      </c>
      <c r="F791" s="8">
        <v>1860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 t="shared" si="49"/>
        <v>121.43</v>
      </c>
      <c r="Q791" s="11" t="s">
        <v>8323</v>
      </c>
      <c r="R791" t="s">
        <v>8324</v>
      </c>
      <c r="S791" s="15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f t="shared" si="48"/>
        <v>144</v>
      </c>
      <c r="B792">
        <v>790</v>
      </c>
      <c r="C792" s="3" t="s">
        <v>791</v>
      </c>
      <c r="D792" s="3" t="s">
        <v>4900</v>
      </c>
      <c r="E792" s="6">
        <v>10000</v>
      </c>
      <c r="F792" s="8">
        <v>14437.46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 t="shared" si="49"/>
        <v>64.099999999999994</v>
      </c>
      <c r="Q792" s="11" t="s">
        <v>8323</v>
      </c>
      <c r="R792" t="s">
        <v>8324</v>
      </c>
      <c r="S792" s="15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f t="shared" si="48"/>
        <v>104</v>
      </c>
      <c r="B793">
        <v>791</v>
      </c>
      <c r="C793" s="3" t="s">
        <v>792</v>
      </c>
      <c r="D793" s="3" t="s">
        <v>4901</v>
      </c>
      <c r="E793" s="6">
        <v>7500</v>
      </c>
      <c r="F793" s="8">
        <v>7790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 t="shared" si="49"/>
        <v>58.59</v>
      </c>
      <c r="Q793" s="11" t="s">
        <v>8323</v>
      </c>
      <c r="R793" t="s">
        <v>8324</v>
      </c>
      <c r="S793" s="15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f t="shared" si="48"/>
        <v>100</v>
      </c>
      <c r="B794">
        <v>792</v>
      </c>
      <c r="C794" s="3" t="s">
        <v>793</v>
      </c>
      <c r="D794" s="3" t="s">
        <v>4902</v>
      </c>
      <c r="E794" s="6">
        <v>2500</v>
      </c>
      <c r="F794" s="8">
        <v>2511.11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 t="shared" si="49"/>
        <v>41.67</v>
      </c>
      <c r="Q794" s="11" t="s">
        <v>8323</v>
      </c>
      <c r="R794" t="s">
        <v>8324</v>
      </c>
      <c r="S794" s="15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f t="shared" si="48"/>
        <v>103</v>
      </c>
      <c r="B795">
        <v>793</v>
      </c>
      <c r="C795" s="3" t="s">
        <v>794</v>
      </c>
      <c r="D795" s="3" t="s">
        <v>4903</v>
      </c>
      <c r="E795" s="6">
        <v>2750</v>
      </c>
      <c r="F795" s="8">
        <v>2826.43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 t="shared" si="49"/>
        <v>85.94</v>
      </c>
      <c r="Q795" s="11" t="s">
        <v>8323</v>
      </c>
      <c r="R795" t="s">
        <v>8324</v>
      </c>
      <c r="S795" s="15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f t="shared" si="48"/>
        <v>105</v>
      </c>
      <c r="B796">
        <v>794</v>
      </c>
      <c r="C796" s="3" t="s">
        <v>795</v>
      </c>
      <c r="D796" s="3" t="s">
        <v>4904</v>
      </c>
      <c r="E796" s="6">
        <v>8000</v>
      </c>
      <c r="F796" s="8">
        <v>8425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 t="shared" si="49"/>
        <v>150.94</v>
      </c>
      <c r="Q796" s="11" t="s">
        <v>8323</v>
      </c>
      <c r="R796" t="s">
        <v>8324</v>
      </c>
      <c r="S796" s="15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f t="shared" si="48"/>
        <v>112</v>
      </c>
      <c r="B797">
        <v>795</v>
      </c>
      <c r="C797" s="3" t="s">
        <v>796</v>
      </c>
      <c r="D797" s="3" t="s">
        <v>4905</v>
      </c>
      <c r="E797" s="6">
        <v>14000</v>
      </c>
      <c r="F797" s="8">
        <v>15650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 t="shared" si="49"/>
        <v>76.09</v>
      </c>
      <c r="Q797" s="11" t="s">
        <v>8323</v>
      </c>
      <c r="R797" t="s">
        <v>8324</v>
      </c>
      <c r="S797" s="15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f t="shared" si="48"/>
        <v>101</v>
      </c>
      <c r="B798">
        <v>796</v>
      </c>
      <c r="C798" s="3" t="s">
        <v>797</v>
      </c>
      <c r="D798" s="3" t="s">
        <v>4906</v>
      </c>
      <c r="E798" s="6">
        <v>10000</v>
      </c>
      <c r="F798" s="8">
        <v>10135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 t="shared" si="49"/>
        <v>111.11</v>
      </c>
      <c r="Q798" s="11" t="s">
        <v>8323</v>
      </c>
      <c r="R798" t="s">
        <v>8324</v>
      </c>
      <c r="S798" s="15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f t="shared" si="48"/>
        <v>108</v>
      </c>
      <c r="B799">
        <v>797</v>
      </c>
      <c r="C799" s="3" t="s">
        <v>798</v>
      </c>
      <c r="D799" s="3" t="s">
        <v>4907</v>
      </c>
      <c r="E799" s="6">
        <v>3000</v>
      </c>
      <c r="F799" s="8">
        <v>3226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 t="shared" si="49"/>
        <v>42.25</v>
      </c>
      <c r="Q799" s="11" t="s">
        <v>8323</v>
      </c>
      <c r="R799" t="s">
        <v>8324</v>
      </c>
      <c r="S799" s="15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f t="shared" si="48"/>
        <v>115</v>
      </c>
      <c r="B800">
        <v>798</v>
      </c>
      <c r="C800" s="3" t="s">
        <v>799</v>
      </c>
      <c r="D800" s="3" t="s">
        <v>4908</v>
      </c>
      <c r="E800" s="6">
        <v>3500</v>
      </c>
      <c r="F800" s="8">
        <v>4021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 t="shared" si="49"/>
        <v>40.229999999999997</v>
      </c>
      <c r="Q800" s="11" t="s">
        <v>8323</v>
      </c>
      <c r="R800" t="s">
        <v>8324</v>
      </c>
      <c r="S800" s="15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f t="shared" si="48"/>
        <v>100</v>
      </c>
      <c r="B801">
        <v>799</v>
      </c>
      <c r="C801" s="3" t="s">
        <v>800</v>
      </c>
      <c r="D801" s="3" t="s">
        <v>4909</v>
      </c>
      <c r="E801" s="6">
        <v>5000</v>
      </c>
      <c r="F801" s="8">
        <v>5001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 t="shared" si="49"/>
        <v>178.57</v>
      </c>
      <c r="Q801" s="11" t="s">
        <v>8323</v>
      </c>
      <c r="R801" t="s">
        <v>8324</v>
      </c>
      <c r="S801" s="15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f t="shared" si="48"/>
        <v>152</v>
      </c>
      <c r="B802">
        <v>800</v>
      </c>
      <c r="C802" s="3" t="s">
        <v>801</v>
      </c>
      <c r="D802" s="3" t="s">
        <v>4910</v>
      </c>
      <c r="E802" s="6">
        <v>1500</v>
      </c>
      <c r="F802" s="8">
        <v>2282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 t="shared" si="49"/>
        <v>26.79</v>
      </c>
      <c r="Q802" s="11" t="s">
        <v>8323</v>
      </c>
      <c r="R802" t="s">
        <v>8324</v>
      </c>
      <c r="S802" s="15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f t="shared" si="48"/>
        <v>112</v>
      </c>
      <c r="B803">
        <v>801</v>
      </c>
      <c r="C803" s="3" t="s">
        <v>802</v>
      </c>
      <c r="D803" s="3" t="s">
        <v>4911</v>
      </c>
      <c r="E803" s="6">
        <v>2000</v>
      </c>
      <c r="F803" s="8">
        <v>2230.4299999999998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 t="shared" si="49"/>
        <v>39.22</v>
      </c>
      <c r="Q803" s="11" t="s">
        <v>8323</v>
      </c>
      <c r="R803" t="s">
        <v>8324</v>
      </c>
      <c r="S803" s="15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f t="shared" si="48"/>
        <v>101</v>
      </c>
      <c r="B804">
        <v>802</v>
      </c>
      <c r="C804" s="3" t="s">
        <v>803</v>
      </c>
      <c r="D804" s="3" t="s">
        <v>4912</v>
      </c>
      <c r="E804" s="6">
        <v>6000</v>
      </c>
      <c r="F804" s="8">
        <v>6080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 t="shared" si="49"/>
        <v>80</v>
      </c>
      <c r="Q804" s="11" t="s">
        <v>8323</v>
      </c>
      <c r="R804" t="s">
        <v>8324</v>
      </c>
      <c r="S804" s="15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f t="shared" si="48"/>
        <v>123</v>
      </c>
      <c r="B805">
        <v>803</v>
      </c>
      <c r="C805" s="3" t="s">
        <v>804</v>
      </c>
      <c r="D805" s="3" t="s">
        <v>4913</v>
      </c>
      <c r="E805" s="6">
        <v>2300</v>
      </c>
      <c r="F805" s="8">
        <v>2835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 t="shared" si="49"/>
        <v>60.53</v>
      </c>
      <c r="Q805" s="11" t="s">
        <v>8323</v>
      </c>
      <c r="R805" t="s">
        <v>8324</v>
      </c>
      <c r="S805" s="15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f t="shared" si="48"/>
        <v>100</v>
      </c>
      <c r="B806">
        <v>804</v>
      </c>
      <c r="C806" s="3" t="s">
        <v>805</v>
      </c>
      <c r="D806" s="3" t="s">
        <v>4914</v>
      </c>
      <c r="E806" s="6">
        <v>5500</v>
      </c>
      <c r="F806" s="8">
        <v>5500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f t="shared" si="48"/>
        <v>105</v>
      </c>
      <c r="B807">
        <v>805</v>
      </c>
      <c r="C807" s="3" t="s">
        <v>806</v>
      </c>
      <c r="D807" s="3" t="s">
        <v>4915</v>
      </c>
      <c r="E807" s="6">
        <v>3000</v>
      </c>
      <c r="F807" s="8">
        <v>3150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 t="shared" si="49"/>
        <v>55.56</v>
      </c>
      <c r="Q807" s="11" t="s">
        <v>8323</v>
      </c>
      <c r="R807" t="s">
        <v>8324</v>
      </c>
      <c r="S807" s="15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f t="shared" si="48"/>
        <v>104</v>
      </c>
      <c r="B808">
        <v>806</v>
      </c>
      <c r="C808" s="3" t="s">
        <v>807</v>
      </c>
      <c r="D808" s="3" t="s">
        <v>4916</v>
      </c>
      <c r="E808" s="6">
        <v>8000</v>
      </c>
      <c r="F808" s="8">
        <v>8355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 t="shared" si="49"/>
        <v>112.68</v>
      </c>
      <c r="Q808" s="11" t="s">
        <v>8323</v>
      </c>
      <c r="R808" t="s">
        <v>8324</v>
      </c>
      <c r="S808" s="15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f t="shared" si="48"/>
        <v>105</v>
      </c>
      <c r="B809">
        <v>807</v>
      </c>
      <c r="C809" s="3" t="s">
        <v>808</v>
      </c>
      <c r="D809" s="3" t="s">
        <v>4917</v>
      </c>
      <c r="E809" s="6">
        <v>4000</v>
      </c>
      <c r="F809" s="8">
        <v>4205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 t="shared" si="49"/>
        <v>70.180000000000007</v>
      </c>
      <c r="Q809" s="11" t="s">
        <v>8323</v>
      </c>
      <c r="R809" t="s">
        <v>8324</v>
      </c>
      <c r="S809" s="15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f t="shared" si="48"/>
        <v>100</v>
      </c>
      <c r="B810">
        <v>808</v>
      </c>
      <c r="C810" s="3" t="s">
        <v>809</v>
      </c>
      <c r="D810" s="3" t="s">
        <v>4918</v>
      </c>
      <c r="E810" s="6">
        <v>4500</v>
      </c>
      <c r="F810" s="8">
        <v>4500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f t="shared" si="48"/>
        <v>104</v>
      </c>
      <c r="B811">
        <v>809</v>
      </c>
      <c r="C811" s="3" t="s">
        <v>810</v>
      </c>
      <c r="D811" s="3" t="s">
        <v>4919</v>
      </c>
      <c r="E811" s="6">
        <v>4000</v>
      </c>
      <c r="F811" s="8">
        <v>4151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 t="shared" si="49"/>
        <v>76.92</v>
      </c>
      <c r="Q811" s="11" t="s">
        <v>8323</v>
      </c>
      <c r="R811" t="s">
        <v>8324</v>
      </c>
      <c r="S811" s="15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f t="shared" si="48"/>
        <v>105</v>
      </c>
      <c r="B812">
        <v>810</v>
      </c>
      <c r="C812" s="3" t="s">
        <v>811</v>
      </c>
      <c r="D812" s="3" t="s">
        <v>4920</v>
      </c>
      <c r="E812" s="6">
        <v>1500</v>
      </c>
      <c r="F812" s="8">
        <v>1575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 t="shared" si="49"/>
        <v>55.56</v>
      </c>
      <c r="Q812" s="11" t="s">
        <v>8323</v>
      </c>
      <c r="R812" t="s">
        <v>8324</v>
      </c>
      <c r="S812" s="15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f t="shared" si="48"/>
        <v>104</v>
      </c>
      <c r="B813">
        <v>811</v>
      </c>
      <c r="C813" s="3" t="s">
        <v>812</v>
      </c>
      <c r="D813" s="3" t="s">
        <v>4921</v>
      </c>
      <c r="E813" s="6">
        <v>1000</v>
      </c>
      <c r="F813" s="8">
        <v>1040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 t="shared" si="49"/>
        <v>83.33</v>
      </c>
      <c r="Q813" s="11" t="s">
        <v>8323</v>
      </c>
      <c r="R813" t="s">
        <v>8324</v>
      </c>
      <c r="S813" s="15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f t="shared" si="48"/>
        <v>152</v>
      </c>
      <c r="B814">
        <v>812</v>
      </c>
      <c r="C814" s="3" t="s">
        <v>813</v>
      </c>
      <c r="D814" s="3" t="s">
        <v>4922</v>
      </c>
      <c r="E814" s="6">
        <v>600</v>
      </c>
      <c r="F814" s="8">
        <v>911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 t="shared" si="49"/>
        <v>18.18</v>
      </c>
      <c r="Q814" s="11" t="s">
        <v>8323</v>
      </c>
      <c r="R814" t="s">
        <v>8324</v>
      </c>
      <c r="S814" s="15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f t="shared" si="48"/>
        <v>160</v>
      </c>
      <c r="B815">
        <v>813</v>
      </c>
      <c r="C815" s="3" t="s">
        <v>814</v>
      </c>
      <c r="D815" s="3" t="s">
        <v>4923</v>
      </c>
      <c r="E815" s="6">
        <v>1500</v>
      </c>
      <c r="F815" s="8">
        <v>2399.94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 t="shared" si="49"/>
        <v>15.63</v>
      </c>
      <c r="Q815" s="11" t="s">
        <v>8323</v>
      </c>
      <c r="R815" t="s">
        <v>8324</v>
      </c>
      <c r="S815" s="15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f t="shared" si="48"/>
        <v>127</v>
      </c>
      <c r="B816">
        <v>814</v>
      </c>
      <c r="C816" s="3" t="s">
        <v>815</v>
      </c>
      <c r="D816" s="3" t="s">
        <v>4924</v>
      </c>
      <c r="E816" s="6">
        <v>1000</v>
      </c>
      <c r="F816" s="8">
        <v>1273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 t="shared" si="49"/>
        <v>35.71</v>
      </c>
      <c r="Q816" s="11" t="s">
        <v>8323</v>
      </c>
      <c r="R816" t="s">
        <v>8324</v>
      </c>
      <c r="S816" s="15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f t="shared" si="48"/>
        <v>107</v>
      </c>
      <c r="B817">
        <v>815</v>
      </c>
      <c r="C817" s="3" t="s">
        <v>816</v>
      </c>
      <c r="D817" s="3" t="s">
        <v>4925</v>
      </c>
      <c r="E817" s="6">
        <v>4000</v>
      </c>
      <c r="F817" s="8">
        <v>4280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 t="shared" si="49"/>
        <v>93.02</v>
      </c>
      <c r="Q817" s="11" t="s">
        <v>8323</v>
      </c>
      <c r="R817" t="s">
        <v>8324</v>
      </c>
      <c r="S817" s="15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f t="shared" si="48"/>
        <v>115</v>
      </c>
      <c r="B818">
        <v>816</v>
      </c>
      <c r="C818" s="3" t="s">
        <v>817</v>
      </c>
      <c r="D818" s="3" t="s">
        <v>4926</v>
      </c>
      <c r="E818" s="6">
        <v>7000</v>
      </c>
      <c r="F818" s="8">
        <v>8058.55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 t="shared" si="49"/>
        <v>34.15</v>
      </c>
      <c r="Q818" s="11" t="s">
        <v>8323</v>
      </c>
      <c r="R818" t="s">
        <v>8324</v>
      </c>
      <c r="S818" s="15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f t="shared" si="48"/>
        <v>137</v>
      </c>
      <c r="B819">
        <v>817</v>
      </c>
      <c r="C819" s="3" t="s">
        <v>818</v>
      </c>
      <c r="D819" s="3" t="s">
        <v>4927</v>
      </c>
      <c r="E819" s="6">
        <v>1500</v>
      </c>
      <c r="F819" s="8">
        <v>2056.66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 t="shared" si="49"/>
        <v>65.22</v>
      </c>
      <c r="Q819" s="11" t="s">
        <v>8323</v>
      </c>
      <c r="R819" t="s">
        <v>8324</v>
      </c>
      <c r="S819" s="15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f t="shared" si="48"/>
        <v>156</v>
      </c>
      <c r="B820">
        <v>818</v>
      </c>
      <c r="C820" s="3" t="s">
        <v>819</v>
      </c>
      <c r="D820" s="3" t="s">
        <v>4928</v>
      </c>
      <c r="E820" s="6">
        <v>350</v>
      </c>
      <c r="F820" s="8">
        <v>545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 t="shared" si="49"/>
        <v>18.420000000000002</v>
      </c>
      <c r="Q820" s="11" t="s">
        <v>8323</v>
      </c>
      <c r="R820" t="s">
        <v>8324</v>
      </c>
      <c r="S820" s="15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f t="shared" si="48"/>
        <v>109</v>
      </c>
      <c r="B821">
        <v>819</v>
      </c>
      <c r="C821" s="3" t="s">
        <v>820</v>
      </c>
      <c r="D821" s="3" t="s">
        <v>4929</v>
      </c>
      <c r="E821" s="6">
        <v>400</v>
      </c>
      <c r="F821" s="8">
        <v>435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 t="shared" si="49"/>
        <v>28.57</v>
      </c>
      <c r="Q821" s="11" t="s">
        <v>8323</v>
      </c>
      <c r="R821" t="s">
        <v>8324</v>
      </c>
      <c r="S821" s="15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f t="shared" si="48"/>
        <v>134</v>
      </c>
      <c r="B822">
        <v>820</v>
      </c>
      <c r="C822" s="3" t="s">
        <v>821</v>
      </c>
      <c r="D822" s="3" t="s">
        <v>4930</v>
      </c>
      <c r="E822" s="6">
        <v>2000</v>
      </c>
      <c r="F822" s="8">
        <v>2681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 t="shared" si="49"/>
        <v>52.63</v>
      </c>
      <c r="Q822" s="11" t="s">
        <v>8323</v>
      </c>
      <c r="R822" t="s">
        <v>8324</v>
      </c>
      <c r="S822" s="15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f t="shared" si="48"/>
        <v>100</v>
      </c>
      <c r="B823">
        <v>821</v>
      </c>
      <c r="C823" s="3" t="s">
        <v>822</v>
      </c>
      <c r="D823" s="3" t="s">
        <v>4931</v>
      </c>
      <c r="E823" s="6">
        <v>17482</v>
      </c>
      <c r="F823" s="8">
        <v>17482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f t="shared" si="48"/>
        <v>119</v>
      </c>
      <c r="B824">
        <v>822</v>
      </c>
      <c r="C824" s="3" t="s">
        <v>823</v>
      </c>
      <c r="D824" s="3" t="s">
        <v>4932</v>
      </c>
      <c r="E824" s="6">
        <v>3000</v>
      </c>
      <c r="F824" s="8">
        <v>3575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 t="shared" si="49"/>
        <v>43.48</v>
      </c>
      <c r="Q824" s="11" t="s">
        <v>8323</v>
      </c>
      <c r="R824" t="s">
        <v>8324</v>
      </c>
      <c r="S824" s="15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f t="shared" si="48"/>
        <v>180</v>
      </c>
      <c r="B825">
        <v>823</v>
      </c>
      <c r="C825" s="3" t="s">
        <v>824</v>
      </c>
      <c r="D825" s="3" t="s">
        <v>4933</v>
      </c>
      <c r="E825" s="6">
        <v>800</v>
      </c>
      <c r="F825" s="8">
        <v>1436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 t="shared" si="49"/>
        <v>24.24</v>
      </c>
      <c r="Q825" s="11" t="s">
        <v>8323</v>
      </c>
      <c r="R825" t="s">
        <v>8324</v>
      </c>
      <c r="S825" s="15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f t="shared" si="48"/>
        <v>134</v>
      </c>
      <c r="B826">
        <v>824</v>
      </c>
      <c r="C826" s="3" t="s">
        <v>825</v>
      </c>
      <c r="D826" s="3" t="s">
        <v>4934</v>
      </c>
      <c r="E826" s="6">
        <v>1600</v>
      </c>
      <c r="F826" s="8">
        <v>2150.1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 t="shared" si="49"/>
        <v>29.63</v>
      </c>
      <c r="Q826" s="11" t="s">
        <v>8323</v>
      </c>
      <c r="R826" t="s">
        <v>8324</v>
      </c>
      <c r="S826" s="15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f t="shared" si="48"/>
        <v>100</v>
      </c>
      <c r="B827">
        <v>825</v>
      </c>
      <c r="C827" s="3" t="s">
        <v>826</v>
      </c>
      <c r="D827" s="3" t="s">
        <v>4935</v>
      </c>
      <c r="E827" s="6">
        <v>12500</v>
      </c>
      <c r="F827" s="8">
        <v>12554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 t="shared" si="49"/>
        <v>126.26</v>
      </c>
      <c r="Q827" s="11" t="s">
        <v>8323</v>
      </c>
      <c r="R827" t="s">
        <v>8324</v>
      </c>
      <c r="S827" s="15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f t="shared" si="48"/>
        <v>101</v>
      </c>
      <c r="B828">
        <v>826</v>
      </c>
      <c r="C828" s="3" t="s">
        <v>827</v>
      </c>
      <c r="D828" s="3" t="s">
        <v>4936</v>
      </c>
      <c r="E828" s="6">
        <v>5500</v>
      </c>
      <c r="F828" s="8">
        <v>5580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 t="shared" si="49"/>
        <v>112.24</v>
      </c>
      <c r="Q828" s="11" t="s">
        <v>8323</v>
      </c>
      <c r="R828" t="s">
        <v>8324</v>
      </c>
      <c r="S828" s="15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f t="shared" si="48"/>
        <v>103</v>
      </c>
      <c r="B829">
        <v>827</v>
      </c>
      <c r="C829" s="3" t="s">
        <v>828</v>
      </c>
      <c r="D829" s="3" t="s">
        <v>4937</v>
      </c>
      <c r="E829" s="6">
        <v>300</v>
      </c>
      <c r="F829" s="8">
        <v>310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 t="shared" si="49"/>
        <v>27.27</v>
      </c>
      <c r="Q829" s="11" t="s">
        <v>8323</v>
      </c>
      <c r="R829" t="s">
        <v>8324</v>
      </c>
      <c r="S829" s="15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f t="shared" si="48"/>
        <v>107</v>
      </c>
      <c r="B830">
        <v>828</v>
      </c>
      <c r="C830" s="3" t="s">
        <v>829</v>
      </c>
      <c r="D830" s="3" t="s">
        <v>4938</v>
      </c>
      <c r="E830" s="6">
        <v>1300</v>
      </c>
      <c r="F830" s="8">
        <v>1391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 t="shared" si="49"/>
        <v>34.21</v>
      </c>
      <c r="Q830" s="11" t="s">
        <v>8323</v>
      </c>
      <c r="R830" t="s">
        <v>8324</v>
      </c>
      <c r="S830" s="15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f t="shared" si="48"/>
        <v>104</v>
      </c>
      <c r="B831">
        <v>829</v>
      </c>
      <c r="C831" s="3" t="s">
        <v>830</v>
      </c>
      <c r="D831" s="3" t="s">
        <v>4939</v>
      </c>
      <c r="E831" s="6">
        <v>500</v>
      </c>
      <c r="F831" s="8">
        <v>520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 t="shared" si="49"/>
        <v>31.25</v>
      </c>
      <c r="Q831" s="11" t="s">
        <v>8323</v>
      </c>
      <c r="R831" t="s">
        <v>8324</v>
      </c>
      <c r="S831" s="15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f t="shared" si="48"/>
        <v>108</v>
      </c>
      <c r="B832">
        <v>830</v>
      </c>
      <c r="C832" s="3" t="s">
        <v>831</v>
      </c>
      <c r="D832" s="3" t="s">
        <v>4940</v>
      </c>
      <c r="E832" s="6">
        <v>1800</v>
      </c>
      <c r="F832" s="8">
        <v>1941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 t="shared" si="49"/>
        <v>56.25</v>
      </c>
      <c r="Q832" s="11" t="s">
        <v>8323</v>
      </c>
      <c r="R832" t="s">
        <v>8324</v>
      </c>
      <c r="S832" s="15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f t="shared" si="48"/>
        <v>233</v>
      </c>
      <c r="B833">
        <v>831</v>
      </c>
      <c r="C833" s="3" t="s">
        <v>832</v>
      </c>
      <c r="D833" s="3" t="s">
        <v>4941</v>
      </c>
      <c r="E833" s="6">
        <v>1500</v>
      </c>
      <c r="F833" s="8">
        <v>3500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 t="shared" si="49"/>
        <v>75</v>
      </c>
      <c r="Q833" s="11" t="s">
        <v>8323</v>
      </c>
      <c r="R833" t="s">
        <v>8324</v>
      </c>
      <c r="S833" s="15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f t="shared" ref="A834:A897" si="52">ROUND(F834/E834*100,0)</f>
        <v>101</v>
      </c>
      <c r="B834">
        <v>832</v>
      </c>
      <c r="C834" s="3" t="s">
        <v>833</v>
      </c>
      <c r="D834" s="3" t="s">
        <v>4942</v>
      </c>
      <c r="E834" s="6">
        <v>15000</v>
      </c>
      <c r="F834" s="8">
        <v>15091.06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 t="shared" si="49"/>
        <v>97.4</v>
      </c>
      <c r="Q834" s="11" t="s">
        <v>8323</v>
      </c>
      <c r="R834" t="s">
        <v>8324</v>
      </c>
      <c r="S834" s="15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f t="shared" si="52"/>
        <v>102</v>
      </c>
      <c r="B835">
        <v>833</v>
      </c>
      <c r="C835" s="3" t="s">
        <v>834</v>
      </c>
      <c r="D835" s="3" t="s">
        <v>4943</v>
      </c>
      <c r="E835" s="6">
        <v>6000</v>
      </c>
      <c r="F835" s="8">
        <v>6100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 t="shared" ref="P835:P898" si="53">IFERROR(ROUND(E835/M835,2), 0)</f>
        <v>146.34</v>
      </c>
      <c r="Q835" s="11" t="s">
        <v>8323</v>
      </c>
      <c r="R835" t="s">
        <v>8324</v>
      </c>
      <c r="S835" s="15">
        <f t="shared" ref="S835:S898" si="54">(((K835/60)/60)/24)+DATE(1970,1,1)</f>
        <v>41718.878182870372</v>
      </c>
      <c r="T835" s="16">
        <f t="shared" ref="T835:T898" si="55">(((J835/60)/60)/24)+DATE(1970,1,1)</f>
        <v>41748.878182870372</v>
      </c>
    </row>
    <row r="836" spans="1:20" ht="60" hidden="1" x14ac:dyDescent="0.25">
      <c r="A836">
        <f t="shared" si="52"/>
        <v>131</v>
      </c>
      <c r="B836">
        <v>834</v>
      </c>
      <c r="C836" s="3" t="s">
        <v>835</v>
      </c>
      <c r="D836" s="3" t="s">
        <v>4944</v>
      </c>
      <c r="E836" s="6">
        <v>5500</v>
      </c>
      <c r="F836" s="8">
        <v>7206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 t="shared" si="53"/>
        <v>73.33</v>
      </c>
      <c r="Q836" s="11" t="s">
        <v>8323</v>
      </c>
      <c r="R836" t="s">
        <v>8324</v>
      </c>
      <c r="S836" s="15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f t="shared" si="52"/>
        <v>117</v>
      </c>
      <c r="B837">
        <v>835</v>
      </c>
      <c r="C837" s="3" t="s">
        <v>836</v>
      </c>
      <c r="D837" s="3" t="s">
        <v>4945</v>
      </c>
      <c r="E837" s="6">
        <v>2000</v>
      </c>
      <c r="F837" s="8">
        <v>2345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 t="shared" si="53"/>
        <v>50</v>
      </c>
      <c r="Q837" s="11" t="s">
        <v>8323</v>
      </c>
      <c r="R837" t="s">
        <v>8324</v>
      </c>
      <c r="S837" s="15">
        <f t="shared" si="54"/>
        <v>41005.45784722222</v>
      </c>
      <c r="T837" s="16">
        <f t="shared" si="55"/>
        <v>41048.125</v>
      </c>
    </row>
    <row r="838" spans="1:20" hidden="1" x14ac:dyDescent="0.25">
      <c r="A838">
        <f t="shared" si="52"/>
        <v>101</v>
      </c>
      <c r="B838">
        <v>836</v>
      </c>
      <c r="C838" s="3" t="s">
        <v>837</v>
      </c>
      <c r="D838" s="3" t="s">
        <v>4946</v>
      </c>
      <c r="E838" s="6">
        <v>5000</v>
      </c>
      <c r="F838" s="8">
        <v>5046.5200000000004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 t="shared" si="53"/>
        <v>108.7</v>
      </c>
      <c r="Q838" s="11" t="s">
        <v>8323</v>
      </c>
      <c r="R838" t="s">
        <v>8324</v>
      </c>
      <c r="S838" s="15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f t="shared" si="52"/>
        <v>122</v>
      </c>
      <c r="B839">
        <v>837</v>
      </c>
      <c r="C839" s="3" t="s">
        <v>838</v>
      </c>
      <c r="D839" s="3" t="s">
        <v>4947</v>
      </c>
      <c r="E839" s="6">
        <v>2500</v>
      </c>
      <c r="F839" s="8">
        <v>3045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 t="shared" si="53"/>
        <v>40.32</v>
      </c>
      <c r="Q839" s="11" t="s">
        <v>8323</v>
      </c>
      <c r="R839" t="s">
        <v>8324</v>
      </c>
      <c r="S839" s="15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f t="shared" si="52"/>
        <v>145</v>
      </c>
      <c r="B840">
        <v>838</v>
      </c>
      <c r="C840" s="3" t="s">
        <v>839</v>
      </c>
      <c r="D840" s="3" t="s">
        <v>4948</v>
      </c>
      <c r="E840" s="6">
        <v>2000</v>
      </c>
      <c r="F840" s="8">
        <v>2908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 t="shared" si="53"/>
        <v>32.79</v>
      </c>
      <c r="Q840" s="11" t="s">
        <v>8323</v>
      </c>
      <c r="R840" t="s">
        <v>8324</v>
      </c>
      <c r="S840" s="15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f t="shared" si="52"/>
        <v>117</v>
      </c>
      <c r="B841">
        <v>839</v>
      </c>
      <c r="C841" s="3" t="s">
        <v>840</v>
      </c>
      <c r="D841" s="3" t="s">
        <v>4949</v>
      </c>
      <c r="E841" s="6">
        <v>5000</v>
      </c>
      <c r="F841" s="8">
        <v>5830.83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 t="shared" si="53"/>
        <v>52.08</v>
      </c>
      <c r="Q841" s="11" t="s">
        <v>8323</v>
      </c>
      <c r="R841" t="s">
        <v>8324</v>
      </c>
      <c r="S841" s="15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f t="shared" si="52"/>
        <v>120</v>
      </c>
      <c r="B842">
        <v>840</v>
      </c>
      <c r="C842" s="3" t="s">
        <v>841</v>
      </c>
      <c r="D842" s="3" t="s">
        <v>4950</v>
      </c>
      <c r="E842" s="6">
        <v>10000</v>
      </c>
      <c r="F842" s="8">
        <v>12041.66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 t="shared" si="53"/>
        <v>52.63</v>
      </c>
      <c r="Q842" s="11" t="s">
        <v>8323</v>
      </c>
      <c r="R842" t="s">
        <v>8325</v>
      </c>
      <c r="S842" s="15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f t="shared" si="52"/>
        <v>101</v>
      </c>
      <c r="B843">
        <v>841</v>
      </c>
      <c r="C843" s="3" t="s">
        <v>842</v>
      </c>
      <c r="D843" s="3" t="s">
        <v>4951</v>
      </c>
      <c r="E843" s="6">
        <v>5000</v>
      </c>
      <c r="F843" s="8">
        <v>5066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 t="shared" si="53"/>
        <v>53.19</v>
      </c>
      <c r="Q843" s="11" t="s">
        <v>8323</v>
      </c>
      <c r="R843" t="s">
        <v>8325</v>
      </c>
      <c r="S843" s="15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f t="shared" si="52"/>
        <v>104</v>
      </c>
      <c r="B844">
        <v>842</v>
      </c>
      <c r="C844" s="3" t="s">
        <v>843</v>
      </c>
      <c r="D844" s="3" t="s">
        <v>4952</v>
      </c>
      <c r="E844" s="6">
        <v>2500</v>
      </c>
      <c r="F844" s="8">
        <v>2608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 t="shared" si="53"/>
        <v>64.099999999999994</v>
      </c>
      <c r="Q844" s="11" t="s">
        <v>8323</v>
      </c>
      <c r="R844" t="s">
        <v>8325</v>
      </c>
      <c r="S844" s="15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f t="shared" si="52"/>
        <v>267</v>
      </c>
      <c r="B845">
        <v>843</v>
      </c>
      <c r="C845" s="3" t="s">
        <v>844</v>
      </c>
      <c r="D845" s="3" t="s">
        <v>4953</v>
      </c>
      <c r="E845" s="6">
        <v>3000</v>
      </c>
      <c r="F845" s="8">
        <v>8014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53"/>
        <v>23.62</v>
      </c>
      <c r="Q845" s="11" t="s">
        <v>8323</v>
      </c>
      <c r="R845" t="s">
        <v>8325</v>
      </c>
      <c r="S845" s="15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f t="shared" si="52"/>
        <v>194</v>
      </c>
      <c r="B846">
        <v>844</v>
      </c>
      <c r="C846" s="3" t="s">
        <v>845</v>
      </c>
      <c r="D846" s="3" t="s">
        <v>4954</v>
      </c>
      <c r="E846" s="6">
        <v>3000</v>
      </c>
      <c r="F846" s="8">
        <v>5824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 t="shared" si="53"/>
        <v>18.87</v>
      </c>
      <c r="Q846" s="11" t="s">
        <v>8323</v>
      </c>
      <c r="R846" t="s">
        <v>8325</v>
      </c>
      <c r="S846" s="15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f t="shared" si="52"/>
        <v>120</v>
      </c>
      <c r="B847">
        <v>845</v>
      </c>
      <c r="C847" s="3" t="s">
        <v>846</v>
      </c>
      <c r="D847" s="3" t="s">
        <v>4955</v>
      </c>
      <c r="E847" s="6">
        <v>5000</v>
      </c>
      <c r="F847" s="8">
        <v>6019.01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 t="shared" si="53"/>
        <v>28.25</v>
      </c>
      <c r="Q847" s="11" t="s">
        <v>8323</v>
      </c>
      <c r="R847" t="s">
        <v>8325</v>
      </c>
      <c r="S847" s="15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f t="shared" si="52"/>
        <v>122</v>
      </c>
      <c r="B848">
        <v>846</v>
      </c>
      <c r="C848" s="3" t="s">
        <v>847</v>
      </c>
      <c r="D848" s="3" t="s">
        <v>4956</v>
      </c>
      <c r="E848" s="6">
        <v>1100</v>
      </c>
      <c r="F848" s="8">
        <v>1342.01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 t="shared" si="53"/>
        <v>23.4</v>
      </c>
      <c r="Q848" s="11" t="s">
        <v>8323</v>
      </c>
      <c r="R848" t="s">
        <v>8325</v>
      </c>
      <c r="S848" s="15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f t="shared" si="52"/>
        <v>100</v>
      </c>
      <c r="B849">
        <v>847</v>
      </c>
      <c r="C849" s="3" t="s">
        <v>848</v>
      </c>
      <c r="D849" s="3" t="s">
        <v>4957</v>
      </c>
      <c r="E849" s="6">
        <v>10</v>
      </c>
      <c r="F849" s="8">
        <v>10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f t="shared" si="52"/>
        <v>100</v>
      </c>
      <c r="B850">
        <v>848</v>
      </c>
      <c r="C850" s="3" t="s">
        <v>849</v>
      </c>
      <c r="D850" s="3" t="s">
        <v>4958</v>
      </c>
      <c r="E850" s="6">
        <v>300</v>
      </c>
      <c r="F850" s="8">
        <v>300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f t="shared" si="52"/>
        <v>120</v>
      </c>
      <c r="B851">
        <v>849</v>
      </c>
      <c r="C851" s="3" t="s">
        <v>850</v>
      </c>
      <c r="D851" s="3" t="s">
        <v>4959</v>
      </c>
      <c r="E851" s="6">
        <v>4000</v>
      </c>
      <c r="F851" s="8">
        <v>4796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 t="shared" si="53"/>
        <v>34.78</v>
      </c>
      <c r="Q851" s="11" t="s">
        <v>8323</v>
      </c>
      <c r="R851" t="s">
        <v>8325</v>
      </c>
      <c r="S851" s="15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f t="shared" si="52"/>
        <v>155</v>
      </c>
      <c r="B852">
        <v>850</v>
      </c>
      <c r="C852" s="3" t="s">
        <v>851</v>
      </c>
      <c r="D852" s="3" t="s">
        <v>4960</v>
      </c>
      <c r="E852" s="6">
        <v>4000</v>
      </c>
      <c r="F852" s="8">
        <v>6207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 t="shared" si="53"/>
        <v>30.08</v>
      </c>
      <c r="Q852" s="11" t="s">
        <v>8323</v>
      </c>
      <c r="R852" t="s">
        <v>8325</v>
      </c>
      <c r="S852" s="15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f t="shared" si="52"/>
        <v>130</v>
      </c>
      <c r="B853">
        <v>851</v>
      </c>
      <c r="C853" s="3" t="s">
        <v>852</v>
      </c>
      <c r="D853" s="3" t="s">
        <v>4961</v>
      </c>
      <c r="E853" s="6">
        <v>2000</v>
      </c>
      <c r="F853" s="8">
        <v>2609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 t="shared" si="53"/>
        <v>28.57</v>
      </c>
      <c r="Q853" s="11" t="s">
        <v>8323</v>
      </c>
      <c r="R853" t="s">
        <v>8325</v>
      </c>
      <c r="S853" s="15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f t="shared" si="52"/>
        <v>105</v>
      </c>
      <c r="B854">
        <v>852</v>
      </c>
      <c r="C854" s="3" t="s">
        <v>853</v>
      </c>
      <c r="D854" s="3" t="s">
        <v>4962</v>
      </c>
      <c r="E854" s="6">
        <v>3500</v>
      </c>
      <c r="F854" s="8">
        <v>3674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 t="shared" si="53"/>
        <v>56.45</v>
      </c>
      <c r="Q854" s="11" t="s">
        <v>8323</v>
      </c>
      <c r="R854" t="s">
        <v>8325</v>
      </c>
      <c r="S854" s="15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f t="shared" si="52"/>
        <v>100</v>
      </c>
      <c r="B855">
        <v>853</v>
      </c>
      <c r="C855" s="3" t="s">
        <v>854</v>
      </c>
      <c r="D855" s="3" t="s">
        <v>4963</v>
      </c>
      <c r="E855" s="6">
        <v>300</v>
      </c>
      <c r="F855" s="8">
        <v>300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f t="shared" si="52"/>
        <v>118</v>
      </c>
      <c r="B856">
        <v>854</v>
      </c>
      <c r="C856" s="3" t="s">
        <v>855</v>
      </c>
      <c r="D856" s="3" t="s">
        <v>4964</v>
      </c>
      <c r="E856" s="6">
        <v>27800</v>
      </c>
      <c r="F856" s="8">
        <v>32865.300000000003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 t="shared" si="53"/>
        <v>55.71</v>
      </c>
      <c r="Q856" s="11" t="s">
        <v>8323</v>
      </c>
      <c r="R856" t="s">
        <v>8325</v>
      </c>
      <c r="S856" s="15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f t="shared" si="52"/>
        <v>103</v>
      </c>
      <c r="B857">
        <v>855</v>
      </c>
      <c r="C857" s="3" t="s">
        <v>856</v>
      </c>
      <c r="D857" s="3" t="s">
        <v>4965</v>
      </c>
      <c r="E857" s="6">
        <v>1450</v>
      </c>
      <c r="F857" s="8">
        <v>1500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 t="shared" si="53"/>
        <v>30.85</v>
      </c>
      <c r="Q857" s="11" t="s">
        <v>8323</v>
      </c>
      <c r="R857" t="s">
        <v>8325</v>
      </c>
      <c r="S857" s="15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f t="shared" si="52"/>
        <v>218</v>
      </c>
      <c r="B858">
        <v>856</v>
      </c>
      <c r="C858" s="3" t="s">
        <v>857</v>
      </c>
      <c r="D858" s="3" t="s">
        <v>4966</v>
      </c>
      <c r="E858" s="6">
        <v>250</v>
      </c>
      <c r="F858" s="8">
        <v>545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 t="shared" si="53"/>
        <v>8.93</v>
      </c>
      <c r="Q858" s="11" t="s">
        <v>8323</v>
      </c>
      <c r="R858" t="s">
        <v>8325</v>
      </c>
      <c r="S858" s="15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f t="shared" si="52"/>
        <v>100</v>
      </c>
      <c r="B859">
        <v>857</v>
      </c>
      <c r="C859" s="3" t="s">
        <v>858</v>
      </c>
      <c r="D859" s="3" t="s">
        <v>4967</v>
      </c>
      <c r="E859" s="6">
        <v>1200</v>
      </c>
      <c r="F859" s="8">
        <v>1200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f t="shared" si="52"/>
        <v>144</v>
      </c>
      <c r="B860">
        <v>858</v>
      </c>
      <c r="C860" s="3" t="s">
        <v>859</v>
      </c>
      <c r="D860" s="3" t="s">
        <v>4968</v>
      </c>
      <c r="E860" s="6">
        <v>1200</v>
      </c>
      <c r="F860" s="8">
        <v>1728.07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 t="shared" si="53"/>
        <v>15.79</v>
      </c>
      <c r="Q860" s="11" t="s">
        <v>8323</v>
      </c>
      <c r="R860" t="s">
        <v>8325</v>
      </c>
      <c r="S860" s="15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f t="shared" si="52"/>
        <v>105</v>
      </c>
      <c r="B861">
        <v>859</v>
      </c>
      <c r="C861" s="3" t="s">
        <v>860</v>
      </c>
      <c r="D861" s="3" t="s">
        <v>4969</v>
      </c>
      <c r="E861" s="6">
        <v>4000</v>
      </c>
      <c r="F861" s="8">
        <v>4187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 t="shared" si="53"/>
        <v>40.82</v>
      </c>
      <c r="Q861" s="11" t="s">
        <v>8323</v>
      </c>
      <c r="R861" t="s">
        <v>8325</v>
      </c>
      <c r="S861" s="15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f t="shared" si="52"/>
        <v>18</v>
      </c>
      <c r="B862">
        <v>860</v>
      </c>
      <c r="C862" s="3" t="s">
        <v>861</v>
      </c>
      <c r="D862" s="3" t="s">
        <v>4970</v>
      </c>
      <c r="E862" s="6">
        <v>14000</v>
      </c>
      <c r="F862" s="8">
        <v>2540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 t="shared" si="53"/>
        <v>291.67</v>
      </c>
      <c r="Q862" s="11" t="s">
        <v>8323</v>
      </c>
      <c r="R862" t="s">
        <v>8326</v>
      </c>
      <c r="S862" s="15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f t="shared" si="52"/>
        <v>2</v>
      </c>
      <c r="B863">
        <v>861</v>
      </c>
      <c r="C863" s="3" t="s">
        <v>862</v>
      </c>
      <c r="D863" s="3" t="s">
        <v>4971</v>
      </c>
      <c r="E863" s="6">
        <v>4500</v>
      </c>
      <c r="F863" s="8">
        <v>101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 t="shared" si="53"/>
        <v>2250</v>
      </c>
      <c r="Q863" s="11" t="s">
        <v>8323</v>
      </c>
      <c r="R863" t="s">
        <v>8326</v>
      </c>
      <c r="S863" s="15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f t="shared" si="52"/>
        <v>0</v>
      </c>
      <c r="B864">
        <v>862</v>
      </c>
      <c r="C864" s="3" t="s">
        <v>863</v>
      </c>
      <c r="D864" s="3" t="s">
        <v>4972</v>
      </c>
      <c r="E864" s="6">
        <v>50000</v>
      </c>
      <c r="F864" s="8">
        <v>170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 t="shared" si="53"/>
        <v>12500</v>
      </c>
      <c r="Q864" s="11" t="s">
        <v>8323</v>
      </c>
      <c r="R864" t="s">
        <v>8326</v>
      </c>
      <c r="S864" s="15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f t="shared" si="52"/>
        <v>5</v>
      </c>
      <c r="B865">
        <v>863</v>
      </c>
      <c r="C865" s="3" t="s">
        <v>864</v>
      </c>
      <c r="D865" s="3" t="s">
        <v>4973</v>
      </c>
      <c r="E865" s="6">
        <v>2000</v>
      </c>
      <c r="F865" s="8">
        <v>90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 t="shared" si="53"/>
        <v>400</v>
      </c>
      <c r="Q865" s="11" t="s">
        <v>8323</v>
      </c>
      <c r="R865" t="s">
        <v>8326</v>
      </c>
      <c r="S865" s="15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f t="shared" si="52"/>
        <v>42</v>
      </c>
      <c r="B866">
        <v>864</v>
      </c>
      <c r="C866" s="3" t="s">
        <v>865</v>
      </c>
      <c r="D866" s="3" t="s">
        <v>4974</v>
      </c>
      <c r="E866" s="6">
        <v>6500</v>
      </c>
      <c r="F866" s="8">
        <v>2700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 t="shared" si="53"/>
        <v>82.28</v>
      </c>
      <c r="Q866" s="11" t="s">
        <v>8323</v>
      </c>
      <c r="R866" t="s">
        <v>8326</v>
      </c>
      <c r="S866" s="15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f t="shared" si="52"/>
        <v>2</v>
      </c>
      <c r="B867">
        <v>865</v>
      </c>
      <c r="C867" s="3" t="s">
        <v>866</v>
      </c>
      <c r="D867" s="3" t="s">
        <v>4975</v>
      </c>
      <c r="E867" s="6">
        <v>2200</v>
      </c>
      <c r="F867" s="8">
        <v>45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 t="shared" si="53"/>
        <v>1100</v>
      </c>
      <c r="Q867" s="11" t="s">
        <v>8323</v>
      </c>
      <c r="R867" t="s">
        <v>8326</v>
      </c>
      <c r="S867" s="15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f t="shared" si="52"/>
        <v>18</v>
      </c>
      <c r="B868">
        <v>866</v>
      </c>
      <c r="C868" s="3" t="s">
        <v>867</v>
      </c>
      <c r="D868" s="3" t="s">
        <v>4976</v>
      </c>
      <c r="E868" s="6">
        <v>3500</v>
      </c>
      <c r="F868" s="8">
        <v>640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 t="shared" si="53"/>
        <v>318.18</v>
      </c>
      <c r="Q868" s="11" t="s">
        <v>8323</v>
      </c>
      <c r="R868" t="s">
        <v>8326</v>
      </c>
      <c r="S868" s="15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f t="shared" si="52"/>
        <v>24</v>
      </c>
      <c r="B869">
        <v>867</v>
      </c>
      <c r="C869" s="3" t="s">
        <v>868</v>
      </c>
      <c r="D869" s="3" t="s">
        <v>4977</v>
      </c>
      <c r="E869" s="6">
        <v>5000</v>
      </c>
      <c r="F869" s="8">
        <v>1201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 t="shared" si="53"/>
        <v>454.55</v>
      </c>
      <c r="Q869" s="11" t="s">
        <v>8323</v>
      </c>
      <c r="R869" t="s">
        <v>8326</v>
      </c>
      <c r="S869" s="15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f t="shared" si="52"/>
        <v>0</v>
      </c>
      <c r="B870">
        <v>868</v>
      </c>
      <c r="C870" s="3" t="s">
        <v>869</v>
      </c>
      <c r="D870" s="3" t="s">
        <v>4978</v>
      </c>
      <c r="E870" s="6">
        <v>45000</v>
      </c>
      <c r="F870" s="8">
        <v>50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 t="shared" si="53"/>
        <v>45000</v>
      </c>
      <c r="Q870" s="11" t="s">
        <v>8323</v>
      </c>
      <c r="R870" t="s">
        <v>8326</v>
      </c>
      <c r="S870" s="15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f t="shared" si="52"/>
        <v>12</v>
      </c>
      <c r="B871">
        <v>869</v>
      </c>
      <c r="C871" s="3" t="s">
        <v>870</v>
      </c>
      <c r="D871" s="3" t="s">
        <v>4979</v>
      </c>
      <c r="E871" s="6">
        <v>8800</v>
      </c>
      <c r="F871" s="8">
        <v>1040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 t="shared" si="53"/>
        <v>2933.33</v>
      </c>
      <c r="Q871" s="11" t="s">
        <v>8323</v>
      </c>
      <c r="R871" t="s">
        <v>8326</v>
      </c>
      <c r="S871" s="15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f t="shared" si="52"/>
        <v>0</v>
      </c>
      <c r="B872">
        <v>870</v>
      </c>
      <c r="C872" s="3" t="s">
        <v>871</v>
      </c>
      <c r="D872" s="3" t="s">
        <v>4980</v>
      </c>
      <c r="E872" s="6">
        <v>20000</v>
      </c>
      <c r="F872" s="8">
        <v>62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 t="shared" si="53"/>
        <v>4000</v>
      </c>
      <c r="Q872" s="11" t="s">
        <v>8323</v>
      </c>
      <c r="R872" t="s">
        <v>8326</v>
      </c>
      <c r="S872" s="15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f t="shared" si="52"/>
        <v>5</v>
      </c>
      <c r="B873">
        <v>871</v>
      </c>
      <c r="C873" s="3" t="s">
        <v>872</v>
      </c>
      <c r="D873" s="3" t="s">
        <v>4981</v>
      </c>
      <c r="E873" s="6">
        <v>6000</v>
      </c>
      <c r="F873" s="8">
        <v>325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 t="shared" si="53"/>
        <v>500</v>
      </c>
      <c r="Q873" s="11" t="s">
        <v>8323</v>
      </c>
      <c r="R873" t="s">
        <v>8326</v>
      </c>
      <c r="S873" s="15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f t="shared" si="52"/>
        <v>1</v>
      </c>
      <c r="B874">
        <v>872</v>
      </c>
      <c r="C874" s="3" t="s">
        <v>873</v>
      </c>
      <c r="D874" s="3" t="s">
        <v>4982</v>
      </c>
      <c r="E874" s="6">
        <v>8000</v>
      </c>
      <c r="F874" s="8">
        <v>65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 t="shared" si="53"/>
        <v>4000</v>
      </c>
      <c r="Q874" s="11" t="s">
        <v>8323</v>
      </c>
      <c r="R874" t="s">
        <v>8326</v>
      </c>
      <c r="S874" s="15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f t="shared" si="52"/>
        <v>1</v>
      </c>
      <c r="B875">
        <v>873</v>
      </c>
      <c r="C875" s="3" t="s">
        <v>874</v>
      </c>
      <c r="D875" s="3" t="s">
        <v>4983</v>
      </c>
      <c r="E875" s="6">
        <v>3500</v>
      </c>
      <c r="F875" s="8">
        <v>45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 t="shared" si="53"/>
        <v>700</v>
      </c>
      <c r="Q875" s="11" t="s">
        <v>8323</v>
      </c>
      <c r="R875" t="s">
        <v>8326</v>
      </c>
      <c r="S875" s="15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f t="shared" si="52"/>
        <v>24</v>
      </c>
      <c r="B876">
        <v>874</v>
      </c>
      <c r="C876" s="3" t="s">
        <v>875</v>
      </c>
      <c r="D876" s="3" t="s">
        <v>4984</v>
      </c>
      <c r="E876" s="6">
        <v>3000</v>
      </c>
      <c r="F876" s="8">
        <v>730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 t="shared" si="53"/>
        <v>142.86000000000001</v>
      </c>
      <c r="Q876" s="11" t="s">
        <v>8323</v>
      </c>
      <c r="R876" t="s">
        <v>8326</v>
      </c>
      <c r="S876" s="15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f t="shared" si="52"/>
        <v>0</v>
      </c>
      <c r="B877">
        <v>875</v>
      </c>
      <c r="C877" s="3" t="s">
        <v>876</v>
      </c>
      <c r="D877" s="3" t="s">
        <v>4985</v>
      </c>
      <c r="E877" s="6">
        <v>5000</v>
      </c>
      <c r="F877" s="8"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f t="shared" si="52"/>
        <v>41</v>
      </c>
      <c r="B878">
        <v>876</v>
      </c>
      <c r="C878" s="3" t="s">
        <v>877</v>
      </c>
      <c r="D878" s="3" t="s">
        <v>4986</v>
      </c>
      <c r="E878" s="6">
        <v>3152</v>
      </c>
      <c r="F878" s="8">
        <v>1286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 t="shared" si="53"/>
        <v>70.040000000000006</v>
      </c>
      <c r="Q878" s="11" t="s">
        <v>8323</v>
      </c>
      <c r="R878" t="s">
        <v>8326</v>
      </c>
      <c r="S878" s="15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f t="shared" si="52"/>
        <v>68</v>
      </c>
      <c r="B879">
        <v>877</v>
      </c>
      <c r="C879" s="3" t="s">
        <v>878</v>
      </c>
      <c r="D879" s="3" t="s">
        <v>4987</v>
      </c>
      <c r="E879" s="6">
        <v>2000</v>
      </c>
      <c r="F879" s="8">
        <v>1351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 t="shared" si="53"/>
        <v>68.97</v>
      </c>
      <c r="Q879" s="11" t="s">
        <v>8323</v>
      </c>
      <c r="R879" t="s">
        <v>8326</v>
      </c>
      <c r="S879" s="15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f t="shared" si="52"/>
        <v>1</v>
      </c>
      <c r="B880">
        <v>878</v>
      </c>
      <c r="C880" s="3" t="s">
        <v>879</v>
      </c>
      <c r="D880" s="3" t="s">
        <v>4988</v>
      </c>
      <c r="E880" s="6">
        <v>5000</v>
      </c>
      <c r="F880" s="8">
        <v>65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 t="shared" si="53"/>
        <v>2500</v>
      </c>
      <c r="Q880" s="11" t="s">
        <v>8323</v>
      </c>
      <c r="R880" t="s">
        <v>8326</v>
      </c>
      <c r="S880" s="15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f t="shared" si="52"/>
        <v>31</v>
      </c>
      <c r="B881">
        <v>879</v>
      </c>
      <c r="C881" s="3" t="s">
        <v>880</v>
      </c>
      <c r="D881" s="3" t="s">
        <v>4989</v>
      </c>
      <c r="E881" s="6">
        <v>2100</v>
      </c>
      <c r="F881" s="8">
        <v>644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 t="shared" si="53"/>
        <v>70</v>
      </c>
      <c r="Q881" s="11" t="s">
        <v>8323</v>
      </c>
      <c r="R881" t="s">
        <v>8326</v>
      </c>
      <c r="S881" s="15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f t="shared" si="52"/>
        <v>3</v>
      </c>
      <c r="B882">
        <v>880</v>
      </c>
      <c r="C882" s="3" t="s">
        <v>881</v>
      </c>
      <c r="D882" s="3" t="s">
        <v>4990</v>
      </c>
      <c r="E882" s="6">
        <v>3780</v>
      </c>
      <c r="F882" s="8">
        <v>113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 t="shared" si="53"/>
        <v>472.5</v>
      </c>
      <c r="Q882" s="11" t="s">
        <v>8323</v>
      </c>
      <c r="R882" t="s">
        <v>8327</v>
      </c>
      <c r="S882" s="15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f t="shared" si="52"/>
        <v>1</v>
      </c>
      <c r="B883">
        <v>881</v>
      </c>
      <c r="C883" s="3" t="s">
        <v>882</v>
      </c>
      <c r="D883" s="3" t="s">
        <v>4991</v>
      </c>
      <c r="E883" s="6">
        <v>3750</v>
      </c>
      <c r="F883" s="8">
        <v>30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 t="shared" si="53"/>
        <v>3750</v>
      </c>
      <c r="Q883" s="11" t="s">
        <v>8323</v>
      </c>
      <c r="R883" t="s">
        <v>8327</v>
      </c>
      <c r="S883" s="15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f t="shared" si="52"/>
        <v>20</v>
      </c>
      <c r="B884">
        <v>882</v>
      </c>
      <c r="C884" s="3" t="s">
        <v>883</v>
      </c>
      <c r="D884" s="3" t="s">
        <v>4992</v>
      </c>
      <c r="E884" s="6">
        <v>1500</v>
      </c>
      <c r="F884" s="8">
        <v>302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 t="shared" si="53"/>
        <v>107.14</v>
      </c>
      <c r="Q884" s="11" t="s">
        <v>8323</v>
      </c>
      <c r="R884" t="s">
        <v>8327</v>
      </c>
      <c r="S884" s="15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f t="shared" si="52"/>
        <v>40</v>
      </c>
      <c r="B885">
        <v>883</v>
      </c>
      <c r="C885" s="3" t="s">
        <v>884</v>
      </c>
      <c r="D885" s="3" t="s">
        <v>4993</v>
      </c>
      <c r="E885" s="6">
        <v>5000</v>
      </c>
      <c r="F885" s="8">
        <v>2001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 t="shared" si="53"/>
        <v>208.33</v>
      </c>
      <c r="Q885" s="11" t="s">
        <v>8323</v>
      </c>
      <c r="R885" t="s">
        <v>8327</v>
      </c>
      <c r="S885" s="15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f t="shared" si="52"/>
        <v>1</v>
      </c>
      <c r="B886">
        <v>884</v>
      </c>
      <c r="C886" s="3" t="s">
        <v>885</v>
      </c>
      <c r="D886" s="3" t="s">
        <v>4994</v>
      </c>
      <c r="E886" s="6">
        <v>2000</v>
      </c>
      <c r="F886" s="8">
        <v>20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 t="shared" si="53"/>
        <v>1000</v>
      </c>
      <c r="Q886" s="11" t="s">
        <v>8323</v>
      </c>
      <c r="R886" t="s">
        <v>8327</v>
      </c>
      <c r="S886" s="15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f t="shared" si="52"/>
        <v>75</v>
      </c>
      <c r="B887">
        <v>885</v>
      </c>
      <c r="C887" s="3" t="s">
        <v>886</v>
      </c>
      <c r="D887" s="3" t="s">
        <v>4995</v>
      </c>
      <c r="E887" s="6">
        <v>1000</v>
      </c>
      <c r="F887" s="8">
        <v>750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 t="shared" si="53"/>
        <v>47.62</v>
      </c>
      <c r="Q887" s="11" t="s">
        <v>8323</v>
      </c>
      <c r="R887" t="s">
        <v>8327</v>
      </c>
      <c r="S887" s="15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f t="shared" si="52"/>
        <v>41</v>
      </c>
      <c r="B888">
        <v>886</v>
      </c>
      <c r="C888" s="3" t="s">
        <v>887</v>
      </c>
      <c r="D888" s="3" t="s">
        <v>4996</v>
      </c>
      <c r="E888" s="6">
        <v>500</v>
      </c>
      <c r="F888" s="8">
        <v>205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 t="shared" si="53"/>
        <v>71.430000000000007</v>
      </c>
      <c r="Q888" s="11" t="s">
        <v>8323</v>
      </c>
      <c r="R888" t="s">
        <v>8327</v>
      </c>
      <c r="S888" s="15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f t="shared" si="52"/>
        <v>0</v>
      </c>
      <c r="B889">
        <v>887</v>
      </c>
      <c r="C889" s="3" t="s">
        <v>888</v>
      </c>
      <c r="D889" s="3" t="s">
        <v>4997</v>
      </c>
      <c r="E889" s="6">
        <v>1000</v>
      </c>
      <c r="F889" s="8"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f t="shared" si="52"/>
        <v>7</v>
      </c>
      <c r="B890">
        <v>888</v>
      </c>
      <c r="C890" s="3" t="s">
        <v>889</v>
      </c>
      <c r="D890" s="3" t="s">
        <v>4998</v>
      </c>
      <c r="E890" s="6">
        <v>1000</v>
      </c>
      <c r="F890" s="8">
        <v>72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 t="shared" si="53"/>
        <v>250</v>
      </c>
      <c r="Q890" s="11" t="s">
        <v>8323</v>
      </c>
      <c r="R890" t="s">
        <v>8327</v>
      </c>
      <c r="S890" s="15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f t="shared" si="52"/>
        <v>9</v>
      </c>
      <c r="B891">
        <v>889</v>
      </c>
      <c r="C891" s="3" t="s">
        <v>890</v>
      </c>
      <c r="D891" s="3" t="s">
        <v>4999</v>
      </c>
      <c r="E891" s="6">
        <v>25000</v>
      </c>
      <c r="F891" s="8">
        <v>2360.3200000000002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 t="shared" si="53"/>
        <v>781.25</v>
      </c>
      <c r="Q891" s="11" t="s">
        <v>8323</v>
      </c>
      <c r="R891" t="s">
        <v>8327</v>
      </c>
      <c r="S891" s="15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f t="shared" si="52"/>
        <v>4</v>
      </c>
      <c r="B892">
        <v>890</v>
      </c>
      <c r="C892" s="3" t="s">
        <v>891</v>
      </c>
      <c r="D892" s="3" t="s">
        <v>5000</v>
      </c>
      <c r="E892" s="6">
        <v>3000</v>
      </c>
      <c r="F892" s="8">
        <v>125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 t="shared" si="53"/>
        <v>750</v>
      </c>
      <c r="Q892" s="11" t="s">
        <v>8323</v>
      </c>
      <c r="R892" t="s">
        <v>8327</v>
      </c>
      <c r="S892" s="15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f t="shared" si="52"/>
        <v>3</v>
      </c>
      <c r="B893">
        <v>891</v>
      </c>
      <c r="C893" s="3" t="s">
        <v>892</v>
      </c>
      <c r="D893" s="3" t="s">
        <v>5001</v>
      </c>
      <c r="E893" s="6">
        <v>8000</v>
      </c>
      <c r="F893" s="8">
        <v>260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 t="shared" si="53"/>
        <v>888.89</v>
      </c>
      <c r="Q893" s="11" t="s">
        <v>8323</v>
      </c>
      <c r="R893" t="s">
        <v>8327</v>
      </c>
      <c r="S893" s="15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f t="shared" si="52"/>
        <v>41</v>
      </c>
      <c r="B894">
        <v>892</v>
      </c>
      <c r="C894" s="3" t="s">
        <v>893</v>
      </c>
      <c r="D894" s="3" t="s">
        <v>5002</v>
      </c>
      <c r="E894" s="6">
        <v>6000</v>
      </c>
      <c r="F894" s="8">
        <v>2445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 t="shared" si="53"/>
        <v>352.94</v>
      </c>
      <c r="Q894" s="11" t="s">
        <v>8323</v>
      </c>
      <c r="R894" t="s">
        <v>8327</v>
      </c>
      <c r="S894" s="15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f t="shared" si="52"/>
        <v>10</v>
      </c>
      <c r="B895">
        <v>893</v>
      </c>
      <c r="C895" s="3" t="s">
        <v>894</v>
      </c>
      <c r="D895" s="3" t="s">
        <v>5003</v>
      </c>
      <c r="E895" s="6">
        <v>2000</v>
      </c>
      <c r="F895" s="8">
        <v>200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 t="shared" si="53"/>
        <v>400</v>
      </c>
      <c r="Q895" s="11" t="s">
        <v>8323</v>
      </c>
      <c r="R895" t="s">
        <v>8327</v>
      </c>
      <c r="S895" s="15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f t="shared" si="52"/>
        <v>39</v>
      </c>
      <c r="B896">
        <v>894</v>
      </c>
      <c r="C896" s="3" t="s">
        <v>895</v>
      </c>
      <c r="D896" s="3" t="s">
        <v>5004</v>
      </c>
      <c r="E896" s="6">
        <v>20000</v>
      </c>
      <c r="F896" s="8">
        <v>7834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 t="shared" si="53"/>
        <v>377.36</v>
      </c>
      <c r="Q896" s="11" t="s">
        <v>8323</v>
      </c>
      <c r="R896" t="s">
        <v>8327</v>
      </c>
      <c r="S896" s="15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f t="shared" si="52"/>
        <v>2</v>
      </c>
      <c r="B897">
        <v>895</v>
      </c>
      <c r="C897" s="3" t="s">
        <v>896</v>
      </c>
      <c r="D897" s="3" t="s">
        <v>5005</v>
      </c>
      <c r="E897" s="6">
        <v>8000</v>
      </c>
      <c r="F897" s="8">
        <v>195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 t="shared" si="53"/>
        <v>1142.8599999999999</v>
      </c>
      <c r="Q897" s="11" t="s">
        <v>8323</v>
      </c>
      <c r="R897" t="s">
        <v>8327</v>
      </c>
      <c r="S897" s="15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f t="shared" ref="A898:A961" si="56">ROUND(F898/E898*100,0)</f>
        <v>40</v>
      </c>
      <c r="B898">
        <v>896</v>
      </c>
      <c r="C898" s="3" t="s">
        <v>897</v>
      </c>
      <c r="D898" s="3" t="s">
        <v>5006</v>
      </c>
      <c r="E898" s="6">
        <v>8000</v>
      </c>
      <c r="F898" s="8">
        <v>3200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 t="shared" si="53"/>
        <v>111.11</v>
      </c>
      <c r="Q898" s="11" t="s">
        <v>8323</v>
      </c>
      <c r="R898" t="s">
        <v>8327</v>
      </c>
      <c r="S898" s="15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f t="shared" si="56"/>
        <v>0</v>
      </c>
      <c r="B899">
        <v>897</v>
      </c>
      <c r="C899" s="3" t="s">
        <v>898</v>
      </c>
      <c r="D899" s="3" t="s">
        <v>5007</v>
      </c>
      <c r="E899" s="6">
        <v>3000</v>
      </c>
      <c r="F899" s="8"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 t="shared" ref="P899:P962" si="57">IFERROR(ROUND(E899/M899,2), 0)</f>
        <v>0</v>
      </c>
      <c r="Q899" s="11" t="s">
        <v>8323</v>
      </c>
      <c r="R899" t="s">
        <v>8327</v>
      </c>
      <c r="S899" s="15">
        <f t="shared" ref="S899:S962" si="58">(((K899/60)/60)/24)+DATE(1970,1,1)</f>
        <v>41211.688750000001</v>
      </c>
      <c r="T899" s="16">
        <f t="shared" ref="T899:T962" si="59">(((J899/60)/60)/24)+DATE(1970,1,1)</f>
        <v>41241.730416666665</v>
      </c>
    </row>
    <row r="900" spans="1:20" ht="60" hidden="1" x14ac:dyDescent="0.25">
      <c r="A900">
        <f t="shared" si="56"/>
        <v>3</v>
      </c>
      <c r="B900">
        <v>898</v>
      </c>
      <c r="C900" s="3" t="s">
        <v>899</v>
      </c>
      <c r="D900" s="3" t="s">
        <v>5008</v>
      </c>
      <c r="E900" s="6">
        <v>2500</v>
      </c>
      <c r="F900" s="8">
        <v>70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 t="shared" si="57"/>
        <v>1250</v>
      </c>
      <c r="Q900" s="11" t="s">
        <v>8323</v>
      </c>
      <c r="R900" t="s">
        <v>8327</v>
      </c>
      <c r="S900" s="15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f t="shared" si="56"/>
        <v>37</v>
      </c>
      <c r="B901">
        <v>899</v>
      </c>
      <c r="C901" s="3" t="s">
        <v>900</v>
      </c>
      <c r="D901" s="3" t="s">
        <v>5009</v>
      </c>
      <c r="E901" s="6">
        <v>750</v>
      </c>
      <c r="F901" s="8">
        <v>280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 t="shared" si="57"/>
        <v>93.75</v>
      </c>
      <c r="Q901" s="11" t="s">
        <v>8323</v>
      </c>
      <c r="R901" t="s">
        <v>8327</v>
      </c>
      <c r="S901" s="15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f t="shared" si="56"/>
        <v>0</v>
      </c>
      <c r="B902">
        <v>900</v>
      </c>
      <c r="C902" s="3" t="s">
        <v>901</v>
      </c>
      <c r="D902" s="3" t="s">
        <v>5010</v>
      </c>
      <c r="E902" s="6">
        <v>5000</v>
      </c>
      <c r="F902" s="8">
        <v>21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 t="shared" si="57"/>
        <v>2500</v>
      </c>
      <c r="Q902" s="11" t="s">
        <v>8323</v>
      </c>
      <c r="R902" t="s">
        <v>8326</v>
      </c>
      <c r="S902" s="15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f t="shared" si="56"/>
        <v>0</v>
      </c>
      <c r="B903">
        <v>901</v>
      </c>
      <c r="C903" s="3" t="s">
        <v>902</v>
      </c>
      <c r="D903" s="3" t="s">
        <v>5011</v>
      </c>
      <c r="E903" s="6">
        <v>6500</v>
      </c>
      <c r="F903" s="8"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f t="shared" si="56"/>
        <v>0</v>
      </c>
      <c r="B904">
        <v>902</v>
      </c>
      <c r="C904" s="3" t="s">
        <v>903</v>
      </c>
      <c r="D904" s="3" t="s">
        <v>5012</v>
      </c>
      <c r="E904" s="6">
        <v>30000</v>
      </c>
      <c r="F904" s="8">
        <v>90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 t="shared" si="57"/>
        <v>10000</v>
      </c>
      <c r="Q904" s="11" t="s">
        <v>8323</v>
      </c>
      <c r="R904" t="s">
        <v>8326</v>
      </c>
      <c r="S904" s="15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f t="shared" si="56"/>
        <v>3</v>
      </c>
      <c r="B905">
        <v>903</v>
      </c>
      <c r="C905" s="3" t="s">
        <v>904</v>
      </c>
      <c r="D905" s="3" t="s">
        <v>5013</v>
      </c>
      <c r="E905" s="6">
        <v>5000</v>
      </c>
      <c r="F905" s="8">
        <v>160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 t="shared" si="57"/>
        <v>1250</v>
      </c>
      <c r="Q905" s="11" t="s">
        <v>8323</v>
      </c>
      <c r="R905" t="s">
        <v>8326</v>
      </c>
      <c r="S905" s="15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f t="shared" si="56"/>
        <v>0</v>
      </c>
      <c r="B906">
        <v>904</v>
      </c>
      <c r="C906" s="3" t="s">
        <v>905</v>
      </c>
      <c r="D906" s="3" t="s">
        <v>5014</v>
      </c>
      <c r="E906" s="6">
        <v>50000</v>
      </c>
      <c r="F906" s="8">
        <v>151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 t="shared" si="57"/>
        <v>16666.669999999998</v>
      </c>
      <c r="Q906" s="11" t="s">
        <v>8323</v>
      </c>
      <c r="R906" t="s">
        <v>8326</v>
      </c>
      <c r="S906" s="15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f t="shared" si="56"/>
        <v>3</v>
      </c>
      <c r="B907">
        <v>905</v>
      </c>
      <c r="C907" s="3" t="s">
        <v>906</v>
      </c>
      <c r="D907" s="3" t="s">
        <v>5015</v>
      </c>
      <c r="E907" s="6">
        <v>6500</v>
      </c>
      <c r="F907" s="8">
        <v>196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 t="shared" si="57"/>
        <v>1083.33</v>
      </c>
      <c r="Q907" s="11" t="s">
        <v>8323</v>
      </c>
      <c r="R907" t="s">
        <v>8326</v>
      </c>
      <c r="S907" s="15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f t="shared" si="56"/>
        <v>0</v>
      </c>
      <c r="B908">
        <v>906</v>
      </c>
      <c r="C908" s="3" t="s">
        <v>907</v>
      </c>
      <c r="D908" s="3" t="s">
        <v>5016</v>
      </c>
      <c r="E908" s="6">
        <v>15000</v>
      </c>
      <c r="F908" s="8"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f t="shared" si="56"/>
        <v>0</v>
      </c>
      <c r="B909">
        <v>907</v>
      </c>
      <c r="C909" s="3" t="s">
        <v>908</v>
      </c>
      <c r="D909" s="3" t="s">
        <v>5017</v>
      </c>
      <c r="E909" s="6">
        <v>2900</v>
      </c>
      <c r="F909" s="8"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f t="shared" si="56"/>
        <v>0</v>
      </c>
      <c r="B910">
        <v>908</v>
      </c>
      <c r="C910" s="3" t="s">
        <v>909</v>
      </c>
      <c r="D910" s="3" t="s">
        <v>5018</v>
      </c>
      <c r="E910" s="6">
        <v>2500</v>
      </c>
      <c r="F910" s="8"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f t="shared" si="56"/>
        <v>3</v>
      </c>
      <c r="B911">
        <v>909</v>
      </c>
      <c r="C911" s="3" t="s">
        <v>910</v>
      </c>
      <c r="D911" s="3" t="s">
        <v>5019</v>
      </c>
      <c r="E911" s="6">
        <v>16000</v>
      </c>
      <c r="F911" s="8">
        <v>520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 t="shared" si="57"/>
        <v>2000</v>
      </c>
      <c r="Q911" s="11" t="s">
        <v>8323</v>
      </c>
      <c r="R911" t="s">
        <v>8326</v>
      </c>
      <c r="S911" s="15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f t="shared" si="56"/>
        <v>22</v>
      </c>
      <c r="B912">
        <v>910</v>
      </c>
      <c r="C912" s="3" t="s">
        <v>911</v>
      </c>
      <c r="D912" s="3" t="s">
        <v>5020</v>
      </c>
      <c r="E912" s="6">
        <v>550</v>
      </c>
      <c r="F912" s="8">
        <v>123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 t="shared" si="57"/>
        <v>110</v>
      </c>
      <c r="Q912" s="11" t="s">
        <v>8323</v>
      </c>
      <c r="R912" t="s">
        <v>8326</v>
      </c>
      <c r="S912" s="15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f t="shared" si="56"/>
        <v>0</v>
      </c>
      <c r="B913">
        <v>911</v>
      </c>
      <c r="C913" s="3" t="s">
        <v>912</v>
      </c>
      <c r="D913" s="3" t="s">
        <v>5021</v>
      </c>
      <c r="E913" s="6">
        <v>100000</v>
      </c>
      <c r="F913" s="8"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f t="shared" si="56"/>
        <v>1</v>
      </c>
      <c r="B914">
        <v>912</v>
      </c>
      <c r="C914" s="3" t="s">
        <v>913</v>
      </c>
      <c r="D914" s="3" t="s">
        <v>5022</v>
      </c>
      <c r="E914" s="6">
        <v>3500</v>
      </c>
      <c r="F914" s="8">
        <v>30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 t="shared" si="57"/>
        <v>1750</v>
      </c>
      <c r="Q914" s="11" t="s">
        <v>8323</v>
      </c>
      <c r="R914" t="s">
        <v>8326</v>
      </c>
      <c r="S914" s="15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f t="shared" si="56"/>
        <v>7</v>
      </c>
      <c r="B915">
        <v>913</v>
      </c>
      <c r="C915" s="3" t="s">
        <v>914</v>
      </c>
      <c r="D915" s="3" t="s">
        <v>5023</v>
      </c>
      <c r="E915" s="6">
        <v>30000</v>
      </c>
      <c r="F915" s="8">
        <v>1982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 t="shared" si="57"/>
        <v>1250</v>
      </c>
      <c r="Q915" s="11" t="s">
        <v>8323</v>
      </c>
      <c r="R915" t="s">
        <v>8326</v>
      </c>
      <c r="S915" s="15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f t="shared" si="56"/>
        <v>0</v>
      </c>
      <c r="B916">
        <v>914</v>
      </c>
      <c r="C916" s="3" t="s">
        <v>915</v>
      </c>
      <c r="D916" s="3" t="s">
        <v>5024</v>
      </c>
      <c r="E916" s="6">
        <v>1500</v>
      </c>
      <c r="F916" s="8"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f t="shared" si="56"/>
        <v>6</v>
      </c>
      <c r="B917">
        <v>915</v>
      </c>
      <c r="C917" s="3" t="s">
        <v>916</v>
      </c>
      <c r="D917" s="3" t="s">
        <v>5025</v>
      </c>
      <c r="E917" s="6">
        <v>6500</v>
      </c>
      <c r="F917" s="8">
        <v>375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 t="shared" si="57"/>
        <v>722.22</v>
      </c>
      <c r="Q917" s="11" t="s">
        <v>8323</v>
      </c>
      <c r="R917" t="s">
        <v>8326</v>
      </c>
      <c r="S917" s="15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f t="shared" si="56"/>
        <v>0</v>
      </c>
      <c r="B918">
        <v>916</v>
      </c>
      <c r="C918" s="3" t="s">
        <v>917</v>
      </c>
      <c r="D918" s="3" t="s">
        <v>5026</v>
      </c>
      <c r="E918" s="6">
        <v>3300</v>
      </c>
      <c r="F918" s="8"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f t="shared" si="56"/>
        <v>1</v>
      </c>
      <c r="B919">
        <v>917</v>
      </c>
      <c r="C919" s="3" t="s">
        <v>918</v>
      </c>
      <c r="D919" s="3" t="s">
        <v>5027</v>
      </c>
      <c r="E919" s="6">
        <v>5000</v>
      </c>
      <c r="F919" s="8">
        <v>30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 t="shared" si="57"/>
        <v>5000</v>
      </c>
      <c r="Q919" s="11" t="s">
        <v>8323</v>
      </c>
      <c r="R919" t="s">
        <v>8326</v>
      </c>
      <c r="S919" s="15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f t="shared" si="56"/>
        <v>5</v>
      </c>
      <c r="B920">
        <v>918</v>
      </c>
      <c r="C920" s="3" t="s">
        <v>919</v>
      </c>
      <c r="D920" s="3" t="s">
        <v>5028</v>
      </c>
      <c r="E920" s="6">
        <v>3900</v>
      </c>
      <c r="F920" s="8">
        <v>196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 t="shared" si="57"/>
        <v>390</v>
      </c>
      <c r="Q920" s="11" t="s">
        <v>8323</v>
      </c>
      <c r="R920" t="s">
        <v>8326</v>
      </c>
      <c r="S920" s="15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f t="shared" si="56"/>
        <v>1</v>
      </c>
      <c r="B921">
        <v>919</v>
      </c>
      <c r="C921" s="3" t="s">
        <v>920</v>
      </c>
      <c r="D921" s="3" t="s">
        <v>5029</v>
      </c>
      <c r="E921" s="6">
        <v>20000</v>
      </c>
      <c r="F921" s="8">
        <v>100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 t="shared" si="57"/>
        <v>20000</v>
      </c>
      <c r="Q921" s="11" t="s">
        <v>8323</v>
      </c>
      <c r="R921" t="s">
        <v>8326</v>
      </c>
      <c r="S921" s="15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f t="shared" si="56"/>
        <v>0</v>
      </c>
      <c r="B922">
        <v>920</v>
      </c>
      <c r="C922" s="3" t="s">
        <v>921</v>
      </c>
      <c r="D922" s="3" t="s">
        <v>5030</v>
      </c>
      <c r="E922" s="6">
        <v>5500</v>
      </c>
      <c r="F922" s="8"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f t="shared" si="56"/>
        <v>31</v>
      </c>
      <c r="B923">
        <v>921</v>
      </c>
      <c r="C923" s="3" t="s">
        <v>922</v>
      </c>
      <c r="D923" s="3" t="s">
        <v>5031</v>
      </c>
      <c r="E923" s="6">
        <v>15000</v>
      </c>
      <c r="F923" s="8">
        <v>4635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 t="shared" si="57"/>
        <v>750</v>
      </c>
      <c r="Q923" s="11" t="s">
        <v>8323</v>
      </c>
      <c r="R923" t="s">
        <v>8326</v>
      </c>
      <c r="S923" s="15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f t="shared" si="56"/>
        <v>21</v>
      </c>
      <c r="B924">
        <v>922</v>
      </c>
      <c r="C924" s="3" t="s">
        <v>923</v>
      </c>
      <c r="D924" s="3" t="s">
        <v>5032</v>
      </c>
      <c r="E924" s="6">
        <v>27000</v>
      </c>
      <c r="F924" s="8">
        <v>5680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 t="shared" si="57"/>
        <v>900</v>
      </c>
      <c r="Q924" s="11" t="s">
        <v>8323</v>
      </c>
      <c r="R924" t="s">
        <v>8326</v>
      </c>
      <c r="S924" s="15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f t="shared" si="56"/>
        <v>2</v>
      </c>
      <c r="B925">
        <v>923</v>
      </c>
      <c r="C925" s="3" t="s">
        <v>924</v>
      </c>
      <c r="D925" s="3" t="s">
        <v>5033</v>
      </c>
      <c r="E925" s="6">
        <v>15000</v>
      </c>
      <c r="F925" s="8">
        <v>330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 t="shared" si="57"/>
        <v>2500</v>
      </c>
      <c r="Q925" s="11" t="s">
        <v>8323</v>
      </c>
      <c r="R925" t="s">
        <v>8326</v>
      </c>
      <c r="S925" s="15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f t="shared" si="56"/>
        <v>11</v>
      </c>
      <c r="B926">
        <v>924</v>
      </c>
      <c r="C926" s="3" t="s">
        <v>925</v>
      </c>
      <c r="D926" s="3" t="s">
        <v>5034</v>
      </c>
      <c r="E926" s="6">
        <v>3000</v>
      </c>
      <c r="F926" s="8">
        <v>327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 t="shared" si="57"/>
        <v>200</v>
      </c>
      <c r="Q926" s="11" t="s">
        <v>8323</v>
      </c>
      <c r="R926" t="s">
        <v>8326</v>
      </c>
      <c r="S926" s="15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f t="shared" si="56"/>
        <v>3</v>
      </c>
      <c r="B927">
        <v>925</v>
      </c>
      <c r="C927" s="3" t="s">
        <v>926</v>
      </c>
      <c r="D927" s="3" t="s">
        <v>5035</v>
      </c>
      <c r="E927" s="6">
        <v>6000</v>
      </c>
      <c r="F927" s="8">
        <v>160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 t="shared" si="57"/>
        <v>1200</v>
      </c>
      <c r="Q927" s="11" t="s">
        <v>8323</v>
      </c>
      <c r="R927" t="s">
        <v>8326</v>
      </c>
      <c r="S927" s="15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f t="shared" si="56"/>
        <v>0</v>
      </c>
      <c r="B928">
        <v>926</v>
      </c>
      <c r="C928" s="3" t="s">
        <v>927</v>
      </c>
      <c r="D928" s="3" t="s">
        <v>5036</v>
      </c>
      <c r="E928" s="6">
        <v>7000</v>
      </c>
      <c r="F928" s="8"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f t="shared" si="56"/>
        <v>0</v>
      </c>
      <c r="B929">
        <v>927</v>
      </c>
      <c r="C929" s="3" t="s">
        <v>928</v>
      </c>
      <c r="D929" s="3" t="s">
        <v>5037</v>
      </c>
      <c r="E929" s="6">
        <v>20000</v>
      </c>
      <c r="F929" s="8"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f t="shared" si="56"/>
        <v>11</v>
      </c>
      <c r="B930">
        <v>928</v>
      </c>
      <c r="C930" s="3" t="s">
        <v>929</v>
      </c>
      <c r="D930" s="3" t="s">
        <v>5038</v>
      </c>
      <c r="E930" s="6">
        <v>14500</v>
      </c>
      <c r="F930" s="8">
        <v>1575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 t="shared" si="57"/>
        <v>517.86</v>
      </c>
      <c r="Q930" s="11" t="s">
        <v>8323</v>
      </c>
      <c r="R930" t="s">
        <v>8326</v>
      </c>
      <c r="S930" s="15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f t="shared" si="56"/>
        <v>0</v>
      </c>
      <c r="B931">
        <v>929</v>
      </c>
      <c r="C931" s="3" t="s">
        <v>930</v>
      </c>
      <c r="D931" s="3" t="s">
        <v>5039</v>
      </c>
      <c r="E931" s="6">
        <v>500</v>
      </c>
      <c r="F931" s="8"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f t="shared" si="56"/>
        <v>38</v>
      </c>
      <c r="B932">
        <v>930</v>
      </c>
      <c r="C932" s="3" t="s">
        <v>931</v>
      </c>
      <c r="D932" s="3" t="s">
        <v>5040</v>
      </c>
      <c r="E932" s="6">
        <v>900</v>
      </c>
      <c r="F932" s="8">
        <v>345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 t="shared" si="57"/>
        <v>180</v>
      </c>
      <c r="Q932" s="11" t="s">
        <v>8323</v>
      </c>
      <c r="R932" t="s">
        <v>8326</v>
      </c>
      <c r="S932" s="15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f t="shared" si="56"/>
        <v>7</v>
      </c>
      <c r="B933">
        <v>931</v>
      </c>
      <c r="C933" s="3" t="s">
        <v>932</v>
      </c>
      <c r="D933" s="3" t="s">
        <v>5041</v>
      </c>
      <c r="E933" s="6">
        <v>2000</v>
      </c>
      <c r="F933" s="8">
        <v>131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 t="shared" si="57"/>
        <v>285.70999999999998</v>
      </c>
      <c r="Q933" s="11" t="s">
        <v>8323</v>
      </c>
      <c r="R933" t="s">
        <v>8326</v>
      </c>
      <c r="S933" s="15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f t="shared" si="56"/>
        <v>15</v>
      </c>
      <c r="B934">
        <v>932</v>
      </c>
      <c r="C934" s="3" t="s">
        <v>933</v>
      </c>
      <c r="D934" s="3" t="s">
        <v>5042</v>
      </c>
      <c r="E934" s="6">
        <v>9500</v>
      </c>
      <c r="F934" s="8">
        <v>1381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 t="shared" si="57"/>
        <v>316.67</v>
      </c>
      <c r="Q934" s="11" t="s">
        <v>8323</v>
      </c>
      <c r="R934" t="s">
        <v>8326</v>
      </c>
      <c r="S934" s="15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f t="shared" si="56"/>
        <v>6</v>
      </c>
      <c r="B935">
        <v>933</v>
      </c>
      <c r="C935" s="3" t="s">
        <v>934</v>
      </c>
      <c r="D935" s="3" t="s">
        <v>5043</v>
      </c>
      <c r="E935" s="6">
        <v>2000</v>
      </c>
      <c r="F935" s="8">
        <v>120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 t="shared" si="57"/>
        <v>1000</v>
      </c>
      <c r="Q935" s="11" t="s">
        <v>8323</v>
      </c>
      <c r="R935" t="s">
        <v>8326</v>
      </c>
      <c r="S935" s="15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f t="shared" si="56"/>
        <v>30</v>
      </c>
      <c r="B936">
        <v>934</v>
      </c>
      <c r="C936" s="3" t="s">
        <v>935</v>
      </c>
      <c r="D936" s="3" t="s">
        <v>5044</v>
      </c>
      <c r="E936" s="6">
        <v>5000</v>
      </c>
      <c r="F936" s="8">
        <v>1520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 t="shared" si="57"/>
        <v>166.67</v>
      </c>
      <c r="Q936" s="11" t="s">
        <v>8323</v>
      </c>
      <c r="R936" t="s">
        <v>8326</v>
      </c>
      <c r="S936" s="15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f t="shared" si="56"/>
        <v>1</v>
      </c>
      <c r="B937">
        <v>935</v>
      </c>
      <c r="C937" s="3" t="s">
        <v>936</v>
      </c>
      <c r="D937" s="3" t="s">
        <v>5045</v>
      </c>
      <c r="E937" s="6">
        <v>3500</v>
      </c>
      <c r="F937" s="8">
        <v>50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 t="shared" si="57"/>
        <v>1750</v>
      </c>
      <c r="Q937" s="11" t="s">
        <v>8323</v>
      </c>
      <c r="R937" t="s">
        <v>8326</v>
      </c>
      <c r="S937" s="15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f t="shared" si="56"/>
        <v>0</v>
      </c>
      <c r="B938">
        <v>936</v>
      </c>
      <c r="C938" s="3" t="s">
        <v>937</v>
      </c>
      <c r="D938" s="3" t="s">
        <v>5046</v>
      </c>
      <c r="E938" s="6">
        <v>1400</v>
      </c>
      <c r="F938" s="8"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f t="shared" si="56"/>
        <v>1</v>
      </c>
      <c r="B939">
        <v>937</v>
      </c>
      <c r="C939" s="3" t="s">
        <v>938</v>
      </c>
      <c r="D939" s="3" t="s">
        <v>5047</v>
      </c>
      <c r="E939" s="6">
        <v>3500</v>
      </c>
      <c r="F939" s="8">
        <v>40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 t="shared" si="57"/>
        <v>1750</v>
      </c>
      <c r="Q939" s="11" t="s">
        <v>8323</v>
      </c>
      <c r="R939" t="s">
        <v>8326</v>
      </c>
      <c r="S939" s="15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f t="shared" si="56"/>
        <v>0</v>
      </c>
      <c r="B940">
        <v>938</v>
      </c>
      <c r="C940" s="3" t="s">
        <v>939</v>
      </c>
      <c r="D940" s="3" t="s">
        <v>5048</v>
      </c>
      <c r="E940" s="6">
        <v>7000</v>
      </c>
      <c r="F940" s="8">
        <v>25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 t="shared" si="57"/>
        <v>7000</v>
      </c>
      <c r="Q940" s="11" t="s">
        <v>8323</v>
      </c>
      <c r="R940" t="s">
        <v>8326</v>
      </c>
      <c r="S940" s="15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f t="shared" si="56"/>
        <v>1</v>
      </c>
      <c r="B941">
        <v>939</v>
      </c>
      <c r="C941" s="3" t="s">
        <v>940</v>
      </c>
      <c r="D941" s="3" t="s">
        <v>5049</v>
      </c>
      <c r="E941" s="6">
        <v>2750</v>
      </c>
      <c r="F941" s="8">
        <v>40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 t="shared" si="57"/>
        <v>1375</v>
      </c>
      <c r="Q941" s="11" t="s">
        <v>8323</v>
      </c>
      <c r="R941" t="s">
        <v>8326</v>
      </c>
      <c r="S941" s="15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f t="shared" si="56"/>
        <v>17</v>
      </c>
      <c r="B942">
        <v>940</v>
      </c>
      <c r="C942" s="3" t="s">
        <v>941</v>
      </c>
      <c r="D942" s="3" t="s">
        <v>5050</v>
      </c>
      <c r="E942" s="6">
        <v>9000</v>
      </c>
      <c r="F942" s="8">
        <v>1544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 t="shared" si="57"/>
        <v>642.86</v>
      </c>
      <c r="Q942" s="11" t="s">
        <v>8317</v>
      </c>
      <c r="R942" t="s">
        <v>8319</v>
      </c>
      <c r="S942" s="15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f t="shared" si="56"/>
        <v>2</v>
      </c>
      <c r="B943">
        <v>941</v>
      </c>
      <c r="C943" s="3" t="s">
        <v>942</v>
      </c>
      <c r="D943" s="3" t="s">
        <v>5051</v>
      </c>
      <c r="E943" s="6">
        <v>50000</v>
      </c>
      <c r="F943" s="8">
        <v>1161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 t="shared" si="57"/>
        <v>1612.9</v>
      </c>
      <c r="Q943" s="11" t="s">
        <v>8317</v>
      </c>
      <c r="R943" t="s">
        <v>8319</v>
      </c>
      <c r="S943" s="15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f t="shared" si="56"/>
        <v>9</v>
      </c>
      <c r="B944">
        <v>942</v>
      </c>
      <c r="C944" s="3" t="s">
        <v>943</v>
      </c>
      <c r="D944" s="3" t="s">
        <v>5052</v>
      </c>
      <c r="E944" s="6">
        <v>7500</v>
      </c>
      <c r="F944" s="8">
        <v>668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 t="shared" si="57"/>
        <v>468.75</v>
      </c>
      <c r="Q944" s="11" t="s">
        <v>8317</v>
      </c>
      <c r="R944" t="s">
        <v>8319</v>
      </c>
      <c r="S944" s="15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f t="shared" si="56"/>
        <v>10</v>
      </c>
      <c r="B945">
        <v>943</v>
      </c>
      <c r="C945" s="3" t="s">
        <v>944</v>
      </c>
      <c r="D945" s="3" t="s">
        <v>5053</v>
      </c>
      <c r="E945" s="6">
        <v>3000</v>
      </c>
      <c r="F945" s="8">
        <v>289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 t="shared" si="57"/>
        <v>250</v>
      </c>
      <c r="Q945" s="11" t="s">
        <v>8317</v>
      </c>
      <c r="R945" t="s">
        <v>8319</v>
      </c>
      <c r="S945" s="15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f t="shared" si="56"/>
        <v>13</v>
      </c>
      <c r="B946">
        <v>944</v>
      </c>
      <c r="C946" s="3" t="s">
        <v>945</v>
      </c>
      <c r="D946" s="3" t="s">
        <v>5054</v>
      </c>
      <c r="E946" s="6">
        <v>50000</v>
      </c>
      <c r="F946" s="8">
        <v>6663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 t="shared" si="57"/>
        <v>520.83000000000004</v>
      </c>
      <c r="Q946" s="11" t="s">
        <v>8317</v>
      </c>
      <c r="R946" t="s">
        <v>8319</v>
      </c>
      <c r="S946" s="15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f t="shared" si="56"/>
        <v>2</v>
      </c>
      <c r="B947">
        <v>945</v>
      </c>
      <c r="C947" s="3" t="s">
        <v>946</v>
      </c>
      <c r="D947" s="3" t="s">
        <v>5055</v>
      </c>
      <c r="E947" s="6">
        <v>100000</v>
      </c>
      <c r="F947" s="8">
        <v>2484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 t="shared" si="57"/>
        <v>6250</v>
      </c>
      <c r="Q947" s="11" t="s">
        <v>8317</v>
      </c>
      <c r="R947" t="s">
        <v>8319</v>
      </c>
      <c r="S947" s="15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f t="shared" si="56"/>
        <v>2</v>
      </c>
      <c r="B948">
        <v>946</v>
      </c>
      <c r="C948" s="3" t="s">
        <v>947</v>
      </c>
      <c r="D948" s="3" t="s">
        <v>5056</v>
      </c>
      <c r="E948" s="6">
        <v>15000</v>
      </c>
      <c r="F948" s="8">
        <v>286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 t="shared" si="57"/>
        <v>3000</v>
      </c>
      <c r="Q948" s="11" t="s">
        <v>8317</v>
      </c>
      <c r="R948" t="s">
        <v>8319</v>
      </c>
      <c r="S948" s="15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f t="shared" si="56"/>
        <v>0</v>
      </c>
      <c r="B949">
        <v>947</v>
      </c>
      <c r="C949" s="3" t="s">
        <v>948</v>
      </c>
      <c r="D949" s="3" t="s">
        <v>5057</v>
      </c>
      <c r="E949" s="6">
        <v>850</v>
      </c>
      <c r="F949" s="8"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f t="shared" si="56"/>
        <v>12</v>
      </c>
      <c r="B950">
        <v>948</v>
      </c>
      <c r="C950" s="3" t="s">
        <v>949</v>
      </c>
      <c r="D950" s="3" t="s">
        <v>5058</v>
      </c>
      <c r="E950" s="6">
        <v>4000</v>
      </c>
      <c r="F950" s="8">
        <v>480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 t="shared" si="57"/>
        <v>500</v>
      </c>
      <c r="Q950" s="11" t="s">
        <v>8317</v>
      </c>
      <c r="R950" t="s">
        <v>8319</v>
      </c>
      <c r="S950" s="15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f t="shared" si="56"/>
        <v>1</v>
      </c>
      <c r="B951">
        <v>949</v>
      </c>
      <c r="C951" s="3" t="s">
        <v>950</v>
      </c>
      <c r="D951" s="3" t="s">
        <v>5059</v>
      </c>
      <c r="E951" s="6">
        <v>20000</v>
      </c>
      <c r="F951" s="8">
        <v>273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 t="shared" si="57"/>
        <v>2857.14</v>
      </c>
      <c r="Q951" s="11" t="s">
        <v>8317</v>
      </c>
      <c r="R951" t="s">
        <v>8319</v>
      </c>
      <c r="S951" s="15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f t="shared" si="56"/>
        <v>28</v>
      </c>
      <c r="B952">
        <v>950</v>
      </c>
      <c r="C952" s="3" t="s">
        <v>951</v>
      </c>
      <c r="D952" s="3" t="s">
        <v>5060</v>
      </c>
      <c r="E952" s="6">
        <v>5000</v>
      </c>
      <c r="F952" s="8">
        <v>1402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 t="shared" si="57"/>
        <v>208.33</v>
      </c>
      <c r="Q952" s="11" t="s">
        <v>8317</v>
      </c>
      <c r="R952" t="s">
        <v>8319</v>
      </c>
      <c r="S952" s="15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f t="shared" si="56"/>
        <v>38</v>
      </c>
      <c r="B953">
        <v>951</v>
      </c>
      <c r="C953" s="3" t="s">
        <v>952</v>
      </c>
      <c r="D953" s="3" t="s">
        <v>5061</v>
      </c>
      <c r="E953" s="6">
        <v>50000</v>
      </c>
      <c r="F953" s="8">
        <v>19195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 t="shared" si="57"/>
        <v>413.22</v>
      </c>
      <c r="Q953" s="11" t="s">
        <v>8317</v>
      </c>
      <c r="R953" t="s">
        <v>8319</v>
      </c>
      <c r="S953" s="15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f t="shared" si="56"/>
        <v>40</v>
      </c>
      <c r="B954">
        <v>952</v>
      </c>
      <c r="C954" s="3" t="s">
        <v>953</v>
      </c>
      <c r="D954" s="3" t="s">
        <v>5062</v>
      </c>
      <c r="E954" s="6">
        <v>49000</v>
      </c>
      <c r="F954" s="8">
        <v>19572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 t="shared" si="57"/>
        <v>250</v>
      </c>
      <c r="Q954" s="11" t="s">
        <v>8317</v>
      </c>
      <c r="R954" t="s">
        <v>8319</v>
      </c>
      <c r="S954" s="15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f t="shared" si="56"/>
        <v>1</v>
      </c>
      <c r="B955">
        <v>953</v>
      </c>
      <c r="C955" s="3" t="s">
        <v>954</v>
      </c>
      <c r="D955" s="3" t="s">
        <v>5063</v>
      </c>
      <c r="E955" s="6">
        <v>15000</v>
      </c>
      <c r="F955" s="8">
        <v>126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 t="shared" si="57"/>
        <v>3000</v>
      </c>
      <c r="Q955" s="11" t="s">
        <v>8317</v>
      </c>
      <c r="R955" t="s">
        <v>8319</v>
      </c>
      <c r="S955" s="15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f t="shared" si="56"/>
        <v>43</v>
      </c>
      <c r="B956">
        <v>954</v>
      </c>
      <c r="C956" s="3" t="s">
        <v>955</v>
      </c>
      <c r="D956" s="3" t="s">
        <v>5064</v>
      </c>
      <c r="E956" s="6">
        <v>15000</v>
      </c>
      <c r="F956" s="8">
        <v>6511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 t="shared" si="57"/>
        <v>205.48</v>
      </c>
      <c r="Q956" s="11" t="s">
        <v>8317</v>
      </c>
      <c r="R956" t="s">
        <v>8319</v>
      </c>
      <c r="S956" s="15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f t="shared" si="56"/>
        <v>6</v>
      </c>
      <c r="B957">
        <v>955</v>
      </c>
      <c r="C957" s="3" t="s">
        <v>956</v>
      </c>
      <c r="D957" s="3" t="s">
        <v>5065</v>
      </c>
      <c r="E957" s="6">
        <v>300000</v>
      </c>
      <c r="F957" s="8">
        <v>16984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 t="shared" si="57"/>
        <v>3225.81</v>
      </c>
      <c r="Q957" s="11" t="s">
        <v>8317</v>
      </c>
      <c r="R957" t="s">
        <v>8319</v>
      </c>
      <c r="S957" s="15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f t="shared" si="56"/>
        <v>2</v>
      </c>
      <c r="B958">
        <v>956</v>
      </c>
      <c r="C958" s="3" t="s">
        <v>957</v>
      </c>
      <c r="D958" s="3" t="s">
        <v>5066</v>
      </c>
      <c r="E958" s="6">
        <v>50000</v>
      </c>
      <c r="F958" s="8">
        <v>861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 t="shared" si="57"/>
        <v>2941.18</v>
      </c>
      <c r="Q958" s="11" t="s">
        <v>8317</v>
      </c>
      <c r="R958" t="s">
        <v>8319</v>
      </c>
      <c r="S958" s="15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f t="shared" si="56"/>
        <v>2</v>
      </c>
      <c r="B959">
        <v>957</v>
      </c>
      <c r="C959" s="3" t="s">
        <v>958</v>
      </c>
      <c r="D959" s="3" t="s">
        <v>5067</v>
      </c>
      <c r="E959" s="6">
        <v>12000</v>
      </c>
      <c r="F959" s="8">
        <v>233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 t="shared" si="57"/>
        <v>1714.29</v>
      </c>
      <c r="Q959" s="11" t="s">
        <v>8317</v>
      </c>
      <c r="R959" t="s">
        <v>8319</v>
      </c>
      <c r="S959" s="15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f t="shared" si="56"/>
        <v>11</v>
      </c>
      <c r="B960">
        <v>958</v>
      </c>
      <c r="C960" s="3" t="s">
        <v>959</v>
      </c>
      <c r="D960" s="3" t="s">
        <v>5068</v>
      </c>
      <c r="E960" s="6">
        <v>7777</v>
      </c>
      <c r="F960" s="8">
        <v>881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 t="shared" si="57"/>
        <v>457.47</v>
      </c>
      <c r="Q960" s="11" t="s">
        <v>8317</v>
      </c>
      <c r="R960" t="s">
        <v>8319</v>
      </c>
      <c r="S960" s="15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f t="shared" si="56"/>
        <v>39</v>
      </c>
      <c r="B961">
        <v>959</v>
      </c>
      <c r="C961" s="3" t="s">
        <v>960</v>
      </c>
      <c r="D961" s="3" t="s">
        <v>5069</v>
      </c>
      <c r="E961" s="6">
        <v>50000</v>
      </c>
      <c r="F961" s="8">
        <v>19430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 t="shared" si="57"/>
        <v>292.39999999999998</v>
      </c>
      <c r="Q961" s="11" t="s">
        <v>8317</v>
      </c>
      <c r="R961" t="s">
        <v>8319</v>
      </c>
      <c r="S961" s="15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f t="shared" ref="A962:A1025" si="60">ROUND(F962/E962*100,0)</f>
        <v>46</v>
      </c>
      <c r="B962">
        <v>960</v>
      </c>
      <c r="C962" s="3" t="s">
        <v>961</v>
      </c>
      <c r="D962" s="3" t="s">
        <v>5070</v>
      </c>
      <c r="E962" s="6">
        <v>55650</v>
      </c>
      <c r="F962" s="8">
        <v>25655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 t="shared" si="57"/>
        <v>296.01</v>
      </c>
      <c r="Q962" s="11" t="s">
        <v>8317</v>
      </c>
      <c r="R962" t="s">
        <v>8319</v>
      </c>
      <c r="S962" s="15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f t="shared" si="60"/>
        <v>42</v>
      </c>
      <c r="B963">
        <v>961</v>
      </c>
      <c r="C963" s="3" t="s">
        <v>962</v>
      </c>
      <c r="D963" s="3" t="s">
        <v>5071</v>
      </c>
      <c r="E963" s="6">
        <v>95000</v>
      </c>
      <c r="F963" s="8">
        <v>40079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 t="shared" ref="P963:P1026" si="61">IFERROR(ROUND(E963/M963,2), 0)</f>
        <v>863.64</v>
      </c>
      <c r="Q963" s="11" t="s">
        <v>8317</v>
      </c>
      <c r="R963" t="s">
        <v>8319</v>
      </c>
      <c r="S963" s="15">
        <f t="shared" ref="S963:S1026" si="62">(((K963/60)/60)/24)+DATE(1970,1,1)</f>
        <v>42740.693692129629</v>
      </c>
      <c r="T963" s="16">
        <f t="shared" ref="T963:T1026" si="63">(((J963/60)/60)/24)+DATE(1970,1,1)</f>
        <v>42786.791666666672</v>
      </c>
    </row>
    <row r="964" spans="1:20" ht="60" hidden="1" x14ac:dyDescent="0.25">
      <c r="A964">
        <f t="shared" si="60"/>
        <v>28</v>
      </c>
      <c r="B964">
        <v>962</v>
      </c>
      <c r="C964" s="3" t="s">
        <v>963</v>
      </c>
      <c r="D964" s="3" t="s">
        <v>5072</v>
      </c>
      <c r="E964" s="6">
        <v>2500</v>
      </c>
      <c r="F964" s="8">
        <v>712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 t="shared" si="61"/>
        <v>67.569999999999993</v>
      </c>
      <c r="Q964" s="11" t="s">
        <v>8317</v>
      </c>
      <c r="R964" t="s">
        <v>8319</v>
      </c>
      <c r="S964" s="15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f t="shared" si="60"/>
        <v>1</v>
      </c>
      <c r="B965">
        <v>963</v>
      </c>
      <c r="C965" s="3" t="s">
        <v>964</v>
      </c>
      <c r="D965" s="3" t="s">
        <v>5073</v>
      </c>
      <c r="E965" s="6">
        <v>35000</v>
      </c>
      <c r="F965" s="8">
        <v>377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 t="shared" si="61"/>
        <v>3888.89</v>
      </c>
      <c r="Q965" s="11" t="s">
        <v>8317</v>
      </c>
      <c r="R965" t="s">
        <v>8319</v>
      </c>
      <c r="S965" s="15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f t="shared" si="60"/>
        <v>1</v>
      </c>
      <c r="B966">
        <v>964</v>
      </c>
      <c r="C966" s="3" t="s">
        <v>965</v>
      </c>
      <c r="D966" s="3" t="s">
        <v>5074</v>
      </c>
      <c r="E966" s="6">
        <v>110000</v>
      </c>
      <c r="F966" s="8">
        <v>879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 t="shared" si="61"/>
        <v>3793.1</v>
      </c>
      <c r="Q966" s="11" t="s">
        <v>8317</v>
      </c>
      <c r="R966" t="s">
        <v>8319</v>
      </c>
      <c r="S966" s="15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f t="shared" si="60"/>
        <v>1</v>
      </c>
      <c r="B967">
        <v>965</v>
      </c>
      <c r="C967" s="3" t="s">
        <v>966</v>
      </c>
      <c r="D967" s="3" t="s">
        <v>5075</v>
      </c>
      <c r="E967" s="6">
        <v>25000</v>
      </c>
      <c r="F967" s="8">
        <v>298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 t="shared" si="61"/>
        <v>4166.67</v>
      </c>
      <c r="Q967" s="11" t="s">
        <v>8317</v>
      </c>
      <c r="R967" t="s">
        <v>8319</v>
      </c>
      <c r="S967" s="15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f t="shared" si="60"/>
        <v>15</v>
      </c>
      <c r="B968">
        <v>966</v>
      </c>
      <c r="C968" s="3" t="s">
        <v>967</v>
      </c>
      <c r="D968" s="3" t="s">
        <v>5076</v>
      </c>
      <c r="E968" s="6">
        <v>12000</v>
      </c>
      <c r="F968" s="8">
        <v>1776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 t="shared" si="61"/>
        <v>400</v>
      </c>
      <c r="Q968" s="11" t="s">
        <v>8317</v>
      </c>
      <c r="R968" t="s">
        <v>8319</v>
      </c>
      <c r="S968" s="15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f t="shared" si="60"/>
        <v>18</v>
      </c>
      <c r="B969">
        <v>967</v>
      </c>
      <c r="C969" s="3" t="s">
        <v>968</v>
      </c>
      <c r="D969" s="3" t="s">
        <v>5077</v>
      </c>
      <c r="E969" s="6">
        <v>20000</v>
      </c>
      <c r="F969" s="8">
        <v>3562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 t="shared" si="61"/>
        <v>246.91</v>
      </c>
      <c r="Q969" s="11" t="s">
        <v>8317</v>
      </c>
      <c r="R969" t="s">
        <v>8319</v>
      </c>
      <c r="S969" s="15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f t="shared" si="60"/>
        <v>1</v>
      </c>
      <c r="B970">
        <v>968</v>
      </c>
      <c r="C970" s="3" t="s">
        <v>969</v>
      </c>
      <c r="D970" s="3" t="s">
        <v>5078</v>
      </c>
      <c r="E970" s="6">
        <v>8000</v>
      </c>
      <c r="F970" s="8">
        <v>106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 t="shared" si="61"/>
        <v>2000</v>
      </c>
      <c r="Q970" s="11" t="s">
        <v>8317</v>
      </c>
      <c r="R970" t="s">
        <v>8319</v>
      </c>
      <c r="S970" s="15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f t="shared" si="60"/>
        <v>47</v>
      </c>
      <c r="B971">
        <v>969</v>
      </c>
      <c r="C971" s="3" t="s">
        <v>970</v>
      </c>
      <c r="D971" s="3" t="s">
        <v>5079</v>
      </c>
      <c r="E971" s="6">
        <v>30000</v>
      </c>
      <c r="F971" s="8">
        <v>14000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 t="shared" si="61"/>
        <v>2727.27</v>
      </c>
      <c r="Q971" s="11" t="s">
        <v>8317</v>
      </c>
      <c r="R971" t="s">
        <v>8319</v>
      </c>
      <c r="S971" s="15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f t="shared" si="60"/>
        <v>46</v>
      </c>
      <c r="B972">
        <v>970</v>
      </c>
      <c r="C972" s="3" t="s">
        <v>971</v>
      </c>
      <c r="D972" s="3" t="s">
        <v>5080</v>
      </c>
      <c r="E972" s="6">
        <v>5000</v>
      </c>
      <c r="F972" s="8">
        <v>2296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 t="shared" si="61"/>
        <v>357.14</v>
      </c>
      <c r="Q972" s="11" t="s">
        <v>8317</v>
      </c>
      <c r="R972" t="s">
        <v>8319</v>
      </c>
      <c r="S972" s="15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f t="shared" si="60"/>
        <v>0</v>
      </c>
      <c r="B973">
        <v>971</v>
      </c>
      <c r="C973" s="3" t="s">
        <v>972</v>
      </c>
      <c r="D973" s="3" t="s">
        <v>5081</v>
      </c>
      <c r="E973" s="6">
        <v>100000</v>
      </c>
      <c r="F973" s="8">
        <v>226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 t="shared" si="61"/>
        <v>20000</v>
      </c>
      <c r="Q973" s="11" t="s">
        <v>8317</v>
      </c>
      <c r="R973" t="s">
        <v>8319</v>
      </c>
      <c r="S973" s="15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f t="shared" si="60"/>
        <v>35</v>
      </c>
      <c r="B974">
        <v>972</v>
      </c>
      <c r="C974" s="3" t="s">
        <v>973</v>
      </c>
      <c r="D974" s="3" t="s">
        <v>5082</v>
      </c>
      <c r="E974" s="6">
        <v>20000</v>
      </c>
      <c r="F974" s="8">
        <v>6925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 t="shared" si="61"/>
        <v>444.44</v>
      </c>
      <c r="Q974" s="11" t="s">
        <v>8317</v>
      </c>
      <c r="R974" t="s">
        <v>8319</v>
      </c>
      <c r="S974" s="15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f t="shared" si="60"/>
        <v>2</v>
      </c>
      <c r="B975">
        <v>973</v>
      </c>
      <c r="C975" s="3" t="s">
        <v>974</v>
      </c>
      <c r="D975" s="3" t="s">
        <v>5083</v>
      </c>
      <c r="E975" s="6">
        <v>20000</v>
      </c>
      <c r="F975" s="8">
        <v>411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 t="shared" si="61"/>
        <v>2500</v>
      </c>
      <c r="Q975" s="11" t="s">
        <v>8317</v>
      </c>
      <c r="R975" t="s">
        <v>8319</v>
      </c>
      <c r="S975" s="15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f t="shared" si="60"/>
        <v>1</v>
      </c>
      <c r="B976">
        <v>974</v>
      </c>
      <c r="C976" s="3" t="s">
        <v>975</v>
      </c>
      <c r="D976" s="3" t="s">
        <v>5084</v>
      </c>
      <c r="E976" s="6">
        <v>50000</v>
      </c>
      <c r="F976" s="8">
        <v>280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 t="shared" si="61"/>
        <v>16666.669999999998</v>
      </c>
      <c r="Q976" s="11" t="s">
        <v>8317</v>
      </c>
      <c r="R976" t="s">
        <v>8319</v>
      </c>
      <c r="S976" s="15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f t="shared" si="60"/>
        <v>3</v>
      </c>
      <c r="B977">
        <v>975</v>
      </c>
      <c r="C977" s="3" t="s">
        <v>976</v>
      </c>
      <c r="D977" s="3" t="s">
        <v>5085</v>
      </c>
      <c r="E977" s="6">
        <v>100000</v>
      </c>
      <c r="F977" s="8">
        <v>2607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 t="shared" si="61"/>
        <v>4166.67</v>
      </c>
      <c r="Q977" s="11" t="s">
        <v>8317</v>
      </c>
      <c r="R977" t="s">
        <v>8319</v>
      </c>
      <c r="S977" s="15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f t="shared" si="60"/>
        <v>2</v>
      </c>
      <c r="B978">
        <v>976</v>
      </c>
      <c r="C978" s="3" t="s">
        <v>977</v>
      </c>
      <c r="D978" s="3" t="s">
        <v>5086</v>
      </c>
      <c r="E978" s="6">
        <v>150000</v>
      </c>
      <c r="F978" s="8">
        <v>2889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 t="shared" si="61"/>
        <v>8333.33</v>
      </c>
      <c r="Q978" s="11" t="s">
        <v>8317</v>
      </c>
      <c r="R978" t="s">
        <v>8319</v>
      </c>
      <c r="S978" s="15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f t="shared" si="60"/>
        <v>34</v>
      </c>
      <c r="B979">
        <v>977</v>
      </c>
      <c r="C979" s="3" t="s">
        <v>978</v>
      </c>
      <c r="D979" s="3" t="s">
        <v>5087</v>
      </c>
      <c r="E979" s="6">
        <v>2700</v>
      </c>
      <c r="F979" s="8">
        <v>909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 t="shared" si="61"/>
        <v>225</v>
      </c>
      <c r="Q979" s="11" t="s">
        <v>8317</v>
      </c>
      <c r="R979" t="s">
        <v>8319</v>
      </c>
      <c r="S979" s="15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f t="shared" si="60"/>
        <v>56</v>
      </c>
      <c r="B980">
        <v>978</v>
      </c>
      <c r="C980" s="3" t="s">
        <v>979</v>
      </c>
      <c r="D980" s="3" t="s">
        <v>5088</v>
      </c>
      <c r="E980" s="6">
        <v>172889</v>
      </c>
      <c r="F980" s="8">
        <v>97273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 t="shared" si="61"/>
        <v>1405.6</v>
      </c>
      <c r="Q980" s="11" t="s">
        <v>8317</v>
      </c>
      <c r="R980" t="s">
        <v>8319</v>
      </c>
      <c r="S980" s="15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f t="shared" si="60"/>
        <v>83</v>
      </c>
      <c r="B981">
        <v>979</v>
      </c>
      <c r="C981" s="3" t="s">
        <v>980</v>
      </c>
      <c r="D981" s="3" t="s">
        <v>5089</v>
      </c>
      <c r="E981" s="6">
        <v>35000</v>
      </c>
      <c r="F981" s="8">
        <v>28986.16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 t="shared" si="61"/>
        <v>364.58</v>
      </c>
      <c r="Q981" s="11" t="s">
        <v>8317</v>
      </c>
      <c r="R981" t="s">
        <v>8319</v>
      </c>
      <c r="S981" s="15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f t="shared" si="60"/>
        <v>15</v>
      </c>
      <c r="B982">
        <v>980</v>
      </c>
      <c r="C982" s="3" t="s">
        <v>981</v>
      </c>
      <c r="D982" s="3" t="s">
        <v>5090</v>
      </c>
      <c r="E982" s="6">
        <v>10000</v>
      </c>
      <c r="F982" s="8">
        <v>1486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 t="shared" si="61"/>
        <v>322.58</v>
      </c>
      <c r="Q982" s="11" t="s">
        <v>8317</v>
      </c>
      <c r="R982" t="s">
        <v>8319</v>
      </c>
      <c r="S982" s="15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f t="shared" si="60"/>
        <v>0</v>
      </c>
      <c r="B983">
        <v>981</v>
      </c>
      <c r="C983" s="3" t="s">
        <v>982</v>
      </c>
      <c r="D983" s="3" t="s">
        <v>5091</v>
      </c>
      <c r="E983" s="6">
        <v>88888</v>
      </c>
      <c r="F983" s="8">
        <v>11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 t="shared" si="61"/>
        <v>22222</v>
      </c>
      <c r="Q983" s="11" t="s">
        <v>8317</v>
      </c>
      <c r="R983" t="s">
        <v>8319</v>
      </c>
      <c r="S983" s="15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f t="shared" si="60"/>
        <v>0</v>
      </c>
      <c r="B984">
        <v>982</v>
      </c>
      <c r="C984" s="3" t="s">
        <v>983</v>
      </c>
      <c r="D984" s="3" t="s">
        <v>5092</v>
      </c>
      <c r="E984" s="6">
        <v>17500</v>
      </c>
      <c r="F984" s="8">
        <v>3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 t="shared" si="61"/>
        <v>5833.33</v>
      </c>
      <c r="Q984" s="11" t="s">
        <v>8317</v>
      </c>
      <c r="R984" t="s">
        <v>8319</v>
      </c>
      <c r="S984" s="15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f t="shared" si="60"/>
        <v>30</v>
      </c>
      <c r="B985">
        <v>983</v>
      </c>
      <c r="C985" s="3" t="s">
        <v>984</v>
      </c>
      <c r="D985" s="3" t="s">
        <v>5093</v>
      </c>
      <c r="E985" s="6">
        <v>104219</v>
      </c>
      <c r="F985" s="8">
        <v>30751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 t="shared" si="61"/>
        <v>582.23</v>
      </c>
      <c r="Q985" s="11" t="s">
        <v>8317</v>
      </c>
      <c r="R985" t="s">
        <v>8319</v>
      </c>
      <c r="S985" s="15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f t="shared" si="60"/>
        <v>1</v>
      </c>
      <c r="B986">
        <v>984</v>
      </c>
      <c r="C986" s="3" t="s">
        <v>985</v>
      </c>
      <c r="D986" s="3" t="s">
        <v>5094</v>
      </c>
      <c r="E986" s="6">
        <v>10000</v>
      </c>
      <c r="F986" s="8">
        <v>106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 t="shared" si="61"/>
        <v>3333.33</v>
      </c>
      <c r="Q986" s="11" t="s">
        <v>8317</v>
      </c>
      <c r="R986" t="s">
        <v>8319</v>
      </c>
      <c r="S986" s="15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f t="shared" si="60"/>
        <v>6</v>
      </c>
      <c r="B987">
        <v>985</v>
      </c>
      <c r="C987" s="3" t="s">
        <v>986</v>
      </c>
      <c r="D987" s="3" t="s">
        <v>5095</v>
      </c>
      <c r="E987" s="6">
        <v>30000</v>
      </c>
      <c r="F987" s="8">
        <v>1888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 t="shared" si="61"/>
        <v>1304.3499999999999</v>
      </c>
      <c r="Q987" s="11" t="s">
        <v>8317</v>
      </c>
      <c r="R987" t="s">
        <v>8319</v>
      </c>
      <c r="S987" s="15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f t="shared" si="60"/>
        <v>13</v>
      </c>
      <c r="B988">
        <v>986</v>
      </c>
      <c r="C988" s="3" t="s">
        <v>987</v>
      </c>
      <c r="D988" s="3" t="s">
        <v>5096</v>
      </c>
      <c r="E988" s="6">
        <v>20000</v>
      </c>
      <c r="F988" s="8">
        <v>2550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 t="shared" si="61"/>
        <v>869.57</v>
      </c>
      <c r="Q988" s="11" t="s">
        <v>8317</v>
      </c>
      <c r="R988" t="s">
        <v>8319</v>
      </c>
      <c r="S988" s="15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f t="shared" si="60"/>
        <v>13</v>
      </c>
      <c r="B989">
        <v>987</v>
      </c>
      <c r="C989" s="3" t="s">
        <v>988</v>
      </c>
      <c r="D989" s="3" t="s">
        <v>5097</v>
      </c>
      <c r="E989" s="6">
        <v>50000</v>
      </c>
      <c r="F989" s="8">
        <v>6610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 t="shared" si="61"/>
        <v>1219.51</v>
      </c>
      <c r="Q989" s="11" t="s">
        <v>8317</v>
      </c>
      <c r="R989" t="s">
        <v>8319</v>
      </c>
      <c r="S989" s="15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f t="shared" si="60"/>
        <v>0</v>
      </c>
      <c r="B990">
        <v>988</v>
      </c>
      <c r="C990" s="3" t="s">
        <v>989</v>
      </c>
      <c r="D990" s="3" t="s">
        <v>5098</v>
      </c>
      <c r="E990" s="6">
        <v>5000</v>
      </c>
      <c r="F990" s="8"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f t="shared" si="60"/>
        <v>17</v>
      </c>
      <c r="B991">
        <v>989</v>
      </c>
      <c r="C991" s="3" t="s">
        <v>990</v>
      </c>
      <c r="D991" s="3" t="s">
        <v>5099</v>
      </c>
      <c r="E991" s="6">
        <v>10000</v>
      </c>
      <c r="F991" s="8">
        <v>1677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 t="shared" si="61"/>
        <v>312.5</v>
      </c>
      <c r="Q991" s="11" t="s">
        <v>8317</v>
      </c>
      <c r="R991" t="s">
        <v>8319</v>
      </c>
      <c r="S991" s="15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f t="shared" si="60"/>
        <v>0</v>
      </c>
      <c r="B992">
        <v>990</v>
      </c>
      <c r="C992" s="3" t="s">
        <v>991</v>
      </c>
      <c r="D992" s="3" t="s">
        <v>5100</v>
      </c>
      <c r="E992" s="6">
        <v>25000</v>
      </c>
      <c r="F992" s="8">
        <v>26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 t="shared" si="61"/>
        <v>12500</v>
      </c>
      <c r="Q992" s="11" t="s">
        <v>8317</v>
      </c>
      <c r="R992" t="s">
        <v>8319</v>
      </c>
      <c r="S992" s="15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f t="shared" si="60"/>
        <v>4</v>
      </c>
      <c r="B993">
        <v>991</v>
      </c>
      <c r="C993" s="3" t="s">
        <v>992</v>
      </c>
      <c r="D993" s="3" t="s">
        <v>5101</v>
      </c>
      <c r="E993" s="6">
        <v>5000</v>
      </c>
      <c r="F993" s="8">
        <v>212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 t="shared" si="61"/>
        <v>714.29</v>
      </c>
      <c r="Q993" s="11" t="s">
        <v>8317</v>
      </c>
      <c r="R993" t="s">
        <v>8319</v>
      </c>
      <c r="S993" s="15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f t="shared" si="60"/>
        <v>0</v>
      </c>
      <c r="B994">
        <v>992</v>
      </c>
      <c r="C994" s="3" t="s">
        <v>993</v>
      </c>
      <c r="D994" s="3" t="s">
        <v>5102</v>
      </c>
      <c r="E994" s="6">
        <v>100000</v>
      </c>
      <c r="F994" s="8">
        <v>467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 t="shared" si="61"/>
        <v>25000</v>
      </c>
      <c r="Q994" s="11" t="s">
        <v>8317</v>
      </c>
      <c r="R994" t="s">
        <v>8319</v>
      </c>
      <c r="S994" s="15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f t="shared" si="60"/>
        <v>25</v>
      </c>
      <c r="B995">
        <v>993</v>
      </c>
      <c r="C995" s="3" t="s">
        <v>994</v>
      </c>
      <c r="D995" s="3" t="s">
        <v>5103</v>
      </c>
      <c r="E995" s="6">
        <v>70000</v>
      </c>
      <c r="F995" s="8">
        <v>17561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 t="shared" si="61"/>
        <v>357.14</v>
      </c>
      <c r="Q995" s="11" t="s">
        <v>8317</v>
      </c>
      <c r="R995" t="s">
        <v>8319</v>
      </c>
      <c r="S995" s="15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f t="shared" si="60"/>
        <v>2</v>
      </c>
      <c r="B996">
        <v>994</v>
      </c>
      <c r="C996" s="3" t="s">
        <v>995</v>
      </c>
      <c r="D996" s="3" t="s">
        <v>5104</v>
      </c>
      <c r="E996" s="6">
        <v>200000</v>
      </c>
      <c r="F996" s="8">
        <v>4669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 t="shared" si="61"/>
        <v>18181.82</v>
      </c>
      <c r="Q996" s="11" t="s">
        <v>8317</v>
      </c>
      <c r="R996" t="s">
        <v>8319</v>
      </c>
      <c r="S996" s="15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f t="shared" si="60"/>
        <v>7</v>
      </c>
      <c r="B997">
        <v>995</v>
      </c>
      <c r="C997" s="3" t="s">
        <v>996</v>
      </c>
      <c r="D997" s="3" t="s">
        <v>5105</v>
      </c>
      <c r="E997" s="6">
        <v>10000</v>
      </c>
      <c r="F997" s="8">
        <v>726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 t="shared" si="61"/>
        <v>1111.1099999999999</v>
      </c>
      <c r="Q997" s="11" t="s">
        <v>8317</v>
      </c>
      <c r="R997" t="s">
        <v>8319</v>
      </c>
      <c r="S997" s="15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f t="shared" si="60"/>
        <v>2</v>
      </c>
      <c r="B998">
        <v>996</v>
      </c>
      <c r="C998" s="3" t="s">
        <v>997</v>
      </c>
      <c r="D998" s="3" t="s">
        <v>5106</v>
      </c>
      <c r="E998" s="6">
        <v>4000</v>
      </c>
      <c r="F998" s="8">
        <v>65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 t="shared" si="61"/>
        <v>800</v>
      </c>
      <c r="Q998" s="11" t="s">
        <v>8317</v>
      </c>
      <c r="R998" t="s">
        <v>8319</v>
      </c>
      <c r="S998" s="15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f t="shared" si="60"/>
        <v>1</v>
      </c>
      <c r="B999">
        <v>997</v>
      </c>
      <c r="C999" s="3" t="s">
        <v>998</v>
      </c>
      <c r="D999" s="3" t="s">
        <v>5107</v>
      </c>
      <c r="E999" s="6">
        <v>5000</v>
      </c>
      <c r="F999" s="8">
        <v>65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 t="shared" si="61"/>
        <v>625</v>
      </c>
      <c r="Q999" s="11" t="s">
        <v>8317</v>
      </c>
      <c r="R999" t="s">
        <v>8319</v>
      </c>
      <c r="S999" s="15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f t="shared" si="60"/>
        <v>59</v>
      </c>
      <c r="B1000">
        <v>998</v>
      </c>
      <c r="C1000" s="3" t="s">
        <v>999</v>
      </c>
      <c r="D1000" s="3" t="s">
        <v>5108</v>
      </c>
      <c r="E1000" s="6">
        <v>60000</v>
      </c>
      <c r="F1000" s="8">
        <v>35135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 t="shared" si="61"/>
        <v>262.01</v>
      </c>
      <c r="Q1000" s="11" t="s">
        <v>8317</v>
      </c>
      <c r="R1000" t="s">
        <v>8319</v>
      </c>
      <c r="S1000" s="15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f t="shared" si="60"/>
        <v>8</v>
      </c>
      <c r="B1001">
        <v>999</v>
      </c>
      <c r="C1001" s="3" t="s">
        <v>1000</v>
      </c>
      <c r="D1001" s="3" t="s">
        <v>5109</v>
      </c>
      <c r="E1001" s="6">
        <v>150000</v>
      </c>
      <c r="F1001" s="8">
        <v>11683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 t="shared" si="61"/>
        <v>3750</v>
      </c>
      <c r="Q1001" s="11" t="s">
        <v>8317</v>
      </c>
      <c r="R1001" t="s">
        <v>8319</v>
      </c>
      <c r="S1001" s="15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f t="shared" si="60"/>
        <v>2</v>
      </c>
      <c r="B1002">
        <v>1000</v>
      </c>
      <c r="C1002" s="3" t="s">
        <v>1001</v>
      </c>
      <c r="D1002" s="3" t="s">
        <v>5110</v>
      </c>
      <c r="E1002" s="6">
        <v>894700</v>
      </c>
      <c r="F1002" s="8">
        <v>19824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 t="shared" si="61"/>
        <v>149116.67000000001</v>
      </c>
      <c r="Q1002" s="11" t="s">
        <v>8317</v>
      </c>
      <c r="R1002" t="s">
        <v>8319</v>
      </c>
      <c r="S1002" s="15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f t="shared" si="60"/>
        <v>104</v>
      </c>
      <c r="B1003">
        <v>1001</v>
      </c>
      <c r="C1003" s="3" t="s">
        <v>1002</v>
      </c>
      <c r="D1003" s="3" t="s">
        <v>5111</v>
      </c>
      <c r="E1003" s="6">
        <v>5000</v>
      </c>
      <c r="F1003" s="8">
        <v>5200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 t="shared" si="61"/>
        <v>1250</v>
      </c>
      <c r="Q1003" s="11" t="s">
        <v>8317</v>
      </c>
      <c r="R1003" t="s">
        <v>8319</v>
      </c>
      <c r="S1003" s="15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f t="shared" si="60"/>
        <v>30</v>
      </c>
      <c r="B1004">
        <v>1002</v>
      </c>
      <c r="C1004" s="3" t="s">
        <v>1003</v>
      </c>
      <c r="D1004" s="3" t="s">
        <v>5112</v>
      </c>
      <c r="E1004" s="6">
        <v>9999</v>
      </c>
      <c r="F1004" s="8">
        <v>2960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 t="shared" si="61"/>
        <v>454.5</v>
      </c>
      <c r="Q1004" s="11" t="s">
        <v>8317</v>
      </c>
      <c r="R1004" t="s">
        <v>8319</v>
      </c>
      <c r="S1004" s="15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f t="shared" si="60"/>
        <v>16</v>
      </c>
      <c r="B1005">
        <v>1003</v>
      </c>
      <c r="C1005" s="3" t="s">
        <v>1004</v>
      </c>
      <c r="D1005" s="3" t="s">
        <v>5113</v>
      </c>
      <c r="E1005" s="6">
        <v>20000</v>
      </c>
      <c r="F1005" s="8">
        <v>3211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 t="shared" si="61"/>
        <v>1333.33</v>
      </c>
      <c r="Q1005" s="11" t="s">
        <v>8317</v>
      </c>
      <c r="R1005" t="s">
        <v>8319</v>
      </c>
      <c r="S1005" s="15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f t="shared" si="60"/>
        <v>82</v>
      </c>
      <c r="B1006">
        <v>1004</v>
      </c>
      <c r="C1006" s="3" t="s">
        <v>1005</v>
      </c>
      <c r="D1006" s="3" t="s">
        <v>5114</v>
      </c>
      <c r="E1006" s="6">
        <v>25000</v>
      </c>
      <c r="F1006" s="8">
        <v>20552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 t="shared" si="61"/>
        <v>263.16000000000003</v>
      </c>
      <c r="Q1006" s="11" t="s">
        <v>8317</v>
      </c>
      <c r="R1006" t="s">
        <v>8319</v>
      </c>
      <c r="S1006" s="15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f t="shared" si="60"/>
        <v>75</v>
      </c>
      <c r="B1007">
        <v>1005</v>
      </c>
      <c r="C1007" s="3" t="s">
        <v>1006</v>
      </c>
      <c r="D1007" s="3" t="s">
        <v>5115</v>
      </c>
      <c r="E1007" s="6">
        <v>200000</v>
      </c>
      <c r="F1007" s="8">
        <v>150102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 t="shared" si="61"/>
        <v>1242.24</v>
      </c>
      <c r="Q1007" s="11" t="s">
        <v>8317</v>
      </c>
      <c r="R1007" t="s">
        <v>8319</v>
      </c>
      <c r="S1007" s="15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f t="shared" si="60"/>
        <v>6</v>
      </c>
      <c r="B1008">
        <v>1006</v>
      </c>
      <c r="C1008" s="3" t="s">
        <v>1007</v>
      </c>
      <c r="D1008" s="3" t="s">
        <v>5116</v>
      </c>
      <c r="E1008" s="6">
        <v>4000</v>
      </c>
      <c r="F1008" s="8">
        <v>234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 t="shared" si="61"/>
        <v>500</v>
      </c>
      <c r="Q1008" s="11" t="s">
        <v>8317</v>
      </c>
      <c r="R1008" t="s">
        <v>8319</v>
      </c>
      <c r="S1008" s="15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f t="shared" si="60"/>
        <v>44</v>
      </c>
      <c r="B1009">
        <v>1007</v>
      </c>
      <c r="C1009" s="3" t="s">
        <v>1008</v>
      </c>
      <c r="D1009" s="3" t="s">
        <v>5117</v>
      </c>
      <c r="E1009" s="6">
        <v>30000</v>
      </c>
      <c r="F1009" s="8">
        <v>13296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 t="shared" si="61"/>
        <v>394.74</v>
      </c>
      <c r="Q1009" s="11" t="s">
        <v>8317</v>
      </c>
      <c r="R1009" t="s">
        <v>8319</v>
      </c>
      <c r="S1009" s="15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f t="shared" si="60"/>
        <v>0</v>
      </c>
      <c r="B1010">
        <v>1008</v>
      </c>
      <c r="C1010" s="3" t="s">
        <v>1009</v>
      </c>
      <c r="D1010" s="3" t="s">
        <v>5118</v>
      </c>
      <c r="E1010" s="6">
        <v>93500</v>
      </c>
      <c r="F1010" s="8">
        <v>250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 t="shared" si="61"/>
        <v>93500</v>
      </c>
      <c r="Q1010" s="11" t="s">
        <v>8317</v>
      </c>
      <c r="R1010" t="s">
        <v>8319</v>
      </c>
      <c r="S1010" s="15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f t="shared" si="60"/>
        <v>13</v>
      </c>
      <c r="B1011">
        <v>1009</v>
      </c>
      <c r="C1011" s="3" t="s">
        <v>1010</v>
      </c>
      <c r="D1011" s="3" t="s">
        <v>5119</v>
      </c>
      <c r="E1011" s="6">
        <v>50000</v>
      </c>
      <c r="F1011" s="8">
        <v>6565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 t="shared" si="61"/>
        <v>495.05</v>
      </c>
      <c r="Q1011" s="11" t="s">
        <v>8317</v>
      </c>
      <c r="R1011" t="s">
        <v>8319</v>
      </c>
      <c r="S1011" s="15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f t="shared" si="60"/>
        <v>0</v>
      </c>
      <c r="B1012">
        <v>1010</v>
      </c>
      <c r="C1012" s="3" t="s">
        <v>1011</v>
      </c>
      <c r="D1012" s="3" t="s">
        <v>5120</v>
      </c>
      <c r="E1012" s="6">
        <v>115250</v>
      </c>
      <c r="F1012" s="8">
        <v>220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 t="shared" si="61"/>
        <v>28812.5</v>
      </c>
      <c r="Q1012" s="11" t="s">
        <v>8317</v>
      </c>
      <c r="R1012" t="s">
        <v>8319</v>
      </c>
      <c r="S1012" s="15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f t="shared" si="60"/>
        <v>0</v>
      </c>
      <c r="B1013">
        <v>1011</v>
      </c>
      <c r="C1013" s="3" t="s">
        <v>1012</v>
      </c>
      <c r="D1013" s="3" t="s">
        <v>5121</v>
      </c>
      <c r="E1013" s="6">
        <v>20000</v>
      </c>
      <c r="F1013" s="8">
        <v>75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 t="shared" si="61"/>
        <v>20000</v>
      </c>
      <c r="Q1013" s="11" t="s">
        <v>8317</v>
      </c>
      <c r="R1013" t="s">
        <v>8319</v>
      </c>
      <c r="S1013" s="15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f t="shared" si="60"/>
        <v>21535</v>
      </c>
      <c r="B1014">
        <v>1012</v>
      </c>
      <c r="C1014" s="3" t="s">
        <v>1013</v>
      </c>
      <c r="D1014" s="3" t="s">
        <v>5122</v>
      </c>
      <c r="E1014" s="6">
        <v>5000</v>
      </c>
      <c r="F1014" s="8">
        <v>1076751.05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 t="shared" si="61"/>
        <v>6.45</v>
      </c>
      <c r="Q1014" s="11" t="s">
        <v>8317</v>
      </c>
      <c r="R1014" t="s">
        <v>8319</v>
      </c>
      <c r="S1014" s="15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f t="shared" si="60"/>
        <v>35</v>
      </c>
      <c r="B1015">
        <v>1013</v>
      </c>
      <c r="C1015" s="3" t="s">
        <v>1014</v>
      </c>
      <c r="D1015" s="3" t="s">
        <v>5123</v>
      </c>
      <c r="E1015" s="6">
        <v>25000</v>
      </c>
      <c r="F1015" s="8">
        <v>8632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 t="shared" si="61"/>
        <v>277.77999999999997</v>
      </c>
      <c r="Q1015" s="11" t="s">
        <v>8317</v>
      </c>
      <c r="R1015" t="s">
        <v>8319</v>
      </c>
      <c r="S1015" s="15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f t="shared" si="60"/>
        <v>31</v>
      </c>
      <c r="B1016">
        <v>1014</v>
      </c>
      <c r="C1016" s="3" t="s">
        <v>1015</v>
      </c>
      <c r="D1016" s="3" t="s">
        <v>5124</v>
      </c>
      <c r="E1016" s="6">
        <v>10000</v>
      </c>
      <c r="F1016" s="8">
        <v>3060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 t="shared" si="61"/>
        <v>625</v>
      </c>
      <c r="Q1016" s="11" t="s">
        <v>8317</v>
      </c>
      <c r="R1016" t="s">
        <v>8319</v>
      </c>
      <c r="S1016" s="15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f t="shared" si="60"/>
        <v>3</v>
      </c>
      <c r="B1017">
        <v>1015</v>
      </c>
      <c r="C1017" s="3" t="s">
        <v>1016</v>
      </c>
      <c r="D1017" s="3" t="s">
        <v>5125</v>
      </c>
      <c r="E1017" s="6">
        <v>9000</v>
      </c>
      <c r="F1017" s="8">
        <v>240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 t="shared" si="61"/>
        <v>1500</v>
      </c>
      <c r="Q1017" s="11" t="s">
        <v>8317</v>
      </c>
      <c r="R1017" t="s">
        <v>8319</v>
      </c>
      <c r="S1017" s="15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f t="shared" si="60"/>
        <v>3</v>
      </c>
      <c r="B1018">
        <v>1016</v>
      </c>
      <c r="C1018" s="3" t="s">
        <v>1017</v>
      </c>
      <c r="D1018" s="3" t="s">
        <v>5126</v>
      </c>
      <c r="E1018" s="6">
        <v>100000</v>
      </c>
      <c r="F1018" s="8">
        <v>2842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 t="shared" si="61"/>
        <v>2631.58</v>
      </c>
      <c r="Q1018" s="11" t="s">
        <v>8317</v>
      </c>
      <c r="R1018" t="s">
        <v>8319</v>
      </c>
      <c r="S1018" s="15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f t="shared" si="60"/>
        <v>23</v>
      </c>
      <c r="B1019">
        <v>1017</v>
      </c>
      <c r="C1019" s="3" t="s">
        <v>1018</v>
      </c>
      <c r="D1019" s="3" t="s">
        <v>5127</v>
      </c>
      <c r="E1019" s="6">
        <v>250000</v>
      </c>
      <c r="F1019" s="8">
        <v>57197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 t="shared" si="61"/>
        <v>704.23</v>
      </c>
      <c r="Q1019" s="11" t="s">
        <v>8317</v>
      </c>
      <c r="R1019" t="s">
        <v>8319</v>
      </c>
      <c r="S1019" s="15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f t="shared" si="60"/>
        <v>3</v>
      </c>
      <c r="B1020">
        <v>1018</v>
      </c>
      <c r="C1020" s="3" t="s">
        <v>1019</v>
      </c>
      <c r="D1020" s="3" t="s">
        <v>5128</v>
      </c>
      <c r="E1020" s="6">
        <v>20000</v>
      </c>
      <c r="F1020" s="8">
        <v>621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 t="shared" si="61"/>
        <v>2857.14</v>
      </c>
      <c r="Q1020" s="11" t="s">
        <v>8317</v>
      </c>
      <c r="R1020" t="s">
        <v>8319</v>
      </c>
      <c r="S1020" s="15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f t="shared" si="60"/>
        <v>47</v>
      </c>
      <c r="B1021">
        <v>1019</v>
      </c>
      <c r="C1021" s="3" t="s">
        <v>1020</v>
      </c>
      <c r="D1021" s="3" t="s">
        <v>5129</v>
      </c>
      <c r="E1021" s="6">
        <v>45000</v>
      </c>
      <c r="F1021" s="8">
        <v>21300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 t="shared" si="61"/>
        <v>112.5</v>
      </c>
      <c r="Q1021" s="11" t="s">
        <v>8317</v>
      </c>
      <c r="R1021" t="s">
        <v>8319</v>
      </c>
      <c r="S1021" s="15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f t="shared" si="60"/>
        <v>206</v>
      </c>
      <c r="B1022">
        <v>1020</v>
      </c>
      <c r="C1022" s="3" t="s">
        <v>1021</v>
      </c>
      <c r="D1022" s="3" t="s">
        <v>5130</v>
      </c>
      <c r="E1022" s="6">
        <v>1550</v>
      </c>
      <c r="F1022" s="8">
        <v>3186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 t="shared" si="61"/>
        <v>51.67</v>
      </c>
      <c r="Q1022" s="11" t="s">
        <v>8323</v>
      </c>
      <c r="R1022" t="s">
        <v>8328</v>
      </c>
      <c r="S1022" s="15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f t="shared" si="60"/>
        <v>352</v>
      </c>
      <c r="B1023">
        <v>1021</v>
      </c>
      <c r="C1023" s="3" t="s">
        <v>1022</v>
      </c>
      <c r="D1023" s="3" t="s">
        <v>5131</v>
      </c>
      <c r="E1023" s="6">
        <v>3000</v>
      </c>
      <c r="F1023" s="8">
        <v>10554.11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 t="shared" si="61"/>
        <v>6.28</v>
      </c>
      <c r="Q1023" s="11" t="s">
        <v>8323</v>
      </c>
      <c r="R1023" t="s">
        <v>8328</v>
      </c>
      <c r="S1023" s="15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f t="shared" si="60"/>
        <v>115</v>
      </c>
      <c r="B1024">
        <v>1022</v>
      </c>
      <c r="C1024" s="3" t="s">
        <v>1023</v>
      </c>
      <c r="D1024" s="3" t="s">
        <v>5132</v>
      </c>
      <c r="E1024" s="6">
        <v>2000</v>
      </c>
      <c r="F1024" s="8">
        <v>2298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 t="shared" si="61"/>
        <v>27.03</v>
      </c>
      <c r="Q1024" s="11" t="s">
        <v>8323</v>
      </c>
      <c r="R1024" t="s">
        <v>8328</v>
      </c>
      <c r="S1024" s="15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f t="shared" si="60"/>
        <v>237</v>
      </c>
      <c r="B1025">
        <v>1023</v>
      </c>
      <c r="C1025" s="3" t="s">
        <v>1024</v>
      </c>
      <c r="D1025" s="3" t="s">
        <v>5133</v>
      </c>
      <c r="E1025" s="6">
        <v>2000</v>
      </c>
      <c r="F1025" s="8">
        <v>4743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 t="shared" si="61"/>
        <v>15.27</v>
      </c>
      <c r="Q1025" s="11" t="s">
        <v>8323</v>
      </c>
      <c r="R1025" t="s">
        <v>8328</v>
      </c>
      <c r="S1025" s="15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f t="shared" ref="A1026:A1089" si="64">ROUND(F1026/E1026*100,0)</f>
        <v>119</v>
      </c>
      <c r="B1026">
        <v>1024</v>
      </c>
      <c r="C1026" s="3" t="s">
        <v>1025</v>
      </c>
      <c r="D1026" s="3" t="s">
        <v>5134</v>
      </c>
      <c r="E1026" s="6">
        <v>20000</v>
      </c>
      <c r="F1026" s="8">
        <v>23727.55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 t="shared" si="61"/>
        <v>327.87</v>
      </c>
      <c r="Q1026" s="11" t="s">
        <v>8323</v>
      </c>
      <c r="R1026" t="s">
        <v>8328</v>
      </c>
      <c r="S1026" s="15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f t="shared" si="64"/>
        <v>110</v>
      </c>
      <c r="B1027">
        <v>1025</v>
      </c>
      <c r="C1027" s="3" t="s">
        <v>1026</v>
      </c>
      <c r="D1027" s="3" t="s">
        <v>5135</v>
      </c>
      <c r="E1027" s="6">
        <v>70000</v>
      </c>
      <c r="F1027" s="8">
        <v>76949.820000000007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 t="shared" ref="P1027:P1090" si="65">IFERROR(ROUND(E1027/M1027,2), 0)</f>
        <v>65.36</v>
      </c>
      <c r="Q1027" s="11" t="s">
        <v>8323</v>
      </c>
      <c r="R1027" t="s">
        <v>8328</v>
      </c>
      <c r="S1027" s="15">
        <f t="shared" ref="S1027:S1090" si="66">(((K1027/60)/60)/24)+DATE(1970,1,1)</f>
        <v>42049.833761574075</v>
      </c>
      <c r="T1027" s="16">
        <f t="shared" ref="T1027:T1090" si="67">(((J1027/60)/60)/24)+DATE(1970,1,1)</f>
        <v>42079.792094907403</v>
      </c>
    </row>
    <row r="1028" spans="1:20" ht="60" hidden="1" x14ac:dyDescent="0.25">
      <c r="A1028">
        <f t="shared" si="64"/>
        <v>100</v>
      </c>
      <c r="B1028">
        <v>1026</v>
      </c>
      <c r="C1028" s="3" t="s">
        <v>1027</v>
      </c>
      <c r="D1028" s="3" t="s">
        <v>5136</v>
      </c>
      <c r="E1028" s="6">
        <v>7000</v>
      </c>
      <c r="F1028" s="8">
        <v>7000.58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f t="shared" si="64"/>
        <v>103</v>
      </c>
      <c r="B1029">
        <v>1027</v>
      </c>
      <c r="C1029" s="3" t="s">
        <v>1028</v>
      </c>
      <c r="D1029" s="3" t="s">
        <v>5137</v>
      </c>
      <c r="E1029" s="6">
        <v>7501</v>
      </c>
      <c r="F1029" s="8">
        <v>7733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 t="shared" si="65"/>
        <v>67.58</v>
      </c>
      <c r="Q1029" s="11" t="s">
        <v>8323</v>
      </c>
      <c r="R1029" t="s">
        <v>8328</v>
      </c>
      <c r="S1029" s="15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f t="shared" si="64"/>
        <v>117</v>
      </c>
      <c r="B1030">
        <v>1028</v>
      </c>
      <c r="C1030" s="3" t="s">
        <v>1029</v>
      </c>
      <c r="D1030" s="3" t="s">
        <v>5138</v>
      </c>
      <c r="E1030" s="6">
        <v>10000</v>
      </c>
      <c r="F1030" s="8">
        <v>11727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 t="shared" si="65"/>
        <v>39.22</v>
      </c>
      <c r="Q1030" s="11" t="s">
        <v>8323</v>
      </c>
      <c r="R1030" t="s">
        <v>8328</v>
      </c>
      <c r="S1030" s="15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f t="shared" si="64"/>
        <v>112</v>
      </c>
      <c r="B1031">
        <v>1029</v>
      </c>
      <c r="C1031" s="3" t="s">
        <v>1030</v>
      </c>
      <c r="D1031" s="3" t="s">
        <v>5139</v>
      </c>
      <c r="E1031" s="6">
        <v>10000</v>
      </c>
      <c r="F1031" s="8">
        <v>11176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 t="shared" si="65"/>
        <v>70.92</v>
      </c>
      <c r="Q1031" s="11" t="s">
        <v>8323</v>
      </c>
      <c r="R1031" t="s">
        <v>8328</v>
      </c>
      <c r="S1031" s="15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f t="shared" si="64"/>
        <v>342</v>
      </c>
      <c r="B1032">
        <v>1030</v>
      </c>
      <c r="C1032" s="3" t="s">
        <v>1031</v>
      </c>
      <c r="D1032" s="3" t="s">
        <v>5140</v>
      </c>
      <c r="E1032" s="6">
        <v>2000</v>
      </c>
      <c r="F1032" s="8">
        <v>6842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 t="shared" si="65"/>
        <v>12.58</v>
      </c>
      <c r="Q1032" s="11" t="s">
        <v>8323</v>
      </c>
      <c r="R1032" t="s">
        <v>8328</v>
      </c>
      <c r="S1032" s="15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f t="shared" si="64"/>
        <v>107</v>
      </c>
      <c r="B1033">
        <v>1031</v>
      </c>
      <c r="C1033" s="3" t="s">
        <v>1032</v>
      </c>
      <c r="D1033" s="3" t="s">
        <v>5141</v>
      </c>
      <c r="E1033" s="6">
        <v>10000</v>
      </c>
      <c r="F1033" s="8">
        <v>10740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 t="shared" si="65"/>
        <v>101.01</v>
      </c>
      <c r="Q1033" s="11" t="s">
        <v>8323</v>
      </c>
      <c r="R1033" t="s">
        <v>8328</v>
      </c>
      <c r="S1033" s="15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f t="shared" si="64"/>
        <v>108</v>
      </c>
      <c r="B1034">
        <v>1032</v>
      </c>
      <c r="C1034" s="3" t="s">
        <v>1033</v>
      </c>
      <c r="D1034" s="3" t="s">
        <v>5142</v>
      </c>
      <c r="E1034" s="6">
        <v>5400</v>
      </c>
      <c r="F1034" s="8">
        <v>5858.84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 t="shared" si="65"/>
        <v>56.25</v>
      </c>
      <c r="Q1034" s="11" t="s">
        <v>8323</v>
      </c>
      <c r="R1034" t="s">
        <v>8328</v>
      </c>
      <c r="S1034" s="15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f t="shared" si="64"/>
        <v>103</v>
      </c>
      <c r="B1035">
        <v>1033</v>
      </c>
      <c r="C1035" s="3" t="s">
        <v>1034</v>
      </c>
      <c r="D1035" s="3" t="s">
        <v>5143</v>
      </c>
      <c r="E1035" s="6">
        <v>1328</v>
      </c>
      <c r="F1035" s="8">
        <v>1366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 t="shared" si="65"/>
        <v>49.19</v>
      </c>
      <c r="Q1035" s="11" t="s">
        <v>8323</v>
      </c>
      <c r="R1035" t="s">
        <v>8328</v>
      </c>
      <c r="S1035" s="15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f t="shared" si="64"/>
        <v>130</v>
      </c>
      <c r="B1036">
        <v>1034</v>
      </c>
      <c r="C1036" s="3" t="s">
        <v>1035</v>
      </c>
      <c r="D1036" s="3" t="s">
        <v>5144</v>
      </c>
      <c r="E1036" s="6">
        <v>5000</v>
      </c>
      <c r="F1036" s="8">
        <v>6500.09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 t="shared" si="65"/>
        <v>30.12</v>
      </c>
      <c r="Q1036" s="11" t="s">
        <v>8323</v>
      </c>
      <c r="R1036" t="s">
        <v>8328</v>
      </c>
      <c r="S1036" s="15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f t="shared" si="64"/>
        <v>108</v>
      </c>
      <c r="B1037">
        <v>1035</v>
      </c>
      <c r="C1037" s="3" t="s">
        <v>1036</v>
      </c>
      <c r="D1037" s="3" t="s">
        <v>5145</v>
      </c>
      <c r="E1037" s="6">
        <v>4600</v>
      </c>
      <c r="F1037" s="8">
        <v>4952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 t="shared" si="65"/>
        <v>60.53</v>
      </c>
      <c r="Q1037" s="11" t="s">
        <v>8323</v>
      </c>
      <c r="R1037" t="s">
        <v>8328</v>
      </c>
      <c r="S1037" s="15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f t="shared" si="64"/>
        <v>112</v>
      </c>
      <c r="B1038">
        <v>1036</v>
      </c>
      <c r="C1038" s="3" t="s">
        <v>1037</v>
      </c>
      <c r="D1038" s="3" t="s">
        <v>5146</v>
      </c>
      <c r="E1038" s="6">
        <v>4500</v>
      </c>
      <c r="F1038" s="8">
        <v>5056.22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 t="shared" si="65"/>
        <v>21.33</v>
      </c>
      <c r="Q1038" s="11" t="s">
        <v>8323</v>
      </c>
      <c r="R1038" t="s">
        <v>8328</v>
      </c>
      <c r="S1038" s="15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f t="shared" si="64"/>
        <v>102</v>
      </c>
      <c r="B1039">
        <v>1037</v>
      </c>
      <c r="C1039" s="3" t="s">
        <v>1038</v>
      </c>
      <c r="D1039" s="3" t="s">
        <v>5147</v>
      </c>
      <c r="E1039" s="6">
        <v>1000</v>
      </c>
      <c r="F1039" s="8">
        <v>1021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 t="shared" si="65"/>
        <v>47.62</v>
      </c>
      <c r="Q1039" s="11" t="s">
        <v>8323</v>
      </c>
      <c r="R1039" t="s">
        <v>8328</v>
      </c>
      <c r="S1039" s="15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f t="shared" si="64"/>
        <v>145</v>
      </c>
      <c r="B1040">
        <v>1038</v>
      </c>
      <c r="C1040" s="3" t="s">
        <v>1039</v>
      </c>
      <c r="D1040" s="3" t="s">
        <v>5148</v>
      </c>
      <c r="E1040" s="6">
        <v>1500</v>
      </c>
      <c r="F1040" s="8">
        <v>2180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 t="shared" si="65"/>
        <v>24.59</v>
      </c>
      <c r="Q1040" s="11" t="s">
        <v>8323</v>
      </c>
      <c r="R1040" t="s">
        <v>8328</v>
      </c>
      <c r="S1040" s="15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f t="shared" si="64"/>
        <v>128</v>
      </c>
      <c r="B1041">
        <v>1039</v>
      </c>
      <c r="C1041" s="3" t="s">
        <v>1040</v>
      </c>
      <c r="D1041" s="3" t="s">
        <v>5149</v>
      </c>
      <c r="E1041" s="6">
        <v>500</v>
      </c>
      <c r="F1041" s="8">
        <v>641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 t="shared" si="65"/>
        <v>16.670000000000002</v>
      </c>
      <c r="Q1041" s="11" t="s">
        <v>8323</v>
      </c>
      <c r="R1041" t="s">
        <v>8328</v>
      </c>
      <c r="S1041" s="15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f t="shared" si="64"/>
        <v>0</v>
      </c>
      <c r="B1042">
        <v>1040</v>
      </c>
      <c r="C1042" s="3" t="s">
        <v>1041</v>
      </c>
      <c r="D1042" s="3" t="s">
        <v>5150</v>
      </c>
      <c r="E1042" s="6">
        <v>85000</v>
      </c>
      <c r="F1042" s="8">
        <v>250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 t="shared" si="65"/>
        <v>85000</v>
      </c>
      <c r="Q1042" s="11" t="s">
        <v>8329</v>
      </c>
      <c r="R1042" t="s">
        <v>8330</v>
      </c>
      <c r="S1042" s="15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f t="shared" si="64"/>
        <v>0</v>
      </c>
      <c r="B1043">
        <v>1041</v>
      </c>
      <c r="C1043" s="3" t="s">
        <v>1042</v>
      </c>
      <c r="D1043" s="3" t="s">
        <v>5151</v>
      </c>
      <c r="E1043" s="6">
        <v>50</v>
      </c>
      <c r="F1043" s="8"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f t="shared" si="64"/>
        <v>2</v>
      </c>
      <c r="B1044">
        <v>1042</v>
      </c>
      <c r="C1044" s="3" t="s">
        <v>1043</v>
      </c>
      <c r="D1044" s="3" t="s">
        <v>5152</v>
      </c>
      <c r="E1044" s="6">
        <v>650</v>
      </c>
      <c r="F1044" s="8">
        <v>10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 t="shared" si="65"/>
        <v>650</v>
      </c>
      <c r="Q1044" s="11" t="s">
        <v>8329</v>
      </c>
      <c r="R1044" t="s">
        <v>8330</v>
      </c>
      <c r="S1044" s="15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f t="shared" si="64"/>
        <v>9</v>
      </c>
      <c r="B1045">
        <v>1043</v>
      </c>
      <c r="C1045" s="3" t="s">
        <v>1044</v>
      </c>
      <c r="D1045" s="3" t="s">
        <v>5153</v>
      </c>
      <c r="E1045" s="6">
        <v>100000</v>
      </c>
      <c r="F1045" s="8">
        <v>8537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 t="shared" si="65"/>
        <v>342.47</v>
      </c>
      <c r="Q1045" s="11" t="s">
        <v>8329</v>
      </c>
      <c r="R1045" t="s">
        <v>8330</v>
      </c>
      <c r="S1045" s="15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f t="shared" si="64"/>
        <v>0</v>
      </c>
      <c r="B1046">
        <v>1044</v>
      </c>
      <c r="C1046" s="3" t="s">
        <v>1045</v>
      </c>
      <c r="D1046" s="3" t="s">
        <v>5154</v>
      </c>
      <c r="E1046" s="6">
        <v>7000</v>
      </c>
      <c r="F1046" s="8">
        <v>6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 t="shared" si="65"/>
        <v>3500</v>
      </c>
      <c r="Q1046" s="11" t="s">
        <v>8329</v>
      </c>
      <c r="R1046" t="s">
        <v>8330</v>
      </c>
      <c r="S1046" s="15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f t="shared" si="64"/>
        <v>3</v>
      </c>
      <c r="B1047">
        <v>1045</v>
      </c>
      <c r="C1047" s="3" t="s">
        <v>1046</v>
      </c>
      <c r="D1047" s="3" t="s">
        <v>5155</v>
      </c>
      <c r="E1047" s="6">
        <v>10000</v>
      </c>
      <c r="F1047" s="8">
        <v>266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 t="shared" si="65"/>
        <v>1250</v>
      </c>
      <c r="Q1047" s="11" t="s">
        <v>8329</v>
      </c>
      <c r="R1047" t="s">
        <v>8330</v>
      </c>
      <c r="S1047" s="15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f t="shared" si="64"/>
        <v>0</v>
      </c>
      <c r="B1048">
        <v>1046</v>
      </c>
      <c r="C1048" s="3" t="s">
        <v>1047</v>
      </c>
      <c r="D1048" s="3" t="s">
        <v>5156</v>
      </c>
      <c r="E1048" s="6">
        <v>3000</v>
      </c>
      <c r="F1048" s="8"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f t="shared" si="64"/>
        <v>0</v>
      </c>
      <c r="B1049">
        <v>1047</v>
      </c>
      <c r="C1049" s="3" t="s">
        <v>1048</v>
      </c>
      <c r="D1049" s="3" t="s">
        <v>5157</v>
      </c>
      <c r="E1049" s="6">
        <v>2000</v>
      </c>
      <c r="F1049" s="8">
        <v>1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 t="shared" si="65"/>
        <v>2000</v>
      </c>
      <c r="Q1049" s="11" t="s">
        <v>8329</v>
      </c>
      <c r="R1049" t="s">
        <v>8330</v>
      </c>
      <c r="S1049" s="15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f t="shared" si="64"/>
        <v>1</v>
      </c>
      <c r="B1050">
        <v>1048</v>
      </c>
      <c r="C1050" s="3" t="s">
        <v>1049</v>
      </c>
      <c r="D1050" s="3" t="s">
        <v>5158</v>
      </c>
      <c r="E1050" s="6">
        <v>15000</v>
      </c>
      <c r="F1050" s="8">
        <v>212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 t="shared" si="65"/>
        <v>3750</v>
      </c>
      <c r="Q1050" s="11" t="s">
        <v>8329</v>
      </c>
      <c r="R1050" t="s">
        <v>8330</v>
      </c>
      <c r="S1050" s="15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f t="shared" si="64"/>
        <v>0</v>
      </c>
      <c r="B1051">
        <v>1049</v>
      </c>
      <c r="C1051" s="3" t="s">
        <v>1050</v>
      </c>
      <c r="D1051" s="3" t="s">
        <v>5159</v>
      </c>
      <c r="E1051" s="6">
        <v>12000</v>
      </c>
      <c r="F1051" s="8"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f t="shared" si="64"/>
        <v>0</v>
      </c>
      <c r="B1052">
        <v>1050</v>
      </c>
      <c r="C1052" s="3" t="s">
        <v>1051</v>
      </c>
      <c r="D1052" s="3" t="s">
        <v>5160</v>
      </c>
      <c r="E1052" s="6">
        <v>2500</v>
      </c>
      <c r="F1052" s="8"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f t="shared" si="64"/>
        <v>0</v>
      </c>
      <c r="B1053">
        <v>1051</v>
      </c>
      <c r="C1053" s="3" t="s">
        <v>1052</v>
      </c>
      <c r="D1053" s="3" t="s">
        <v>5161</v>
      </c>
      <c r="E1053" s="6">
        <v>500</v>
      </c>
      <c r="F1053" s="8"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f t="shared" si="64"/>
        <v>0</v>
      </c>
      <c r="B1054">
        <v>1052</v>
      </c>
      <c r="C1054" s="3" t="s">
        <v>1053</v>
      </c>
      <c r="D1054" s="3" t="s">
        <v>5162</v>
      </c>
      <c r="E1054" s="6">
        <v>4336</v>
      </c>
      <c r="F1054" s="8"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f t="shared" si="64"/>
        <v>1</v>
      </c>
      <c r="B1055">
        <v>1053</v>
      </c>
      <c r="C1055" s="3" t="s">
        <v>1054</v>
      </c>
      <c r="D1055" s="3" t="s">
        <v>5163</v>
      </c>
      <c r="E1055" s="6">
        <v>1500</v>
      </c>
      <c r="F1055" s="8">
        <v>15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 t="shared" si="65"/>
        <v>1500</v>
      </c>
      <c r="Q1055" s="11" t="s">
        <v>8329</v>
      </c>
      <c r="R1055" t="s">
        <v>8330</v>
      </c>
      <c r="S1055" s="15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f t="shared" si="64"/>
        <v>0</v>
      </c>
      <c r="B1056">
        <v>1054</v>
      </c>
      <c r="C1056" s="3" t="s">
        <v>1055</v>
      </c>
      <c r="D1056" s="3" t="s">
        <v>5164</v>
      </c>
      <c r="E1056" s="6">
        <v>2500</v>
      </c>
      <c r="F1056" s="8"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f t="shared" si="64"/>
        <v>0</v>
      </c>
      <c r="B1057">
        <v>1055</v>
      </c>
      <c r="C1057" s="3" t="s">
        <v>1056</v>
      </c>
      <c r="D1057" s="3" t="s">
        <v>5165</v>
      </c>
      <c r="E1057" s="6">
        <v>3500</v>
      </c>
      <c r="F1057" s="8"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f t="shared" si="64"/>
        <v>0</v>
      </c>
      <c r="B1058">
        <v>1056</v>
      </c>
      <c r="C1058" s="3" t="s">
        <v>1057</v>
      </c>
      <c r="D1058" s="3" t="s">
        <v>5166</v>
      </c>
      <c r="E1058" s="6">
        <v>10000</v>
      </c>
      <c r="F1058" s="8"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f t="shared" si="64"/>
        <v>0</v>
      </c>
      <c r="B1059">
        <v>1057</v>
      </c>
      <c r="C1059" s="3" t="s">
        <v>1058</v>
      </c>
      <c r="D1059" s="3" t="s">
        <v>5167</v>
      </c>
      <c r="E1059" s="6">
        <v>10000</v>
      </c>
      <c r="F1059" s="8"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f t="shared" si="64"/>
        <v>0</v>
      </c>
      <c r="B1060">
        <v>1058</v>
      </c>
      <c r="C1060" s="3" t="s">
        <v>1059</v>
      </c>
      <c r="D1060" s="3" t="s">
        <v>5168</v>
      </c>
      <c r="E1060" s="6">
        <v>40000</v>
      </c>
      <c r="F1060" s="8"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6">
        <f t="shared" si="67"/>
        <v>42089</v>
      </c>
    </row>
    <row r="1061" spans="1:20" hidden="1" x14ac:dyDescent="0.25">
      <c r="A1061">
        <f t="shared" si="64"/>
        <v>0</v>
      </c>
      <c r="B1061">
        <v>1059</v>
      </c>
      <c r="C1061" s="3" t="s">
        <v>1060</v>
      </c>
      <c r="D1061" s="3" t="s">
        <v>5169</v>
      </c>
      <c r="E1061" s="6">
        <v>1100</v>
      </c>
      <c r="F1061" s="8"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f t="shared" si="64"/>
        <v>1</v>
      </c>
      <c r="B1062">
        <v>1060</v>
      </c>
      <c r="C1062" s="3" t="s">
        <v>1061</v>
      </c>
      <c r="D1062" s="3" t="s">
        <v>5170</v>
      </c>
      <c r="E1062" s="6">
        <v>5000</v>
      </c>
      <c r="F1062" s="8">
        <v>50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 t="shared" si="65"/>
        <v>5000</v>
      </c>
      <c r="Q1062" s="11" t="s">
        <v>8329</v>
      </c>
      <c r="R1062" t="s">
        <v>8330</v>
      </c>
      <c r="S1062" s="15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f t="shared" si="64"/>
        <v>0</v>
      </c>
      <c r="B1063">
        <v>1061</v>
      </c>
      <c r="C1063" s="3" t="s">
        <v>1062</v>
      </c>
      <c r="D1063" s="3" t="s">
        <v>5171</v>
      </c>
      <c r="E1063" s="6">
        <v>4000</v>
      </c>
      <c r="F1063" s="8"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f t="shared" si="64"/>
        <v>95</v>
      </c>
      <c r="B1064">
        <v>1062</v>
      </c>
      <c r="C1064" s="3" t="s">
        <v>1063</v>
      </c>
      <c r="D1064" s="3" t="s">
        <v>5172</v>
      </c>
      <c r="E1064" s="6">
        <v>199</v>
      </c>
      <c r="F1064" s="8">
        <v>190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 t="shared" si="65"/>
        <v>49.75</v>
      </c>
      <c r="Q1064" s="11" t="s">
        <v>8329</v>
      </c>
      <c r="R1064" t="s">
        <v>8330</v>
      </c>
      <c r="S1064" s="15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f t="shared" si="64"/>
        <v>0</v>
      </c>
      <c r="B1065">
        <v>1063</v>
      </c>
      <c r="C1065" s="3" t="s">
        <v>1064</v>
      </c>
      <c r="D1065" s="3" t="s">
        <v>5173</v>
      </c>
      <c r="E1065" s="6">
        <v>1000</v>
      </c>
      <c r="F1065" s="8"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f t="shared" si="64"/>
        <v>9</v>
      </c>
      <c r="B1066">
        <v>1064</v>
      </c>
      <c r="C1066" s="3" t="s">
        <v>1065</v>
      </c>
      <c r="D1066" s="3" t="s">
        <v>5174</v>
      </c>
      <c r="E1066" s="6">
        <v>90000</v>
      </c>
      <c r="F1066" s="8">
        <v>8077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 t="shared" si="65"/>
        <v>731.71</v>
      </c>
      <c r="Q1066" s="11" t="s">
        <v>8331</v>
      </c>
      <c r="R1066" t="s">
        <v>8332</v>
      </c>
      <c r="S1066" s="15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f t="shared" si="64"/>
        <v>3</v>
      </c>
      <c r="B1067">
        <v>1065</v>
      </c>
      <c r="C1067" s="3" t="s">
        <v>1066</v>
      </c>
      <c r="D1067" s="3" t="s">
        <v>5175</v>
      </c>
      <c r="E1067" s="6">
        <v>3000</v>
      </c>
      <c r="F1067" s="8">
        <v>81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 t="shared" si="65"/>
        <v>600</v>
      </c>
      <c r="Q1067" s="11" t="s">
        <v>8331</v>
      </c>
      <c r="R1067" t="s">
        <v>8332</v>
      </c>
      <c r="S1067" s="15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f t="shared" si="64"/>
        <v>3</v>
      </c>
      <c r="B1068">
        <v>1066</v>
      </c>
      <c r="C1068" s="3" t="s">
        <v>1067</v>
      </c>
      <c r="D1068" s="3" t="s">
        <v>5176</v>
      </c>
      <c r="E1068" s="6">
        <v>150000</v>
      </c>
      <c r="F1068" s="8">
        <v>5051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 t="shared" si="65"/>
        <v>1013.51</v>
      </c>
      <c r="Q1068" s="11" t="s">
        <v>8331</v>
      </c>
      <c r="R1068" t="s">
        <v>8332</v>
      </c>
      <c r="S1068" s="15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f t="shared" si="64"/>
        <v>26</v>
      </c>
      <c r="B1069">
        <v>1067</v>
      </c>
      <c r="C1069" s="3" t="s">
        <v>1068</v>
      </c>
      <c r="D1069" s="3" t="s">
        <v>5177</v>
      </c>
      <c r="E1069" s="6">
        <v>500</v>
      </c>
      <c r="F1069" s="8">
        <v>130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 t="shared" si="65"/>
        <v>50</v>
      </c>
      <c r="Q1069" s="11" t="s">
        <v>8331</v>
      </c>
      <c r="R1069" t="s">
        <v>8332</v>
      </c>
      <c r="S1069" s="15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f t="shared" si="64"/>
        <v>0</v>
      </c>
      <c r="B1070">
        <v>1068</v>
      </c>
      <c r="C1070" s="3" t="s">
        <v>1069</v>
      </c>
      <c r="D1070" s="3" t="s">
        <v>5178</v>
      </c>
      <c r="E1070" s="6">
        <v>30000</v>
      </c>
      <c r="F1070" s="8">
        <v>45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 t="shared" si="65"/>
        <v>7500</v>
      </c>
      <c r="Q1070" s="11" t="s">
        <v>8331</v>
      </c>
      <c r="R1070" t="s">
        <v>8332</v>
      </c>
      <c r="S1070" s="15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f t="shared" si="64"/>
        <v>39</v>
      </c>
      <c r="B1071">
        <v>1069</v>
      </c>
      <c r="C1071" s="3" t="s">
        <v>1070</v>
      </c>
      <c r="D1071" s="3" t="s">
        <v>5179</v>
      </c>
      <c r="E1071" s="6">
        <v>2200</v>
      </c>
      <c r="F1071" s="8">
        <v>850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 t="shared" si="65"/>
        <v>104.76</v>
      </c>
      <c r="Q1071" s="11" t="s">
        <v>8331</v>
      </c>
      <c r="R1071" t="s">
        <v>8332</v>
      </c>
      <c r="S1071" s="15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f t="shared" si="64"/>
        <v>1</v>
      </c>
      <c r="B1072">
        <v>1070</v>
      </c>
      <c r="C1072" s="3" t="s">
        <v>1071</v>
      </c>
      <c r="D1072" s="3" t="s">
        <v>5180</v>
      </c>
      <c r="E1072" s="6">
        <v>10000</v>
      </c>
      <c r="F1072" s="8">
        <v>70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 t="shared" si="65"/>
        <v>5000</v>
      </c>
      <c r="Q1072" s="11" t="s">
        <v>8331</v>
      </c>
      <c r="R1072" t="s">
        <v>8332</v>
      </c>
      <c r="S1072" s="15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f t="shared" si="64"/>
        <v>0</v>
      </c>
      <c r="B1073">
        <v>1071</v>
      </c>
      <c r="C1073" s="3" t="s">
        <v>1072</v>
      </c>
      <c r="D1073" s="3" t="s">
        <v>5181</v>
      </c>
      <c r="E1073" s="6">
        <v>100</v>
      </c>
      <c r="F1073" s="8"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f t="shared" si="64"/>
        <v>0</v>
      </c>
      <c r="B1074">
        <v>1072</v>
      </c>
      <c r="C1074" s="3" t="s">
        <v>1073</v>
      </c>
      <c r="D1074" s="3" t="s">
        <v>5182</v>
      </c>
      <c r="E1074" s="6">
        <v>75000</v>
      </c>
      <c r="F1074" s="8">
        <v>51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 t="shared" si="65"/>
        <v>18750</v>
      </c>
      <c r="Q1074" s="11" t="s">
        <v>8331</v>
      </c>
      <c r="R1074" t="s">
        <v>8332</v>
      </c>
      <c r="S1074" s="15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f t="shared" si="64"/>
        <v>1</v>
      </c>
      <c r="B1075">
        <v>1073</v>
      </c>
      <c r="C1075" s="3" t="s">
        <v>1074</v>
      </c>
      <c r="D1075" s="3" t="s">
        <v>5183</v>
      </c>
      <c r="E1075" s="6">
        <v>750</v>
      </c>
      <c r="F1075" s="8">
        <v>10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 t="shared" si="65"/>
        <v>750</v>
      </c>
      <c r="Q1075" s="11" t="s">
        <v>8331</v>
      </c>
      <c r="R1075" t="s">
        <v>8332</v>
      </c>
      <c r="S1075" s="15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f t="shared" si="64"/>
        <v>6</v>
      </c>
      <c r="B1076">
        <v>1074</v>
      </c>
      <c r="C1076" s="3" t="s">
        <v>1075</v>
      </c>
      <c r="D1076" s="3" t="s">
        <v>5184</v>
      </c>
      <c r="E1076" s="6">
        <v>54000</v>
      </c>
      <c r="F1076" s="8">
        <v>3407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 t="shared" si="65"/>
        <v>1800</v>
      </c>
      <c r="Q1076" s="11" t="s">
        <v>8331</v>
      </c>
      <c r="R1076" t="s">
        <v>8332</v>
      </c>
      <c r="S1076" s="15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f t="shared" si="64"/>
        <v>5</v>
      </c>
      <c r="B1077">
        <v>1075</v>
      </c>
      <c r="C1077" s="3" t="s">
        <v>1076</v>
      </c>
      <c r="D1077" s="3" t="s">
        <v>5185</v>
      </c>
      <c r="E1077" s="6">
        <v>1000</v>
      </c>
      <c r="F1077" s="8">
        <v>45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 t="shared" si="65"/>
        <v>333.33</v>
      </c>
      <c r="Q1077" s="11" t="s">
        <v>8331</v>
      </c>
      <c r="R1077" t="s">
        <v>8332</v>
      </c>
      <c r="S1077" s="15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f t="shared" si="64"/>
        <v>63</v>
      </c>
      <c r="B1078">
        <v>1076</v>
      </c>
      <c r="C1078" s="3" t="s">
        <v>1077</v>
      </c>
      <c r="D1078" s="3" t="s">
        <v>5186</v>
      </c>
      <c r="E1078" s="6">
        <v>75000</v>
      </c>
      <c r="F1078" s="8">
        <v>47074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 t="shared" si="65"/>
        <v>76.92</v>
      </c>
      <c r="Q1078" s="11" t="s">
        <v>8331</v>
      </c>
      <c r="R1078" t="s">
        <v>8332</v>
      </c>
      <c r="S1078" s="15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f t="shared" si="64"/>
        <v>29</v>
      </c>
      <c r="B1079">
        <v>1077</v>
      </c>
      <c r="C1079" s="3" t="s">
        <v>1078</v>
      </c>
      <c r="D1079" s="3" t="s">
        <v>5187</v>
      </c>
      <c r="E1079" s="6">
        <v>25000</v>
      </c>
      <c r="F1079" s="8">
        <v>7344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 t="shared" si="65"/>
        <v>149.69999999999999</v>
      </c>
      <c r="Q1079" s="11" t="s">
        <v>8331</v>
      </c>
      <c r="R1079" t="s">
        <v>8332</v>
      </c>
      <c r="S1079" s="15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f t="shared" si="64"/>
        <v>8</v>
      </c>
      <c r="B1080">
        <v>1078</v>
      </c>
      <c r="C1080" s="3" t="s">
        <v>1079</v>
      </c>
      <c r="D1080" s="3" t="s">
        <v>5188</v>
      </c>
      <c r="E1080" s="6">
        <v>600</v>
      </c>
      <c r="F1080" s="8">
        <v>45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 t="shared" si="65"/>
        <v>120</v>
      </c>
      <c r="Q1080" s="11" t="s">
        <v>8331</v>
      </c>
      <c r="R1080" t="s">
        <v>8332</v>
      </c>
      <c r="S1080" s="15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f t="shared" si="64"/>
        <v>3</v>
      </c>
      <c r="B1081">
        <v>1079</v>
      </c>
      <c r="C1081" s="3" t="s">
        <v>1080</v>
      </c>
      <c r="D1081" s="3" t="s">
        <v>5189</v>
      </c>
      <c r="E1081" s="6">
        <v>26000</v>
      </c>
      <c r="F1081" s="8">
        <v>678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 t="shared" si="65"/>
        <v>1444.44</v>
      </c>
      <c r="Q1081" s="11" t="s">
        <v>8331</v>
      </c>
      <c r="R1081" t="s">
        <v>8332</v>
      </c>
      <c r="S1081" s="15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f t="shared" si="64"/>
        <v>9</v>
      </c>
      <c r="B1082">
        <v>1080</v>
      </c>
      <c r="C1082" s="3" t="s">
        <v>1081</v>
      </c>
      <c r="D1082" s="3" t="s">
        <v>5190</v>
      </c>
      <c r="E1082" s="6">
        <v>20000</v>
      </c>
      <c r="F1082" s="8">
        <v>1821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 t="shared" si="65"/>
        <v>204.08</v>
      </c>
      <c r="Q1082" s="11" t="s">
        <v>8331</v>
      </c>
      <c r="R1082" t="s">
        <v>8332</v>
      </c>
      <c r="S1082" s="15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f t="shared" si="64"/>
        <v>0</v>
      </c>
      <c r="B1083">
        <v>1081</v>
      </c>
      <c r="C1083" s="3" t="s">
        <v>1082</v>
      </c>
      <c r="D1083" s="3" t="s">
        <v>5191</v>
      </c>
      <c r="E1083" s="6">
        <v>68000</v>
      </c>
      <c r="F1083" s="8">
        <v>12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 t="shared" si="65"/>
        <v>17000</v>
      </c>
      <c r="Q1083" s="11" t="s">
        <v>8331</v>
      </c>
      <c r="R1083" t="s">
        <v>8332</v>
      </c>
      <c r="S1083" s="15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f t="shared" si="64"/>
        <v>1</v>
      </c>
      <c r="B1084">
        <v>1082</v>
      </c>
      <c r="C1084" s="3" t="s">
        <v>1083</v>
      </c>
      <c r="D1084" s="3" t="s">
        <v>5192</v>
      </c>
      <c r="E1084" s="6">
        <v>10000</v>
      </c>
      <c r="F1084" s="8">
        <v>56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 t="shared" si="65"/>
        <v>3333.33</v>
      </c>
      <c r="Q1084" s="11" t="s">
        <v>8331</v>
      </c>
      <c r="R1084" t="s">
        <v>8332</v>
      </c>
      <c r="S1084" s="15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f t="shared" si="64"/>
        <v>1</v>
      </c>
      <c r="B1085">
        <v>1083</v>
      </c>
      <c r="C1085" s="3" t="s">
        <v>1084</v>
      </c>
      <c r="D1085" s="3" t="s">
        <v>5193</v>
      </c>
      <c r="E1085" s="6">
        <v>50000</v>
      </c>
      <c r="F1085" s="8">
        <v>410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 t="shared" si="65"/>
        <v>50000</v>
      </c>
      <c r="Q1085" s="11" t="s">
        <v>8331</v>
      </c>
      <c r="R1085" t="s">
        <v>8332</v>
      </c>
      <c r="S1085" s="15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f t="shared" si="64"/>
        <v>0</v>
      </c>
      <c r="B1086">
        <v>1084</v>
      </c>
      <c r="C1086" s="3" t="s">
        <v>1085</v>
      </c>
      <c r="D1086" s="3" t="s">
        <v>5194</v>
      </c>
      <c r="E1086" s="6">
        <v>550</v>
      </c>
      <c r="F1086" s="8"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f t="shared" si="64"/>
        <v>3</v>
      </c>
      <c r="B1087">
        <v>1085</v>
      </c>
      <c r="C1087" s="3" t="s">
        <v>1086</v>
      </c>
      <c r="D1087" s="3" t="s">
        <v>5195</v>
      </c>
      <c r="E1087" s="6">
        <v>30000</v>
      </c>
      <c r="F1087" s="8">
        <v>1026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 t="shared" si="65"/>
        <v>3333.33</v>
      </c>
      <c r="Q1087" s="11" t="s">
        <v>8331</v>
      </c>
      <c r="R1087" t="s">
        <v>8332</v>
      </c>
      <c r="S1087" s="15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f t="shared" si="64"/>
        <v>0</v>
      </c>
      <c r="B1088">
        <v>1086</v>
      </c>
      <c r="C1088" s="3" t="s">
        <v>1087</v>
      </c>
      <c r="D1088" s="3" t="s">
        <v>5196</v>
      </c>
      <c r="E1088" s="6">
        <v>18000</v>
      </c>
      <c r="F1088" s="8">
        <v>15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 t="shared" si="65"/>
        <v>9000</v>
      </c>
      <c r="Q1088" s="11" t="s">
        <v>8331</v>
      </c>
      <c r="R1088" t="s">
        <v>8332</v>
      </c>
      <c r="S1088" s="15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f t="shared" si="64"/>
        <v>0</v>
      </c>
      <c r="B1089">
        <v>1087</v>
      </c>
      <c r="C1089" s="3" t="s">
        <v>1088</v>
      </c>
      <c r="D1089" s="3" t="s">
        <v>5197</v>
      </c>
      <c r="E1089" s="6">
        <v>1100</v>
      </c>
      <c r="F1089" s="8"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f t="shared" ref="A1090:A1153" si="68">ROUND(F1090/E1090*100,0)</f>
        <v>14</v>
      </c>
      <c r="B1090">
        <v>1088</v>
      </c>
      <c r="C1090" s="3" t="s">
        <v>1089</v>
      </c>
      <c r="D1090" s="3" t="s">
        <v>5198</v>
      </c>
      <c r="E1090" s="6">
        <v>45000</v>
      </c>
      <c r="F1090" s="8">
        <v>6382.34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 t="shared" si="65"/>
        <v>306.12</v>
      </c>
      <c r="Q1090" s="11" t="s">
        <v>8331</v>
      </c>
      <c r="R1090" t="s">
        <v>8332</v>
      </c>
      <c r="S1090" s="15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f t="shared" si="68"/>
        <v>8</v>
      </c>
      <c r="B1091">
        <v>1089</v>
      </c>
      <c r="C1091" s="3" t="s">
        <v>1090</v>
      </c>
      <c r="D1091" s="3" t="s">
        <v>5199</v>
      </c>
      <c r="E1091" s="6">
        <v>15000</v>
      </c>
      <c r="F1091" s="8">
        <v>1174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 t="shared" ref="P1091:P1154" si="69">IFERROR(ROUND(E1091/M1091,2), 0)</f>
        <v>306.12</v>
      </c>
      <c r="Q1091" s="11" t="s">
        <v>8331</v>
      </c>
      <c r="R1091" t="s">
        <v>8332</v>
      </c>
      <c r="S1091" s="15">
        <f t="shared" ref="S1091:S1154" si="70">(((K1091/60)/60)/24)+DATE(1970,1,1)</f>
        <v>42151.189525462964</v>
      </c>
      <c r="T1091" s="16">
        <f t="shared" ref="T1091:T1154" si="71">(((J1091/60)/60)/24)+DATE(1970,1,1)</f>
        <v>42181.189525462964</v>
      </c>
    </row>
    <row r="1092" spans="1:20" ht="60" hidden="1" x14ac:dyDescent="0.25">
      <c r="A1092">
        <f t="shared" si="68"/>
        <v>0</v>
      </c>
      <c r="B1092">
        <v>1090</v>
      </c>
      <c r="C1092" s="3" t="s">
        <v>1091</v>
      </c>
      <c r="D1092" s="3" t="s">
        <v>5200</v>
      </c>
      <c r="E1092" s="6">
        <v>12999</v>
      </c>
      <c r="F1092" s="8">
        <v>5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 t="shared" si="69"/>
        <v>12999</v>
      </c>
      <c r="Q1092" s="11" t="s">
        <v>8331</v>
      </c>
      <c r="R1092" t="s">
        <v>8332</v>
      </c>
      <c r="S1092" s="15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f t="shared" si="68"/>
        <v>13</v>
      </c>
      <c r="B1093">
        <v>1091</v>
      </c>
      <c r="C1093" s="3" t="s">
        <v>1092</v>
      </c>
      <c r="D1093" s="3" t="s">
        <v>5201</v>
      </c>
      <c r="E1093" s="6">
        <v>200</v>
      </c>
      <c r="F1093" s="8">
        <v>25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 t="shared" si="69"/>
        <v>100</v>
      </c>
      <c r="Q1093" s="11" t="s">
        <v>8331</v>
      </c>
      <c r="R1093" t="s">
        <v>8332</v>
      </c>
      <c r="S1093" s="15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f t="shared" si="68"/>
        <v>1</v>
      </c>
      <c r="B1094">
        <v>1092</v>
      </c>
      <c r="C1094" s="3" t="s">
        <v>1093</v>
      </c>
      <c r="D1094" s="3" t="s">
        <v>5202</v>
      </c>
      <c r="E1094" s="6">
        <v>2000</v>
      </c>
      <c r="F1094" s="8">
        <v>21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 t="shared" si="69"/>
        <v>285.70999999999998</v>
      </c>
      <c r="Q1094" s="11" t="s">
        <v>8331</v>
      </c>
      <c r="R1094" t="s">
        <v>8332</v>
      </c>
      <c r="S1094" s="15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f t="shared" si="68"/>
        <v>14</v>
      </c>
      <c r="B1095">
        <v>1093</v>
      </c>
      <c r="C1095" s="3" t="s">
        <v>1094</v>
      </c>
      <c r="D1095" s="3" t="s">
        <v>5203</v>
      </c>
      <c r="E1095" s="6">
        <v>300</v>
      </c>
      <c r="F1095" s="8">
        <v>42.25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 t="shared" si="69"/>
        <v>75</v>
      </c>
      <c r="Q1095" s="11" t="s">
        <v>8331</v>
      </c>
      <c r="R1095" t="s">
        <v>8332</v>
      </c>
      <c r="S1095" s="15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f t="shared" si="68"/>
        <v>18</v>
      </c>
      <c r="B1096">
        <v>1094</v>
      </c>
      <c r="C1096" s="3" t="s">
        <v>1095</v>
      </c>
      <c r="D1096" s="3" t="s">
        <v>5204</v>
      </c>
      <c r="E1096" s="6">
        <v>18000</v>
      </c>
      <c r="F1096" s="8">
        <v>3294.01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 t="shared" si="69"/>
        <v>666.67</v>
      </c>
      <c r="Q1096" s="11" t="s">
        <v>8331</v>
      </c>
      <c r="R1096" t="s">
        <v>8332</v>
      </c>
      <c r="S1096" s="15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f t="shared" si="68"/>
        <v>5</v>
      </c>
      <c r="B1097">
        <v>1095</v>
      </c>
      <c r="C1097" s="3" t="s">
        <v>1096</v>
      </c>
      <c r="D1097" s="3" t="s">
        <v>5205</v>
      </c>
      <c r="E1097" s="6">
        <v>500000</v>
      </c>
      <c r="F1097" s="8">
        <v>25174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 t="shared" si="69"/>
        <v>5319.15</v>
      </c>
      <c r="Q1097" s="11" t="s">
        <v>8331</v>
      </c>
      <c r="R1097" t="s">
        <v>8332</v>
      </c>
      <c r="S1097" s="15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f t="shared" si="68"/>
        <v>18</v>
      </c>
      <c r="B1098">
        <v>1096</v>
      </c>
      <c r="C1098" s="3" t="s">
        <v>1097</v>
      </c>
      <c r="D1098" s="3" t="s">
        <v>5206</v>
      </c>
      <c r="E1098" s="6">
        <v>12000</v>
      </c>
      <c r="F1098" s="8">
        <v>2152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 t="shared" si="69"/>
        <v>413.79</v>
      </c>
      <c r="Q1098" s="11" t="s">
        <v>8331</v>
      </c>
      <c r="R1098" t="s">
        <v>8332</v>
      </c>
      <c r="S1098" s="15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f t="shared" si="68"/>
        <v>0</v>
      </c>
      <c r="B1099">
        <v>1097</v>
      </c>
      <c r="C1099" s="3" t="s">
        <v>1098</v>
      </c>
      <c r="D1099" s="3" t="s">
        <v>5207</v>
      </c>
      <c r="E1099" s="6">
        <v>100000</v>
      </c>
      <c r="F1099" s="8">
        <v>47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 t="shared" si="69"/>
        <v>14285.71</v>
      </c>
      <c r="Q1099" s="11" t="s">
        <v>8331</v>
      </c>
      <c r="R1099" t="s">
        <v>8332</v>
      </c>
      <c r="S1099" s="15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f t="shared" si="68"/>
        <v>7</v>
      </c>
      <c r="B1100">
        <v>1098</v>
      </c>
      <c r="C1100" s="3" t="s">
        <v>1099</v>
      </c>
      <c r="D1100" s="3" t="s">
        <v>5208</v>
      </c>
      <c r="E1100" s="6">
        <v>25000</v>
      </c>
      <c r="F1100" s="8">
        <v>1803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 t="shared" si="69"/>
        <v>1136.3599999999999</v>
      </c>
      <c r="Q1100" s="11" t="s">
        <v>8331</v>
      </c>
      <c r="R1100" t="s">
        <v>8332</v>
      </c>
      <c r="S1100" s="15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f t="shared" si="68"/>
        <v>1</v>
      </c>
      <c r="B1101">
        <v>1099</v>
      </c>
      <c r="C1101" s="3" t="s">
        <v>1100</v>
      </c>
      <c r="D1101" s="3" t="s">
        <v>5209</v>
      </c>
      <c r="E1101" s="6">
        <v>5000</v>
      </c>
      <c r="F1101" s="8">
        <v>25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 t="shared" si="69"/>
        <v>5000</v>
      </c>
      <c r="Q1101" s="11" t="s">
        <v>8331</v>
      </c>
      <c r="R1101" t="s">
        <v>8332</v>
      </c>
      <c r="S1101" s="15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f t="shared" si="68"/>
        <v>3</v>
      </c>
      <c r="B1102">
        <v>1100</v>
      </c>
      <c r="C1102" s="3" t="s">
        <v>1101</v>
      </c>
      <c r="D1102" s="3" t="s">
        <v>5210</v>
      </c>
      <c r="E1102" s="6">
        <v>4000</v>
      </c>
      <c r="F1102" s="8">
        <v>100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 t="shared" si="69"/>
        <v>400</v>
      </c>
      <c r="Q1102" s="11" t="s">
        <v>8331</v>
      </c>
      <c r="R1102" t="s">
        <v>8332</v>
      </c>
      <c r="S1102" s="15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f t="shared" si="68"/>
        <v>0</v>
      </c>
      <c r="B1103">
        <v>1101</v>
      </c>
      <c r="C1103" s="3" t="s">
        <v>1102</v>
      </c>
      <c r="D1103" s="3" t="s">
        <v>5211</v>
      </c>
      <c r="E1103" s="6">
        <v>100000</v>
      </c>
      <c r="F1103" s="8">
        <v>41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 t="shared" si="69"/>
        <v>16666.669999999998</v>
      </c>
      <c r="Q1103" s="11" t="s">
        <v>8331</v>
      </c>
      <c r="R1103" t="s">
        <v>8332</v>
      </c>
      <c r="S1103" s="15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f t="shared" si="68"/>
        <v>5</v>
      </c>
      <c r="B1104">
        <v>1102</v>
      </c>
      <c r="C1104" s="3" t="s">
        <v>1103</v>
      </c>
      <c r="D1104" s="3" t="s">
        <v>5212</v>
      </c>
      <c r="E1104" s="6">
        <v>8000</v>
      </c>
      <c r="F1104" s="8">
        <v>425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 t="shared" si="69"/>
        <v>333.33</v>
      </c>
      <c r="Q1104" s="11" t="s">
        <v>8331</v>
      </c>
      <c r="R1104" t="s">
        <v>8332</v>
      </c>
      <c r="S1104" s="15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f t="shared" si="68"/>
        <v>2</v>
      </c>
      <c r="B1105">
        <v>1103</v>
      </c>
      <c r="C1105" s="3" t="s">
        <v>1104</v>
      </c>
      <c r="D1105" s="3" t="s">
        <v>5213</v>
      </c>
      <c r="E1105" s="6">
        <v>15000</v>
      </c>
      <c r="F1105" s="8">
        <v>243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 t="shared" si="69"/>
        <v>1000</v>
      </c>
      <c r="Q1105" s="11" t="s">
        <v>8331</v>
      </c>
      <c r="R1105" t="s">
        <v>8332</v>
      </c>
      <c r="S1105" s="15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f t="shared" si="68"/>
        <v>5</v>
      </c>
      <c r="B1106">
        <v>1104</v>
      </c>
      <c r="C1106" s="3" t="s">
        <v>1105</v>
      </c>
      <c r="D1106" s="3" t="s">
        <v>5214</v>
      </c>
      <c r="E1106" s="6">
        <v>60000</v>
      </c>
      <c r="F1106" s="8">
        <v>2971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 t="shared" si="69"/>
        <v>1621.62</v>
      </c>
      <c r="Q1106" s="11" t="s">
        <v>8331</v>
      </c>
      <c r="R1106" t="s">
        <v>8332</v>
      </c>
      <c r="S1106" s="15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f t="shared" si="68"/>
        <v>0</v>
      </c>
      <c r="B1107">
        <v>1105</v>
      </c>
      <c r="C1107" s="3" t="s">
        <v>1106</v>
      </c>
      <c r="D1107" s="3" t="s">
        <v>5215</v>
      </c>
      <c r="E1107" s="6">
        <v>900000</v>
      </c>
      <c r="F1107" s="8">
        <v>1431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 t="shared" si="69"/>
        <v>45000</v>
      </c>
      <c r="Q1107" s="11" t="s">
        <v>8331</v>
      </c>
      <c r="R1107" t="s">
        <v>8332</v>
      </c>
      <c r="S1107" s="15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f t="shared" si="68"/>
        <v>41</v>
      </c>
      <c r="B1108">
        <v>1106</v>
      </c>
      <c r="C1108" s="3" t="s">
        <v>1107</v>
      </c>
      <c r="D1108" s="3" t="s">
        <v>5216</v>
      </c>
      <c r="E1108" s="6">
        <v>400</v>
      </c>
      <c r="F1108" s="8">
        <v>165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 t="shared" si="69"/>
        <v>57.14</v>
      </c>
      <c r="Q1108" s="11" t="s">
        <v>8331</v>
      </c>
      <c r="R1108" t="s">
        <v>8332</v>
      </c>
      <c r="S1108" s="15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f t="shared" si="68"/>
        <v>0</v>
      </c>
      <c r="B1109">
        <v>1107</v>
      </c>
      <c r="C1109" s="3" t="s">
        <v>1108</v>
      </c>
      <c r="D1109" s="3" t="s">
        <v>5217</v>
      </c>
      <c r="E1109" s="6">
        <v>10000</v>
      </c>
      <c r="F1109" s="8"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f t="shared" si="68"/>
        <v>3</v>
      </c>
      <c r="B1110">
        <v>1108</v>
      </c>
      <c r="C1110" s="3" t="s">
        <v>1109</v>
      </c>
      <c r="D1110" s="3" t="s">
        <v>5218</v>
      </c>
      <c r="E1110" s="6">
        <v>25000</v>
      </c>
      <c r="F1110" s="8">
        <v>732.5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 t="shared" si="69"/>
        <v>1190.48</v>
      </c>
      <c r="Q1110" s="11" t="s">
        <v>8331</v>
      </c>
      <c r="R1110" t="s">
        <v>8332</v>
      </c>
      <c r="S1110" s="15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f t="shared" si="68"/>
        <v>0</v>
      </c>
      <c r="B1111">
        <v>1109</v>
      </c>
      <c r="C1111" s="3" t="s">
        <v>1110</v>
      </c>
      <c r="D1111" s="3" t="s">
        <v>5219</v>
      </c>
      <c r="E1111" s="6">
        <v>10000</v>
      </c>
      <c r="F1111" s="8">
        <v>45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 t="shared" si="69"/>
        <v>3333.33</v>
      </c>
      <c r="Q1111" s="11" t="s">
        <v>8331</v>
      </c>
      <c r="R1111" t="s">
        <v>8332</v>
      </c>
      <c r="S1111" s="15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f t="shared" si="68"/>
        <v>1</v>
      </c>
      <c r="B1112">
        <v>1110</v>
      </c>
      <c r="C1112" s="3" t="s">
        <v>1111</v>
      </c>
      <c r="D1112" s="3" t="s">
        <v>5220</v>
      </c>
      <c r="E1112" s="6">
        <v>50000</v>
      </c>
      <c r="F1112" s="8">
        <v>255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 t="shared" si="69"/>
        <v>4545.45</v>
      </c>
      <c r="Q1112" s="11" t="s">
        <v>8331</v>
      </c>
      <c r="R1112" t="s">
        <v>8332</v>
      </c>
      <c r="S1112" s="15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f t="shared" si="68"/>
        <v>0</v>
      </c>
      <c r="B1113">
        <v>1111</v>
      </c>
      <c r="C1113" s="3" t="s">
        <v>1112</v>
      </c>
      <c r="D1113" s="3" t="s">
        <v>5221</v>
      </c>
      <c r="E1113" s="6">
        <v>2500</v>
      </c>
      <c r="F1113" s="8">
        <v>1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 t="shared" si="69"/>
        <v>2500</v>
      </c>
      <c r="Q1113" s="11" t="s">
        <v>8331</v>
      </c>
      <c r="R1113" t="s">
        <v>8332</v>
      </c>
      <c r="S1113" s="15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f t="shared" si="68"/>
        <v>36</v>
      </c>
      <c r="B1114">
        <v>1112</v>
      </c>
      <c r="C1114" s="3" t="s">
        <v>1113</v>
      </c>
      <c r="D1114" s="3" t="s">
        <v>5222</v>
      </c>
      <c r="E1114" s="6">
        <v>88000</v>
      </c>
      <c r="F1114" s="8">
        <v>31272.92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 t="shared" si="69"/>
        <v>282.05</v>
      </c>
      <c r="Q1114" s="11" t="s">
        <v>8331</v>
      </c>
      <c r="R1114" t="s">
        <v>8332</v>
      </c>
      <c r="S1114" s="15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f t="shared" si="68"/>
        <v>1</v>
      </c>
      <c r="B1115">
        <v>1113</v>
      </c>
      <c r="C1115" s="3" t="s">
        <v>1114</v>
      </c>
      <c r="D1115" s="3" t="s">
        <v>5223</v>
      </c>
      <c r="E1115" s="6">
        <v>1000</v>
      </c>
      <c r="F1115" s="8">
        <v>5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 t="shared" si="69"/>
        <v>1000</v>
      </c>
      <c r="Q1115" s="11" t="s">
        <v>8331</v>
      </c>
      <c r="R1115" t="s">
        <v>8332</v>
      </c>
      <c r="S1115" s="15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f t="shared" si="68"/>
        <v>0</v>
      </c>
      <c r="B1116">
        <v>1114</v>
      </c>
      <c r="C1116" s="3" t="s">
        <v>1115</v>
      </c>
      <c r="D1116" s="3" t="s">
        <v>5224</v>
      </c>
      <c r="E1116" s="6">
        <v>6000</v>
      </c>
      <c r="F1116" s="8">
        <v>10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 t="shared" si="69"/>
        <v>2000</v>
      </c>
      <c r="Q1116" s="11" t="s">
        <v>8331</v>
      </c>
      <c r="R1116" t="s">
        <v>8332</v>
      </c>
      <c r="S1116" s="15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f t="shared" si="68"/>
        <v>0</v>
      </c>
      <c r="B1117">
        <v>1115</v>
      </c>
      <c r="C1117" s="3" t="s">
        <v>1116</v>
      </c>
      <c r="D1117" s="3" t="s">
        <v>5225</v>
      </c>
      <c r="E1117" s="6">
        <v>40000</v>
      </c>
      <c r="F1117" s="8">
        <v>53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 t="shared" si="69"/>
        <v>10000</v>
      </c>
      <c r="Q1117" s="11" t="s">
        <v>8331</v>
      </c>
      <c r="R1117" t="s">
        <v>8332</v>
      </c>
      <c r="S1117" s="15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f t="shared" si="68"/>
        <v>0</v>
      </c>
      <c r="B1118">
        <v>1116</v>
      </c>
      <c r="C1118" s="3" t="s">
        <v>1117</v>
      </c>
      <c r="D1118" s="3" t="s">
        <v>5226</v>
      </c>
      <c r="E1118" s="6">
        <v>500000</v>
      </c>
      <c r="F1118" s="8">
        <v>178.52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 t="shared" si="69"/>
        <v>50000</v>
      </c>
      <c r="Q1118" s="11" t="s">
        <v>8331</v>
      </c>
      <c r="R1118" t="s">
        <v>8332</v>
      </c>
      <c r="S1118" s="15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f t="shared" si="68"/>
        <v>8</v>
      </c>
      <c r="B1119">
        <v>1117</v>
      </c>
      <c r="C1119" s="3" t="s">
        <v>1118</v>
      </c>
      <c r="D1119" s="3" t="s">
        <v>5227</v>
      </c>
      <c r="E1119" s="6">
        <v>1000</v>
      </c>
      <c r="F1119" s="8">
        <v>83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 t="shared" si="69"/>
        <v>125</v>
      </c>
      <c r="Q1119" s="11" t="s">
        <v>8331</v>
      </c>
      <c r="R1119" t="s">
        <v>8332</v>
      </c>
      <c r="S1119" s="15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f t="shared" si="68"/>
        <v>2</v>
      </c>
      <c r="B1120">
        <v>1118</v>
      </c>
      <c r="C1120" s="3" t="s">
        <v>1119</v>
      </c>
      <c r="D1120" s="3" t="s">
        <v>5228</v>
      </c>
      <c r="E1120" s="6">
        <v>4500</v>
      </c>
      <c r="F1120" s="8">
        <v>109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 t="shared" si="69"/>
        <v>1500</v>
      </c>
      <c r="Q1120" s="11" t="s">
        <v>8331</v>
      </c>
      <c r="R1120" t="s">
        <v>8332</v>
      </c>
      <c r="S1120" s="15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f t="shared" si="68"/>
        <v>0</v>
      </c>
      <c r="B1121">
        <v>1119</v>
      </c>
      <c r="C1121" s="3" t="s">
        <v>1120</v>
      </c>
      <c r="D1121" s="3" t="s">
        <v>5229</v>
      </c>
      <c r="E1121" s="6">
        <v>2100</v>
      </c>
      <c r="F1121" s="8">
        <v>5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 t="shared" si="69"/>
        <v>2100</v>
      </c>
      <c r="Q1121" s="11" t="s">
        <v>8331</v>
      </c>
      <c r="R1121" t="s">
        <v>8332</v>
      </c>
      <c r="S1121" s="15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f t="shared" si="68"/>
        <v>0</v>
      </c>
      <c r="B1122">
        <v>1120</v>
      </c>
      <c r="C1122" s="3" t="s">
        <v>1121</v>
      </c>
      <c r="D1122" s="3" t="s">
        <v>5230</v>
      </c>
      <c r="E1122" s="6">
        <v>25000</v>
      </c>
      <c r="F1122" s="8"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f t="shared" si="68"/>
        <v>0</v>
      </c>
      <c r="B1123">
        <v>1121</v>
      </c>
      <c r="C1123" s="3" t="s">
        <v>1122</v>
      </c>
      <c r="D1123" s="3" t="s">
        <v>5231</v>
      </c>
      <c r="E1123" s="6">
        <v>250000</v>
      </c>
      <c r="F1123" s="8">
        <v>29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 t="shared" si="69"/>
        <v>50000</v>
      </c>
      <c r="Q1123" s="11" t="s">
        <v>8331</v>
      </c>
      <c r="R1123" t="s">
        <v>8332</v>
      </c>
      <c r="S1123" s="15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f t="shared" si="68"/>
        <v>0</v>
      </c>
      <c r="B1124">
        <v>1122</v>
      </c>
      <c r="C1124" s="3" t="s">
        <v>1123</v>
      </c>
      <c r="D1124" s="3" t="s">
        <v>5232</v>
      </c>
      <c r="E1124" s="6">
        <v>3200</v>
      </c>
      <c r="F1124" s="8"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f t="shared" si="68"/>
        <v>0</v>
      </c>
      <c r="B1125">
        <v>1123</v>
      </c>
      <c r="C1125" s="3" t="s">
        <v>1124</v>
      </c>
      <c r="D1125" s="3" t="s">
        <v>5233</v>
      </c>
      <c r="E1125" s="6">
        <v>5000</v>
      </c>
      <c r="F1125" s="8">
        <v>11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 t="shared" si="69"/>
        <v>1666.67</v>
      </c>
      <c r="Q1125" s="11" t="s">
        <v>8331</v>
      </c>
      <c r="R1125" t="s">
        <v>8332</v>
      </c>
      <c r="S1125" s="15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f t="shared" si="68"/>
        <v>0</v>
      </c>
      <c r="B1126">
        <v>1124</v>
      </c>
      <c r="C1126" s="3" t="s">
        <v>1125</v>
      </c>
      <c r="D1126" s="3" t="s">
        <v>5234</v>
      </c>
      <c r="E1126" s="6">
        <v>90000</v>
      </c>
      <c r="F1126" s="8">
        <v>425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 t="shared" si="69"/>
        <v>12857.14</v>
      </c>
      <c r="Q1126" s="11" t="s">
        <v>8331</v>
      </c>
      <c r="R1126" t="s">
        <v>8333</v>
      </c>
      <c r="S1126" s="15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f t="shared" si="68"/>
        <v>0</v>
      </c>
      <c r="B1127">
        <v>1125</v>
      </c>
      <c r="C1127" s="3" t="s">
        <v>1126</v>
      </c>
      <c r="D1127" s="3" t="s">
        <v>5235</v>
      </c>
      <c r="E1127" s="6">
        <v>3000</v>
      </c>
      <c r="F1127" s="8"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f t="shared" si="68"/>
        <v>1</v>
      </c>
      <c r="B1128">
        <v>1126</v>
      </c>
      <c r="C1128" s="3" t="s">
        <v>1127</v>
      </c>
      <c r="D1128" s="3" t="s">
        <v>5236</v>
      </c>
      <c r="E1128" s="6">
        <v>2000</v>
      </c>
      <c r="F1128" s="8">
        <v>10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 t="shared" si="69"/>
        <v>1000</v>
      </c>
      <c r="Q1128" s="11" t="s">
        <v>8331</v>
      </c>
      <c r="R1128" t="s">
        <v>8333</v>
      </c>
      <c r="S1128" s="15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f t="shared" si="68"/>
        <v>2</v>
      </c>
      <c r="B1129">
        <v>1127</v>
      </c>
      <c r="C1129" s="3" t="s">
        <v>1128</v>
      </c>
      <c r="D1129" s="3" t="s">
        <v>5237</v>
      </c>
      <c r="E1129" s="6">
        <v>35000</v>
      </c>
      <c r="F1129" s="8">
        <v>585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 t="shared" si="69"/>
        <v>1521.74</v>
      </c>
      <c r="Q1129" s="11" t="s">
        <v>8331</v>
      </c>
      <c r="R1129" t="s">
        <v>8333</v>
      </c>
      <c r="S1129" s="15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f t="shared" si="68"/>
        <v>0</v>
      </c>
      <c r="B1130">
        <v>1128</v>
      </c>
      <c r="C1130" s="3" t="s">
        <v>1129</v>
      </c>
      <c r="D1130" s="3" t="s">
        <v>5238</v>
      </c>
      <c r="E1130" s="6">
        <v>1000</v>
      </c>
      <c r="F1130" s="8">
        <v>1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 t="shared" si="69"/>
        <v>1000</v>
      </c>
      <c r="Q1130" s="11" t="s">
        <v>8331</v>
      </c>
      <c r="R1130" t="s">
        <v>8333</v>
      </c>
      <c r="S1130" s="15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f t="shared" si="68"/>
        <v>0</v>
      </c>
      <c r="B1131">
        <v>1129</v>
      </c>
      <c r="C1131" s="3" t="s">
        <v>1130</v>
      </c>
      <c r="D1131" s="3" t="s">
        <v>5239</v>
      </c>
      <c r="E1131" s="6">
        <v>20000</v>
      </c>
      <c r="F1131" s="8">
        <v>21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 t="shared" si="69"/>
        <v>10000</v>
      </c>
      <c r="Q1131" s="11" t="s">
        <v>8331</v>
      </c>
      <c r="R1131" t="s">
        <v>8333</v>
      </c>
      <c r="S1131" s="15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f t="shared" si="68"/>
        <v>0</v>
      </c>
      <c r="B1132">
        <v>1130</v>
      </c>
      <c r="C1132" s="3" t="s">
        <v>1131</v>
      </c>
      <c r="D1132" s="3" t="s">
        <v>5240</v>
      </c>
      <c r="E1132" s="6">
        <v>5000</v>
      </c>
      <c r="F1132" s="8">
        <v>11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 t="shared" si="69"/>
        <v>1666.67</v>
      </c>
      <c r="Q1132" s="11" t="s">
        <v>8331</v>
      </c>
      <c r="R1132" t="s">
        <v>8333</v>
      </c>
      <c r="S1132" s="15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f t="shared" si="68"/>
        <v>0</v>
      </c>
      <c r="B1133">
        <v>1131</v>
      </c>
      <c r="C1133" s="3" t="s">
        <v>1132</v>
      </c>
      <c r="D1133" s="3" t="s">
        <v>5241</v>
      </c>
      <c r="E1133" s="6">
        <v>40000</v>
      </c>
      <c r="F1133" s="8"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f t="shared" si="68"/>
        <v>14</v>
      </c>
      <c r="B1134">
        <v>1132</v>
      </c>
      <c r="C1134" s="3" t="s">
        <v>1133</v>
      </c>
      <c r="D1134" s="3" t="s">
        <v>5242</v>
      </c>
      <c r="E1134" s="6">
        <v>10000</v>
      </c>
      <c r="F1134" s="8">
        <v>1438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 t="shared" si="69"/>
        <v>769.23</v>
      </c>
      <c r="Q1134" s="11" t="s">
        <v>8331</v>
      </c>
      <c r="R1134" t="s">
        <v>8333</v>
      </c>
      <c r="S1134" s="15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f t="shared" si="68"/>
        <v>1</v>
      </c>
      <c r="B1135">
        <v>1133</v>
      </c>
      <c r="C1135" s="3" t="s">
        <v>1134</v>
      </c>
      <c r="D1135" s="3" t="s">
        <v>5243</v>
      </c>
      <c r="E1135" s="6">
        <v>3000</v>
      </c>
      <c r="F1135" s="8">
        <v>20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 t="shared" si="69"/>
        <v>3000</v>
      </c>
      <c r="Q1135" s="11" t="s">
        <v>8331</v>
      </c>
      <c r="R1135" t="s">
        <v>8333</v>
      </c>
      <c r="S1135" s="15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f t="shared" si="68"/>
        <v>0</v>
      </c>
      <c r="B1136">
        <v>1134</v>
      </c>
      <c r="C1136" s="3" t="s">
        <v>1135</v>
      </c>
      <c r="D1136" s="3" t="s">
        <v>5244</v>
      </c>
      <c r="E1136" s="6">
        <v>25000</v>
      </c>
      <c r="F1136" s="8">
        <v>1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 t="shared" si="69"/>
        <v>25000</v>
      </c>
      <c r="Q1136" s="11" t="s">
        <v>8331</v>
      </c>
      <c r="R1136" t="s">
        <v>8333</v>
      </c>
      <c r="S1136" s="15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f t="shared" si="68"/>
        <v>5</v>
      </c>
      <c r="B1137">
        <v>1135</v>
      </c>
      <c r="C1137" s="3" t="s">
        <v>1136</v>
      </c>
      <c r="D1137" s="3" t="s">
        <v>5245</v>
      </c>
      <c r="E1137" s="6">
        <v>1000</v>
      </c>
      <c r="F1137" s="8">
        <v>50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 t="shared" si="69"/>
        <v>1000</v>
      </c>
      <c r="Q1137" s="11" t="s">
        <v>8331</v>
      </c>
      <c r="R1137" t="s">
        <v>8333</v>
      </c>
      <c r="S1137" s="15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f t="shared" si="68"/>
        <v>6</v>
      </c>
      <c r="B1138">
        <v>1136</v>
      </c>
      <c r="C1138" s="3" t="s">
        <v>1137</v>
      </c>
      <c r="D1138" s="3" t="s">
        <v>5246</v>
      </c>
      <c r="E1138" s="6">
        <v>4190</v>
      </c>
      <c r="F1138" s="8">
        <v>270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 t="shared" si="69"/>
        <v>698.33</v>
      </c>
      <c r="Q1138" s="11" t="s">
        <v>8331</v>
      </c>
      <c r="R1138" t="s">
        <v>8333</v>
      </c>
      <c r="S1138" s="15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f t="shared" si="68"/>
        <v>40</v>
      </c>
      <c r="B1139">
        <v>1137</v>
      </c>
      <c r="C1139" s="3" t="s">
        <v>1138</v>
      </c>
      <c r="D1139" s="3" t="s">
        <v>5247</v>
      </c>
      <c r="E1139" s="6">
        <v>25000</v>
      </c>
      <c r="F1139" s="8">
        <v>9875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 t="shared" si="69"/>
        <v>641.03</v>
      </c>
      <c r="Q1139" s="11" t="s">
        <v>8331</v>
      </c>
      <c r="R1139" t="s">
        <v>8333</v>
      </c>
      <c r="S1139" s="15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f t="shared" si="68"/>
        <v>0</v>
      </c>
      <c r="B1140">
        <v>1138</v>
      </c>
      <c r="C1140" s="3" t="s">
        <v>1139</v>
      </c>
      <c r="D1140" s="3" t="s">
        <v>5248</v>
      </c>
      <c r="E1140" s="6">
        <v>35000</v>
      </c>
      <c r="F1140" s="8">
        <v>125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 t="shared" si="69"/>
        <v>8750</v>
      </c>
      <c r="Q1140" s="11" t="s">
        <v>8331</v>
      </c>
      <c r="R1140" t="s">
        <v>8333</v>
      </c>
      <c r="S1140" s="15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f t="shared" si="68"/>
        <v>0</v>
      </c>
      <c r="B1141">
        <v>1139</v>
      </c>
      <c r="C1141" s="3" t="s">
        <v>1140</v>
      </c>
      <c r="D1141" s="3" t="s">
        <v>5249</v>
      </c>
      <c r="E1141" s="6">
        <v>8000</v>
      </c>
      <c r="F1141" s="8">
        <v>5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 t="shared" si="69"/>
        <v>8000</v>
      </c>
      <c r="Q1141" s="11" t="s">
        <v>8331</v>
      </c>
      <c r="R1141" t="s">
        <v>8333</v>
      </c>
      <c r="S1141" s="15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f t="shared" si="68"/>
        <v>0</v>
      </c>
      <c r="B1142">
        <v>1140</v>
      </c>
      <c r="C1142" s="3" t="s">
        <v>1141</v>
      </c>
      <c r="D1142" s="3" t="s">
        <v>5250</v>
      </c>
      <c r="E1142" s="6">
        <v>5000</v>
      </c>
      <c r="F1142" s="8"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f t="shared" si="68"/>
        <v>0</v>
      </c>
      <c r="B1143">
        <v>1141</v>
      </c>
      <c r="C1143" s="3" t="s">
        <v>1142</v>
      </c>
      <c r="D1143" s="3" t="s">
        <v>5251</v>
      </c>
      <c r="E1143" s="6">
        <v>500</v>
      </c>
      <c r="F1143" s="8"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f t="shared" si="68"/>
        <v>0</v>
      </c>
      <c r="B1144">
        <v>1142</v>
      </c>
      <c r="C1144" s="3" t="s">
        <v>1143</v>
      </c>
      <c r="D1144" s="3" t="s">
        <v>5252</v>
      </c>
      <c r="E1144" s="6">
        <v>4000</v>
      </c>
      <c r="F1144" s="8"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f t="shared" si="68"/>
        <v>0</v>
      </c>
      <c r="B1145">
        <v>1143</v>
      </c>
      <c r="C1145" s="3" t="s">
        <v>1144</v>
      </c>
      <c r="D1145" s="3" t="s">
        <v>5253</v>
      </c>
      <c r="E1145" s="6">
        <v>45000</v>
      </c>
      <c r="F1145" s="8">
        <v>186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 t="shared" si="69"/>
        <v>5625</v>
      </c>
      <c r="Q1145" s="11" t="s">
        <v>8331</v>
      </c>
      <c r="R1145" t="s">
        <v>8333</v>
      </c>
      <c r="S1145" s="15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f t="shared" si="68"/>
        <v>0</v>
      </c>
      <c r="B1146">
        <v>1144</v>
      </c>
      <c r="C1146" s="3" t="s">
        <v>1145</v>
      </c>
      <c r="D1146" s="3" t="s">
        <v>5254</v>
      </c>
      <c r="E1146" s="6">
        <v>9300</v>
      </c>
      <c r="F1146" s="8"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f t="shared" si="68"/>
        <v>0</v>
      </c>
      <c r="B1147">
        <v>1145</v>
      </c>
      <c r="C1147" s="3" t="s">
        <v>1146</v>
      </c>
      <c r="D1147" s="3" t="s">
        <v>5255</v>
      </c>
      <c r="E1147" s="6">
        <v>80000</v>
      </c>
      <c r="F1147" s="8">
        <v>100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 t="shared" si="69"/>
        <v>80000</v>
      </c>
      <c r="Q1147" s="11" t="s">
        <v>8334</v>
      </c>
      <c r="R1147" t="s">
        <v>8335</v>
      </c>
      <c r="S1147" s="15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f t="shared" si="68"/>
        <v>9</v>
      </c>
      <c r="B1148">
        <v>1146</v>
      </c>
      <c r="C1148" s="3" t="s">
        <v>1147</v>
      </c>
      <c r="D1148" s="3" t="s">
        <v>5256</v>
      </c>
      <c r="E1148" s="6">
        <v>6000</v>
      </c>
      <c r="F1148" s="8">
        <v>530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 t="shared" si="69"/>
        <v>500</v>
      </c>
      <c r="Q1148" s="11" t="s">
        <v>8334</v>
      </c>
      <c r="R1148" t="s">
        <v>8335</v>
      </c>
      <c r="S1148" s="15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f t="shared" si="68"/>
        <v>0</v>
      </c>
      <c r="B1149">
        <v>1147</v>
      </c>
      <c r="C1149" s="3" t="s">
        <v>1148</v>
      </c>
      <c r="D1149" s="3" t="s">
        <v>5257</v>
      </c>
      <c r="E1149" s="6">
        <v>25000</v>
      </c>
      <c r="F1149" s="8"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f t="shared" si="68"/>
        <v>0</v>
      </c>
      <c r="B1150">
        <v>1148</v>
      </c>
      <c r="C1150" s="3" t="s">
        <v>1149</v>
      </c>
      <c r="D1150" s="3" t="s">
        <v>5258</v>
      </c>
      <c r="E1150" s="6">
        <v>15000</v>
      </c>
      <c r="F1150" s="8">
        <v>73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 t="shared" si="69"/>
        <v>5000</v>
      </c>
      <c r="Q1150" s="11" t="s">
        <v>8334</v>
      </c>
      <c r="R1150" t="s">
        <v>8335</v>
      </c>
      <c r="S1150" s="15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f t="shared" si="68"/>
        <v>0</v>
      </c>
      <c r="B1151">
        <v>1149</v>
      </c>
      <c r="C1151" s="3" t="s">
        <v>1150</v>
      </c>
      <c r="D1151" s="3" t="s">
        <v>5259</v>
      </c>
      <c r="E1151" s="6">
        <v>50000</v>
      </c>
      <c r="F1151" s="8">
        <v>75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 t="shared" si="69"/>
        <v>25000</v>
      </c>
      <c r="Q1151" s="11" t="s">
        <v>8334</v>
      </c>
      <c r="R1151" t="s">
        <v>8335</v>
      </c>
      <c r="S1151" s="15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f t="shared" si="68"/>
        <v>10</v>
      </c>
      <c r="B1152">
        <v>1150</v>
      </c>
      <c r="C1152" s="3" t="s">
        <v>1151</v>
      </c>
      <c r="D1152" s="3" t="s">
        <v>5260</v>
      </c>
      <c r="E1152" s="6">
        <v>2500</v>
      </c>
      <c r="F1152" s="8">
        <v>252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 t="shared" si="69"/>
        <v>416.67</v>
      </c>
      <c r="Q1152" s="11" t="s">
        <v>8334</v>
      </c>
      <c r="R1152" t="s">
        <v>8335</v>
      </c>
      <c r="S1152" s="15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f t="shared" si="68"/>
        <v>0</v>
      </c>
      <c r="B1153">
        <v>1151</v>
      </c>
      <c r="C1153" s="3" t="s">
        <v>1152</v>
      </c>
      <c r="D1153" s="3" t="s">
        <v>5261</v>
      </c>
      <c r="E1153" s="6">
        <v>25000</v>
      </c>
      <c r="F1153" s="8"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f t="shared" ref="A1154:A1217" si="72">ROUND(F1154/E1154*100,0)</f>
        <v>6</v>
      </c>
      <c r="B1154">
        <v>1152</v>
      </c>
      <c r="C1154" s="3" t="s">
        <v>1153</v>
      </c>
      <c r="D1154" s="3" t="s">
        <v>5262</v>
      </c>
      <c r="E1154" s="6">
        <v>16000</v>
      </c>
      <c r="F1154" s="8">
        <v>911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 t="shared" si="69"/>
        <v>1066.67</v>
      </c>
      <c r="Q1154" s="11" t="s">
        <v>8334</v>
      </c>
      <c r="R1154" t="s">
        <v>8335</v>
      </c>
      <c r="S1154" s="15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f t="shared" si="72"/>
        <v>1</v>
      </c>
      <c r="B1155">
        <v>1153</v>
      </c>
      <c r="C1155" s="3" t="s">
        <v>1154</v>
      </c>
      <c r="D1155" s="3" t="s">
        <v>5263</v>
      </c>
      <c r="E1155" s="6">
        <v>8000</v>
      </c>
      <c r="F1155" s="8">
        <v>50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 t="shared" ref="P1155:P1218" si="73">IFERROR(ROUND(E1155/M1155,2), 0)</f>
        <v>8000</v>
      </c>
      <c r="Q1155" s="11" t="s">
        <v>8334</v>
      </c>
      <c r="R1155" t="s">
        <v>8335</v>
      </c>
      <c r="S1155" s="15">
        <f t="shared" ref="S1155:S1218" si="74">(((K1155/60)/60)/24)+DATE(1970,1,1)</f>
        <v>42143.714178240742</v>
      </c>
      <c r="T1155" s="16">
        <f t="shared" ref="T1155:T1218" si="75">(((J1155/60)/60)/24)+DATE(1970,1,1)</f>
        <v>42173.714178240742</v>
      </c>
    </row>
    <row r="1156" spans="1:20" ht="45" hidden="1" x14ac:dyDescent="0.25">
      <c r="A1156">
        <f t="shared" si="72"/>
        <v>7</v>
      </c>
      <c r="B1156">
        <v>1154</v>
      </c>
      <c r="C1156" s="3" t="s">
        <v>1155</v>
      </c>
      <c r="D1156" s="3" t="s">
        <v>5264</v>
      </c>
      <c r="E1156" s="6">
        <v>5000</v>
      </c>
      <c r="F1156" s="8">
        <v>325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 t="shared" si="73"/>
        <v>1666.67</v>
      </c>
      <c r="Q1156" s="11" t="s">
        <v>8334</v>
      </c>
      <c r="R1156" t="s">
        <v>8335</v>
      </c>
      <c r="S1156" s="15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f t="shared" si="72"/>
        <v>1</v>
      </c>
      <c r="B1157">
        <v>1155</v>
      </c>
      <c r="C1157" s="3" t="s">
        <v>1156</v>
      </c>
      <c r="D1157" s="3" t="s">
        <v>5265</v>
      </c>
      <c r="E1157" s="6">
        <v>25000</v>
      </c>
      <c r="F1157" s="8">
        <v>188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 t="shared" si="73"/>
        <v>3125</v>
      </c>
      <c r="Q1157" s="11" t="s">
        <v>8334</v>
      </c>
      <c r="R1157" t="s">
        <v>8335</v>
      </c>
      <c r="S1157" s="15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f t="shared" si="72"/>
        <v>0</v>
      </c>
      <c r="B1158">
        <v>1156</v>
      </c>
      <c r="C1158" s="3" t="s">
        <v>1157</v>
      </c>
      <c r="D1158" s="3" t="s">
        <v>5266</v>
      </c>
      <c r="E1158" s="6">
        <v>6500</v>
      </c>
      <c r="F1158" s="8"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f t="shared" si="72"/>
        <v>2</v>
      </c>
      <c r="B1159">
        <v>1157</v>
      </c>
      <c r="C1159" s="3" t="s">
        <v>1158</v>
      </c>
      <c r="D1159" s="3" t="s">
        <v>5267</v>
      </c>
      <c r="E1159" s="6">
        <v>10000</v>
      </c>
      <c r="F1159" s="8">
        <v>151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 t="shared" si="73"/>
        <v>3333.33</v>
      </c>
      <c r="Q1159" s="11" t="s">
        <v>8334</v>
      </c>
      <c r="R1159" t="s">
        <v>8335</v>
      </c>
      <c r="S1159" s="15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f t="shared" si="72"/>
        <v>0</v>
      </c>
      <c r="B1160">
        <v>1158</v>
      </c>
      <c r="C1160" s="3" t="s">
        <v>1159</v>
      </c>
      <c r="D1160" s="3" t="s">
        <v>5268</v>
      </c>
      <c r="E1160" s="6">
        <v>7500</v>
      </c>
      <c r="F1160" s="8">
        <v>35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 t="shared" si="73"/>
        <v>2500</v>
      </c>
      <c r="Q1160" s="11" t="s">
        <v>8334</v>
      </c>
      <c r="R1160" t="s">
        <v>8335</v>
      </c>
      <c r="S1160" s="15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f t="shared" si="72"/>
        <v>0</v>
      </c>
      <c r="B1161">
        <v>1159</v>
      </c>
      <c r="C1161" s="3" t="s">
        <v>1160</v>
      </c>
      <c r="D1161" s="3" t="s">
        <v>5269</v>
      </c>
      <c r="E1161" s="6">
        <v>6750</v>
      </c>
      <c r="F1161" s="8"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f t="shared" si="72"/>
        <v>4</v>
      </c>
      <c r="B1162">
        <v>1160</v>
      </c>
      <c r="C1162" s="3" t="s">
        <v>1161</v>
      </c>
      <c r="D1162" s="3" t="s">
        <v>5270</v>
      </c>
      <c r="E1162" s="6">
        <v>30000</v>
      </c>
      <c r="F1162" s="8">
        <v>1155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 t="shared" si="73"/>
        <v>1578.95</v>
      </c>
      <c r="Q1162" s="11" t="s">
        <v>8334</v>
      </c>
      <c r="R1162" t="s">
        <v>8335</v>
      </c>
      <c r="S1162" s="15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f t="shared" si="72"/>
        <v>0</v>
      </c>
      <c r="B1163">
        <v>1161</v>
      </c>
      <c r="C1163" s="3" t="s">
        <v>1162</v>
      </c>
      <c r="D1163" s="3" t="s">
        <v>5271</v>
      </c>
      <c r="E1163" s="6">
        <v>18000</v>
      </c>
      <c r="F1163" s="8"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f t="shared" si="72"/>
        <v>0</v>
      </c>
      <c r="B1164">
        <v>1162</v>
      </c>
      <c r="C1164" s="3" t="s">
        <v>1163</v>
      </c>
      <c r="D1164" s="3" t="s">
        <v>5272</v>
      </c>
      <c r="E1164" s="6">
        <v>60000</v>
      </c>
      <c r="F1164" s="8">
        <v>35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 t="shared" si="73"/>
        <v>30000</v>
      </c>
      <c r="Q1164" s="11" t="s">
        <v>8334</v>
      </c>
      <c r="R1164" t="s">
        <v>8335</v>
      </c>
      <c r="S1164" s="15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f t="shared" si="72"/>
        <v>0</v>
      </c>
      <c r="B1165">
        <v>1163</v>
      </c>
      <c r="C1165" s="3" t="s">
        <v>1164</v>
      </c>
      <c r="D1165" s="3" t="s">
        <v>5273</v>
      </c>
      <c r="E1165" s="6">
        <v>5200</v>
      </c>
      <c r="F1165" s="8"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f t="shared" si="72"/>
        <v>0</v>
      </c>
      <c r="B1166">
        <v>1164</v>
      </c>
      <c r="C1166" s="3" t="s">
        <v>1165</v>
      </c>
      <c r="D1166" s="3" t="s">
        <v>5274</v>
      </c>
      <c r="E1166" s="6">
        <v>10000</v>
      </c>
      <c r="F1166" s="8"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f t="shared" si="72"/>
        <v>21</v>
      </c>
      <c r="B1167">
        <v>1165</v>
      </c>
      <c r="C1167" s="3" t="s">
        <v>1166</v>
      </c>
      <c r="D1167" s="3" t="s">
        <v>5275</v>
      </c>
      <c r="E1167" s="6">
        <v>10000</v>
      </c>
      <c r="F1167" s="8">
        <v>2070.5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 t="shared" si="73"/>
        <v>400</v>
      </c>
      <c r="Q1167" s="11" t="s">
        <v>8334</v>
      </c>
      <c r="R1167" t="s">
        <v>8335</v>
      </c>
      <c r="S1167" s="15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f t="shared" si="72"/>
        <v>19</v>
      </c>
      <c r="B1168">
        <v>1166</v>
      </c>
      <c r="C1168" s="3" t="s">
        <v>1167</v>
      </c>
      <c r="D1168" s="3" t="s">
        <v>5276</v>
      </c>
      <c r="E1168" s="6">
        <v>15000</v>
      </c>
      <c r="F1168" s="8">
        <v>2871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 t="shared" si="73"/>
        <v>1875</v>
      </c>
      <c r="Q1168" s="11" t="s">
        <v>8334</v>
      </c>
      <c r="R1168" t="s">
        <v>8335</v>
      </c>
      <c r="S1168" s="15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f t="shared" si="72"/>
        <v>2</v>
      </c>
      <c r="B1169">
        <v>1167</v>
      </c>
      <c r="C1169" s="3" t="s">
        <v>1168</v>
      </c>
      <c r="D1169" s="3" t="s">
        <v>5277</v>
      </c>
      <c r="E1169" s="6">
        <v>60000</v>
      </c>
      <c r="F1169" s="8">
        <v>979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 t="shared" si="73"/>
        <v>3750</v>
      </c>
      <c r="Q1169" s="11" t="s">
        <v>8334</v>
      </c>
      <c r="R1169" t="s">
        <v>8335</v>
      </c>
      <c r="S1169" s="15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f t="shared" si="72"/>
        <v>6</v>
      </c>
      <c r="B1170">
        <v>1168</v>
      </c>
      <c r="C1170" s="3" t="s">
        <v>1169</v>
      </c>
      <c r="D1170" s="3" t="s">
        <v>5278</v>
      </c>
      <c r="E1170" s="6">
        <v>18000</v>
      </c>
      <c r="F1170" s="8">
        <v>1020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 t="shared" si="73"/>
        <v>6000</v>
      </c>
      <c r="Q1170" s="11" t="s">
        <v>8334</v>
      </c>
      <c r="R1170" t="s">
        <v>8335</v>
      </c>
      <c r="S1170" s="15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f t="shared" si="72"/>
        <v>0</v>
      </c>
      <c r="B1171">
        <v>1169</v>
      </c>
      <c r="C1171" s="3" t="s">
        <v>1170</v>
      </c>
      <c r="D1171" s="3" t="s">
        <v>5279</v>
      </c>
      <c r="E1171" s="6">
        <v>10000</v>
      </c>
      <c r="F1171" s="8">
        <v>17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 t="shared" si="73"/>
        <v>3333.33</v>
      </c>
      <c r="Q1171" s="11" t="s">
        <v>8334</v>
      </c>
      <c r="R1171" t="s">
        <v>8335</v>
      </c>
      <c r="S1171" s="15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f t="shared" si="72"/>
        <v>0</v>
      </c>
      <c r="B1172">
        <v>1170</v>
      </c>
      <c r="C1172" s="3" t="s">
        <v>1171</v>
      </c>
      <c r="D1172" s="3" t="s">
        <v>5280</v>
      </c>
      <c r="E1172" s="6">
        <v>25000</v>
      </c>
      <c r="F1172" s="8">
        <v>100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 t="shared" si="73"/>
        <v>12500</v>
      </c>
      <c r="Q1172" s="11" t="s">
        <v>8334</v>
      </c>
      <c r="R1172" t="s">
        <v>8335</v>
      </c>
      <c r="S1172" s="15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f t="shared" si="72"/>
        <v>0</v>
      </c>
      <c r="B1173">
        <v>1171</v>
      </c>
      <c r="C1173" s="3" t="s">
        <v>1172</v>
      </c>
      <c r="D1173" s="3" t="s">
        <v>5281</v>
      </c>
      <c r="E1173" s="6">
        <v>25000</v>
      </c>
      <c r="F1173" s="8">
        <v>25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 t="shared" si="73"/>
        <v>25000</v>
      </c>
      <c r="Q1173" s="11" t="s">
        <v>8334</v>
      </c>
      <c r="R1173" t="s">
        <v>8335</v>
      </c>
      <c r="S1173" s="15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f t="shared" si="72"/>
        <v>0</v>
      </c>
      <c r="B1174">
        <v>1172</v>
      </c>
      <c r="C1174" s="3" t="s">
        <v>1173</v>
      </c>
      <c r="D1174" s="3" t="s">
        <v>5282</v>
      </c>
      <c r="E1174" s="6">
        <v>9000</v>
      </c>
      <c r="F1174" s="8"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f t="shared" si="72"/>
        <v>0</v>
      </c>
      <c r="B1175">
        <v>1173</v>
      </c>
      <c r="C1175" s="3" t="s">
        <v>1174</v>
      </c>
      <c r="D1175" s="3" t="s">
        <v>5283</v>
      </c>
      <c r="E1175" s="6">
        <v>125000</v>
      </c>
      <c r="F1175" s="8">
        <v>30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 t="shared" si="73"/>
        <v>125000</v>
      </c>
      <c r="Q1175" s="11" t="s">
        <v>8334</v>
      </c>
      <c r="R1175" t="s">
        <v>8335</v>
      </c>
      <c r="S1175" s="15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f t="shared" si="72"/>
        <v>6</v>
      </c>
      <c r="B1176">
        <v>1174</v>
      </c>
      <c r="C1176" s="3" t="s">
        <v>1175</v>
      </c>
      <c r="D1176" s="3" t="s">
        <v>5284</v>
      </c>
      <c r="E1176" s="6">
        <v>15000</v>
      </c>
      <c r="F1176" s="8">
        <v>886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 t="shared" si="73"/>
        <v>789.47</v>
      </c>
      <c r="Q1176" s="11" t="s">
        <v>8334</v>
      </c>
      <c r="R1176" t="s">
        <v>8335</v>
      </c>
      <c r="S1176" s="15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f t="shared" si="72"/>
        <v>3</v>
      </c>
      <c r="B1177">
        <v>1175</v>
      </c>
      <c r="C1177" s="3" t="s">
        <v>1176</v>
      </c>
      <c r="D1177" s="3" t="s">
        <v>5285</v>
      </c>
      <c r="E1177" s="6">
        <v>20000</v>
      </c>
      <c r="F1177" s="8">
        <v>585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 t="shared" si="73"/>
        <v>2222.2199999999998</v>
      </c>
      <c r="Q1177" s="11" t="s">
        <v>8334</v>
      </c>
      <c r="R1177" t="s">
        <v>8335</v>
      </c>
      <c r="S1177" s="15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f t="shared" si="72"/>
        <v>0</v>
      </c>
      <c r="B1178">
        <v>1176</v>
      </c>
      <c r="C1178" s="3" t="s">
        <v>1177</v>
      </c>
      <c r="D1178" s="3" t="s">
        <v>5286</v>
      </c>
      <c r="E1178" s="6">
        <v>175000</v>
      </c>
      <c r="F1178" s="8">
        <v>10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 t="shared" si="73"/>
        <v>175000</v>
      </c>
      <c r="Q1178" s="11" t="s">
        <v>8334</v>
      </c>
      <c r="R1178" t="s">
        <v>8335</v>
      </c>
      <c r="S1178" s="15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f t="shared" si="72"/>
        <v>0</v>
      </c>
      <c r="B1179">
        <v>1177</v>
      </c>
      <c r="C1179" s="3" t="s">
        <v>1178</v>
      </c>
      <c r="D1179" s="3" t="s">
        <v>5287</v>
      </c>
      <c r="E1179" s="6">
        <v>6000</v>
      </c>
      <c r="F1179" s="8"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f t="shared" si="72"/>
        <v>0</v>
      </c>
      <c r="B1180">
        <v>1178</v>
      </c>
      <c r="C1180" s="3" t="s">
        <v>1179</v>
      </c>
      <c r="D1180" s="3" t="s">
        <v>5288</v>
      </c>
      <c r="E1180" s="6">
        <v>75000</v>
      </c>
      <c r="F1180" s="8">
        <v>5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 t="shared" si="73"/>
        <v>75000</v>
      </c>
      <c r="Q1180" s="11" t="s">
        <v>8334</v>
      </c>
      <c r="R1180" t="s">
        <v>8335</v>
      </c>
      <c r="S1180" s="15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f t="shared" si="72"/>
        <v>5</v>
      </c>
      <c r="B1181">
        <v>1179</v>
      </c>
      <c r="C1181" s="3" t="s">
        <v>1180</v>
      </c>
      <c r="D1181" s="3" t="s">
        <v>5289</v>
      </c>
      <c r="E1181" s="6">
        <v>60000</v>
      </c>
      <c r="F1181" s="8">
        <v>3200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 t="shared" si="73"/>
        <v>12000</v>
      </c>
      <c r="Q1181" s="11" t="s">
        <v>8334</v>
      </c>
      <c r="R1181" t="s">
        <v>8335</v>
      </c>
      <c r="S1181" s="15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f t="shared" si="72"/>
        <v>12</v>
      </c>
      <c r="B1182">
        <v>1180</v>
      </c>
      <c r="C1182" s="3" t="s">
        <v>1181</v>
      </c>
      <c r="D1182" s="3" t="s">
        <v>5290</v>
      </c>
      <c r="E1182" s="6">
        <v>50000</v>
      </c>
      <c r="F1182" s="8">
        <v>5875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 t="shared" si="73"/>
        <v>588.24</v>
      </c>
      <c r="Q1182" s="11" t="s">
        <v>8334</v>
      </c>
      <c r="R1182" t="s">
        <v>8335</v>
      </c>
      <c r="S1182" s="15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f t="shared" si="72"/>
        <v>0</v>
      </c>
      <c r="B1183">
        <v>1181</v>
      </c>
      <c r="C1183" s="3" t="s">
        <v>1182</v>
      </c>
      <c r="D1183" s="3" t="s">
        <v>5291</v>
      </c>
      <c r="E1183" s="6">
        <v>50000</v>
      </c>
      <c r="F1183" s="8">
        <v>4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 t="shared" si="73"/>
        <v>16666.669999999998</v>
      </c>
      <c r="Q1183" s="11" t="s">
        <v>8334</v>
      </c>
      <c r="R1183" t="s">
        <v>8335</v>
      </c>
      <c r="S1183" s="15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f t="shared" si="72"/>
        <v>4</v>
      </c>
      <c r="B1184">
        <v>1182</v>
      </c>
      <c r="C1184" s="3" t="s">
        <v>1183</v>
      </c>
      <c r="D1184" s="3" t="s">
        <v>5292</v>
      </c>
      <c r="E1184" s="6">
        <v>1000</v>
      </c>
      <c r="F1184" s="8">
        <v>42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 t="shared" si="73"/>
        <v>250</v>
      </c>
      <c r="Q1184" s="11" t="s">
        <v>8334</v>
      </c>
      <c r="R1184" t="s">
        <v>8335</v>
      </c>
      <c r="S1184" s="15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f t="shared" si="72"/>
        <v>4</v>
      </c>
      <c r="B1185">
        <v>1183</v>
      </c>
      <c r="C1185" s="3" t="s">
        <v>1184</v>
      </c>
      <c r="D1185" s="3" t="s">
        <v>5293</v>
      </c>
      <c r="E1185" s="6">
        <v>2500</v>
      </c>
      <c r="F1185" s="8">
        <v>100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 t="shared" si="73"/>
        <v>833.33</v>
      </c>
      <c r="Q1185" s="11" t="s">
        <v>8334</v>
      </c>
      <c r="R1185" t="s">
        <v>8335</v>
      </c>
      <c r="S1185" s="15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f t="shared" si="72"/>
        <v>105</v>
      </c>
      <c r="B1186">
        <v>1184</v>
      </c>
      <c r="C1186" s="3" t="s">
        <v>1185</v>
      </c>
      <c r="D1186" s="3" t="s">
        <v>5294</v>
      </c>
      <c r="E1186" s="6">
        <v>22000</v>
      </c>
      <c r="F1186" s="8">
        <v>23086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 t="shared" si="73"/>
        <v>58.67</v>
      </c>
      <c r="Q1186" s="11" t="s">
        <v>8336</v>
      </c>
      <c r="R1186" t="s">
        <v>8337</v>
      </c>
      <c r="S1186" s="15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f t="shared" si="72"/>
        <v>105</v>
      </c>
      <c r="B1187">
        <v>1185</v>
      </c>
      <c r="C1187" s="3" t="s">
        <v>1186</v>
      </c>
      <c r="D1187" s="3" t="s">
        <v>5295</v>
      </c>
      <c r="E1187" s="6">
        <v>12500</v>
      </c>
      <c r="F1187" s="8">
        <v>13180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 t="shared" si="73"/>
        <v>112.61</v>
      </c>
      <c r="Q1187" s="11" t="s">
        <v>8336</v>
      </c>
      <c r="R1187" t="s">
        <v>8337</v>
      </c>
      <c r="S1187" s="15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f t="shared" si="72"/>
        <v>107</v>
      </c>
      <c r="B1188">
        <v>1186</v>
      </c>
      <c r="C1188" s="3" t="s">
        <v>1187</v>
      </c>
      <c r="D1188" s="3" t="s">
        <v>5296</v>
      </c>
      <c r="E1188" s="6">
        <v>7500</v>
      </c>
      <c r="F1188" s="8">
        <v>8005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 t="shared" si="73"/>
        <v>60.98</v>
      </c>
      <c r="Q1188" s="11" t="s">
        <v>8336</v>
      </c>
      <c r="R1188" t="s">
        <v>8337</v>
      </c>
      <c r="S1188" s="15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f t="shared" si="72"/>
        <v>104</v>
      </c>
      <c r="B1189">
        <v>1187</v>
      </c>
      <c r="C1189" s="3" t="s">
        <v>1188</v>
      </c>
      <c r="D1189" s="3" t="s">
        <v>5297</v>
      </c>
      <c r="E1189" s="6">
        <v>8750</v>
      </c>
      <c r="F1189" s="8">
        <v>9111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 t="shared" si="73"/>
        <v>125</v>
      </c>
      <c r="Q1189" s="11" t="s">
        <v>8336</v>
      </c>
      <c r="R1189" t="s">
        <v>8337</v>
      </c>
      <c r="S1189" s="15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f t="shared" si="72"/>
        <v>161</v>
      </c>
      <c r="B1190">
        <v>1188</v>
      </c>
      <c r="C1190" s="3" t="s">
        <v>1189</v>
      </c>
      <c r="D1190" s="3" t="s">
        <v>5298</v>
      </c>
      <c r="E1190" s="6">
        <v>2000</v>
      </c>
      <c r="F1190" s="8">
        <v>3211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 t="shared" si="73"/>
        <v>23.53</v>
      </c>
      <c r="Q1190" s="11" t="s">
        <v>8336</v>
      </c>
      <c r="R1190" t="s">
        <v>8337</v>
      </c>
      <c r="S1190" s="15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f t="shared" si="72"/>
        <v>108</v>
      </c>
      <c r="B1191">
        <v>1189</v>
      </c>
      <c r="C1191" s="3" t="s">
        <v>1190</v>
      </c>
      <c r="D1191" s="3" t="s">
        <v>5299</v>
      </c>
      <c r="E1191" s="6">
        <v>9000</v>
      </c>
      <c r="F1191" s="8">
        <v>9700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 t="shared" si="73"/>
        <v>104.65</v>
      </c>
      <c r="Q1191" s="11" t="s">
        <v>8336</v>
      </c>
      <c r="R1191" t="s">
        <v>8337</v>
      </c>
      <c r="S1191" s="15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f t="shared" si="72"/>
        <v>135</v>
      </c>
      <c r="B1192">
        <v>1190</v>
      </c>
      <c r="C1192" s="3" t="s">
        <v>1191</v>
      </c>
      <c r="D1192" s="3" t="s">
        <v>5300</v>
      </c>
      <c r="E1192" s="6">
        <v>500</v>
      </c>
      <c r="F1192" s="8">
        <v>675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 t="shared" si="73"/>
        <v>38.46</v>
      </c>
      <c r="Q1192" s="11" t="s">
        <v>8336</v>
      </c>
      <c r="R1192" t="s">
        <v>8337</v>
      </c>
      <c r="S1192" s="15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f t="shared" si="72"/>
        <v>109</v>
      </c>
      <c r="B1193">
        <v>1191</v>
      </c>
      <c r="C1193" s="3" t="s">
        <v>1192</v>
      </c>
      <c r="D1193" s="3" t="s">
        <v>5301</v>
      </c>
      <c r="E1193" s="6">
        <v>2700</v>
      </c>
      <c r="F1193" s="8">
        <v>2945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 t="shared" si="73"/>
        <v>81.819999999999993</v>
      </c>
      <c r="Q1193" s="11" t="s">
        <v>8336</v>
      </c>
      <c r="R1193" t="s">
        <v>8337</v>
      </c>
      <c r="S1193" s="15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f t="shared" si="72"/>
        <v>290</v>
      </c>
      <c r="B1194">
        <v>1192</v>
      </c>
      <c r="C1194" s="3" t="s">
        <v>1193</v>
      </c>
      <c r="D1194" s="3" t="s">
        <v>5302</v>
      </c>
      <c r="E1194" s="6">
        <v>100</v>
      </c>
      <c r="F1194" s="8"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 t="shared" si="73"/>
        <v>6.67</v>
      </c>
      <c r="Q1194" s="11" t="s">
        <v>8336</v>
      </c>
      <c r="R1194" t="s">
        <v>8337</v>
      </c>
      <c r="S1194" s="15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f t="shared" si="72"/>
        <v>104</v>
      </c>
      <c r="B1195">
        <v>1193</v>
      </c>
      <c r="C1195" s="3" t="s">
        <v>1194</v>
      </c>
      <c r="D1195" s="3" t="s">
        <v>5303</v>
      </c>
      <c r="E1195" s="6">
        <v>21000</v>
      </c>
      <c r="F1195" s="8">
        <v>21831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 t="shared" si="73"/>
        <v>76.92</v>
      </c>
      <c r="Q1195" s="11" t="s">
        <v>8336</v>
      </c>
      <c r="R1195" t="s">
        <v>8337</v>
      </c>
      <c r="S1195" s="15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f t="shared" si="72"/>
        <v>322</v>
      </c>
      <c r="B1196">
        <v>1194</v>
      </c>
      <c r="C1196" s="3" t="s">
        <v>1195</v>
      </c>
      <c r="D1196" s="3" t="s">
        <v>5304</v>
      </c>
      <c r="E1196" s="6">
        <v>12500</v>
      </c>
      <c r="F1196" s="8">
        <v>40280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 t="shared" si="73"/>
        <v>17.510000000000002</v>
      </c>
      <c r="Q1196" s="11" t="s">
        <v>8336</v>
      </c>
      <c r="R1196" t="s">
        <v>8337</v>
      </c>
      <c r="S1196" s="15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f t="shared" si="72"/>
        <v>135</v>
      </c>
      <c r="B1197">
        <v>1195</v>
      </c>
      <c r="C1197" s="3" t="s">
        <v>1196</v>
      </c>
      <c r="D1197" s="3" t="s">
        <v>5305</v>
      </c>
      <c r="E1197" s="6">
        <v>10000</v>
      </c>
      <c r="F1197" s="8">
        <v>13500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 t="shared" si="73"/>
        <v>58.82</v>
      </c>
      <c r="Q1197" s="11" t="s">
        <v>8336</v>
      </c>
      <c r="R1197" t="s">
        <v>8337</v>
      </c>
      <c r="S1197" s="15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f t="shared" si="72"/>
        <v>270</v>
      </c>
      <c r="B1198">
        <v>1196</v>
      </c>
      <c r="C1198" s="3" t="s">
        <v>1197</v>
      </c>
      <c r="D1198" s="3" t="s">
        <v>5306</v>
      </c>
      <c r="E1198" s="6">
        <v>14500</v>
      </c>
      <c r="F1198" s="8">
        <v>39137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 t="shared" si="73"/>
        <v>28.32</v>
      </c>
      <c r="Q1198" s="11" t="s">
        <v>8336</v>
      </c>
      <c r="R1198" t="s">
        <v>8337</v>
      </c>
      <c r="S1198" s="15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f t="shared" si="72"/>
        <v>253</v>
      </c>
      <c r="B1199">
        <v>1197</v>
      </c>
      <c r="C1199" s="3" t="s">
        <v>1198</v>
      </c>
      <c r="D1199" s="3" t="s">
        <v>5307</v>
      </c>
      <c r="E1199" s="6">
        <v>15000</v>
      </c>
      <c r="F1199" s="8">
        <v>37994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 t="shared" si="73"/>
        <v>47.77</v>
      </c>
      <c r="Q1199" s="11" t="s">
        <v>8336</v>
      </c>
      <c r="R1199" t="s">
        <v>8337</v>
      </c>
      <c r="S1199" s="15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f t="shared" si="72"/>
        <v>261</v>
      </c>
      <c r="B1200">
        <v>1198</v>
      </c>
      <c r="C1200" s="3" t="s">
        <v>1199</v>
      </c>
      <c r="D1200" s="3" t="s">
        <v>5308</v>
      </c>
      <c r="E1200" s="6">
        <v>3500</v>
      </c>
      <c r="F1200" s="8">
        <v>9121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 t="shared" si="73"/>
        <v>20.96</v>
      </c>
      <c r="Q1200" s="11" t="s">
        <v>8336</v>
      </c>
      <c r="R1200" t="s">
        <v>8337</v>
      </c>
      <c r="S1200" s="15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f t="shared" si="72"/>
        <v>101</v>
      </c>
      <c r="B1201">
        <v>1199</v>
      </c>
      <c r="C1201" s="3" t="s">
        <v>1200</v>
      </c>
      <c r="D1201" s="3" t="s">
        <v>5309</v>
      </c>
      <c r="E1201" s="6">
        <v>2658</v>
      </c>
      <c r="F1201" s="8">
        <v>2693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 t="shared" si="73"/>
        <v>295.33</v>
      </c>
      <c r="Q1201" s="11" t="s">
        <v>8336</v>
      </c>
      <c r="R1201" t="s">
        <v>8337</v>
      </c>
      <c r="S1201" s="15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f t="shared" si="72"/>
        <v>126</v>
      </c>
      <c r="B1202">
        <v>1200</v>
      </c>
      <c r="C1202" s="3" t="s">
        <v>1201</v>
      </c>
      <c r="D1202" s="3" t="s">
        <v>5310</v>
      </c>
      <c r="E1202" s="6">
        <v>4800</v>
      </c>
      <c r="F1202" s="8">
        <v>6029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 t="shared" si="73"/>
        <v>46.6</v>
      </c>
      <c r="Q1202" s="11" t="s">
        <v>8336</v>
      </c>
      <c r="R1202" t="s">
        <v>8337</v>
      </c>
      <c r="S1202" s="15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f t="shared" si="72"/>
        <v>102</v>
      </c>
      <c r="B1203">
        <v>1201</v>
      </c>
      <c r="C1203" s="3" t="s">
        <v>1202</v>
      </c>
      <c r="D1203" s="3" t="s">
        <v>5311</v>
      </c>
      <c r="E1203" s="6">
        <v>6000</v>
      </c>
      <c r="F1203" s="8">
        <v>6146.27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 t="shared" si="73"/>
        <v>54.05</v>
      </c>
      <c r="Q1203" s="11" t="s">
        <v>8336</v>
      </c>
      <c r="R1203" t="s">
        <v>8337</v>
      </c>
      <c r="S1203" s="15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f t="shared" si="72"/>
        <v>199</v>
      </c>
      <c r="B1204">
        <v>1202</v>
      </c>
      <c r="C1204" s="3" t="s">
        <v>1203</v>
      </c>
      <c r="D1204" s="3" t="s">
        <v>5312</v>
      </c>
      <c r="E1204" s="6">
        <v>25000</v>
      </c>
      <c r="F1204" s="8">
        <v>49811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 t="shared" si="73"/>
        <v>92.25</v>
      </c>
      <c r="Q1204" s="11" t="s">
        <v>8336</v>
      </c>
      <c r="R1204" t="s">
        <v>8337</v>
      </c>
      <c r="S1204" s="15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f t="shared" si="72"/>
        <v>102</v>
      </c>
      <c r="B1205">
        <v>1203</v>
      </c>
      <c r="C1205" s="3" t="s">
        <v>1204</v>
      </c>
      <c r="D1205" s="3" t="s">
        <v>5313</v>
      </c>
      <c r="E1205" s="6">
        <v>16300</v>
      </c>
      <c r="F1205" s="8">
        <v>16700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 t="shared" si="73"/>
        <v>161.38999999999999</v>
      </c>
      <c r="Q1205" s="11" t="s">
        <v>8336</v>
      </c>
      <c r="R1205" t="s">
        <v>8337</v>
      </c>
      <c r="S1205" s="15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f t="shared" si="72"/>
        <v>103</v>
      </c>
      <c r="B1206">
        <v>1204</v>
      </c>
      <c r="C1206" s="3" t="s">
        <v>1205</v>
      </c>
      <c r="D1206" s="3" t="s">
        <v>5314</v>
      </c>
      <c r="E1206" s="6">
        <v>13000</v>
      </c>
      <c r="F1206" s="8">
        <v>13383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 t="shared" si="73"/>
        <v>228.07</v>
      </c>
      <c r="Q1206" s="11" t="s">
        <v>8336</v>
      </c>
      <c r="R1206" t="s">
        <v>8337</v>
      </c>
      <c r="S1206" s="15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f t="shared" si="72"/>
        <v>101</v>
      </c>
      <c r="B1207">
        <v>1205</v>
      </c>
      <c r="C1207" s="3" t="s">
        <v>1206</v>
      </c>
      <c r="D1207" s="3" t="s">
        <v>5315</v>
      </c>
      <c r="E1207" s="6">
        <v>13000</v>
      </c>
      <c r="F1207" s="8">
        <v>13112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 t="shared" si="73"/>
        <v>209.68</v>
      </c>
      <c r="Q1207" s="11" t="s">
        <v>8336</v>
      </c>
      <c r="R1207" t="s">
        <v>8337</v>
      </c>
      <c r="S1207" s="15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f t="shared" si="72"/>
        <v>115</v>
      </c>
      <c r="B1208">
        <v>1206</v>
      </c>
      <c r="C1208" s="3" t="s">
        <v>1207</v>
      </c>
      <c r="D1208" s="3" t="s">
        <v>5316</v>
      </c>
      <c r="E1208" s="6">
        <v>900</v>
      </c>
      <c r="F1208" s="8">
        <v>1035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 t="shared" si="73"/>
        <v>28.13</v>
      </c>
      <c r="Q1208" s="11" t="s">
        <v>8336</v>
      </c>
      <c r="R1208" t="s">
        <v>8337</v>
      </c>
      <c r="S1208" s="15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f t="shared" si="72"/>
        <v>104</v>
      </c>
      <c r="B1209">
        <v>1207</v>
      </c>
      <c r="C1209" s="3" t="s">
        <v>1208</v>
      </c>
      <c r="D1209" s="3" t="s">
        <v>5317</v>
      </c>
      <c r="E1209" s="6">
        <v>16700</v>
      </c>
      <c r="F1209" s="8">
        <v>17396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 t="shared" si="73"/>
        <v>118.44</v>
      </c>
      <c r="Q1209" s="11" t="s">
        <v>8336</v>
      </c>
      <c r="R1209" t="s">
        <v>8337</v>
      </c>
      <c r="S1209" s="15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f t="shared" si="72"/>
        <v>155</v>
      </c>
      <c r="B1210">
        <v>1208</v>
      </c>
      <c r="C1210" s="3" t="s">
        <v>1209</v>
      </c>
      <c r="D1210" s="3" t="s">
        <v>5318</v>
      </c>
      <c r="E1210" s="6">
        <v>10000</v>
      </c>
      <c r="F1210" s="8">
        <v>15530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 t="shared" si="73"/>
        <v>133.33000000000001</v>
      </c>
      <c r="Q1210" s="11" t="s">
        <v>8336</v>
      </c>
      <c r="R1210" t="s">
        <v>8337</v>
      </c>
      <c r="S1210" s="15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f t="shared" si="72"/>
        <v>106</v>
      </c>
      <c r="B1211">
        <v>1209</v>
      </c>
      <c r="C1211" s="3" t="s">
        <v>1210</v>
      </c>
      <c r="D1211" s="3" t="s">
        <v>5319</v>
      </c>
      <c r="E1211" s="6">
        <v>6000</v>
      </c>
      <c r="F1211" s="8">
        <v>6360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 t="shared" si="73"/>
        <v>130.43</v>
      </c>
      <c r="Q1211" s="11" t="s">
        <v>8336</v>
      </c>
      <c r="R1211" t="s">
        <v>8337</v>
      </c>
      <c r="S1211" s="15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f t="shared" si="72"/>
        <v>254</v>
      </c>
      <c r="B1212">
        <v>1210</v>
      </c>
      <c r="C1212" s="3" t="s">
        <v>1211</v>
      </c>
      <c r="D1212" s="3" t="s">
        <v>5320</v>
      </c>
      <c r="E1212" s="6">
        <v>20000</v>
      </c>
      <c r="F1212" s="8">
        <v>50863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 t="shared" si="73"/>
        <v>194.17</v>
      </c>
      <c r="Q1212" s="11" t="s">
        <v>8336</v>
      </c>
      <c r="R1212" t="s">
        <v>8337</v>
      </c>
      <c r="S1212" s="15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f t="shared" si="72"/>
        <v>101</v>
      </c>
      <c r="B1213">
        <v>1211</v>
      </c>
      <c r="C1213" s="3" t="s">
        <v>1212</v>
      </c>
      <c r="D1213" s="3" t="s">
        <v>5321</v>
      </c>
      <c r="E1213" s="6">
        <v>1000</v>
      </c>
      <c r="F1213" s="8">
        <v>1011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 t="shared" si="73"/>
        <v>166.67</v>
      </c>
      <c r="Q1213" s="11" t="s">
        <v>8336</v>
      </c>
      <c r="R1213" t="s">
        <v>8337</v>
      </c>
      <c r="S1213" s="15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f t="shared" si="72"/>
        <v>129</v>
      </c>
      <c r="B1214">
        <v>1212</v>
      </c>
      <c r="C1214" s="3" t="s">
        <v>1213</v>
      </c>
      <c r="D1214" s="3" t="s">
        <v>5322</v>
      </c>
      <c r="E1214" s="6">
        <v>2500</v>
      </c>
      <c r="F1214" s="8">
        <v>3226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 t="shared" si="73"/>
        <v>30.12</v>
      </c>
      <c r="Q1214" s="11" t="s">
        <v>8336</v>
      </c>
      <c r="R1214" t="s">
        <v>8337</v>
      </c>
      <c r="S1214" s="15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f t="shared" si="72"/>
        <v>102</v>
      </c>
      <c r="B1215">
        <v>1213</v>
      </c>
      <c r="C1215" s="3" t="s">
        <v>1214</v>
      </c>
      <c r="D1215" s="3" t="s">
        <v>5323</v>
      </c>
      <c r="E1215" s="6">
        <v>6500</v>
      </c>
      <c r="F1215" s="8">
        <v>6645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 t="shared" si="73"/>
        <v>60.19</v>
      </c>
      <c r="Q1215" s="11" t="s">
        <v>8336</v>
      </c>
      <c r="R1215" t="s">
        <v>8337</v>
      </c>
      <c r="S1215" s="15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f t="shared" si="72"/>
        <v>132</v>
      </c>
      <c r="B1216">
        <v>1214</v>
      </c>
      <c r="C1216" s="3" t="s">
        <v>1215</v>
      </c>
      <c r="D1216" s="3" t="s">
        <v>5324</v>
      </c>
      <c r="E1216" s="6">
        <v>2000</v>
      </c>
      <c r="F1216" s="8">
        <v>2636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 t="shared" si="73"/>
        <v>80</v>
      </c>
      <c r="Q1216" s="11" t="s">
        <v>8336</v>
      </c>
      <c r="R1216" t="s">
        <v>8337</v>
      </c>
      <c r="S1216" s="15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f t="shared" si="72"/>
        <v>786</v>
      </c>
      <c r="B1217">
        <v>1215</v>
      </c>
      <c r="C1217" s="3" t="s">
        <v>1216</v>
      </c>
      <c r="D1217" s="3" t="s">
        <v>5325</v>
      </c>
      <c r="E1217" s="6">
        <v>5000</v>
      </c>
      <c r="F1217" s="8">
        <v>39304.01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 t="shared" si="73"/>
        <v>9.11</v>
      </c>
      <c r="Q1217" s="11" t="s">
        <v>8336</v>
      </c>
      <c r="R1217" t="s">
        <v>8337</v>
      </c>
      <c r="S1217" s="15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f t="shared" ref="A1218:A1281" si="76">ROUND(F1218/E1218*100,0)</f>
        <v>146</v>
      </c>
      <c r="B1218">
        <v>1216</v>
      </c>
      <c r="C1218" s="3" t="s">
        <v>1217</v>
      </c>
      <c r="D1218" s="3" t="s">
        <v>5326</v>
      </c>
      <c r="E1218" s="6">
        <v>14000</v>
      </c>
      <c r="F1218" s="8">
        <v>20398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 t="shared" si="73"/>
        <v>63.06</v>
      </c>
      <c r="Q1218" s="11" t="s">
        <v>8336</v>
      </c>
      <c r="R1218" t="s">
        <v>8337</v>
      </c>
      <c r="S1218" s="15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f t="shared" si="76"/>
        <v>103</v>
      </c>
      <c r="B1219">
        <v>1217</v>
      </c>
      <c r="C1219" s="3" t="s">
        <v>1218</v>
      </c>
      <c r="D1219" s="3" t="s">
        <v>5327</v>
      </c>
      <c r="E1219" s="6">
        <v>26500</v>
      </c>
      <c r="F1219" s="8">
        <v>27189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 t="shared" ref="P1219:P1282" si="77">IFERROR(ROUND(E1219/M1219,2), 0)</f>
        <v>144.81</v>
      </c>
      <c r="Q1219" s="11" t="s">
        <v>8336</v>
      </c>
      <c r="R1219" t="s">
        <v>8337</v>
      </c>
      <c r="S1219" s="15">
        <f t="shared" ref="S1219:S1282" si="78">(((K1219/60)/60)/24)+DATE(1970,1,1)</f>
        <v>42535.809490740736</v>
      </c>
      <c r="T1219" s="16">
        <f t="shared" ref="T1219:T1282" si="79">(((J1219/60)/60)/24)+DATE(1970,1,1)</f>
        <v>42565.809490740736</v>
      </c>
    </row>
    <row r="1220" spans="1:20" ht="60" hidden="1" x14ac:dyDescent="0.25">
      <c r="A1220">
        <f t="shared" si="76"/>
        <v>172</v>
      </c>
      <c r="B1220">
        <v>1218</v>
      </c>
      <c r="C1220" s="3" t="s">
        <v>1219</v>
      </c>
      <c r="D1220" s="3" t="s">
        <v>5328</v>
      </c>
      <c r="E1220" s="6">
        <v>9000</v>
      </c>
      <c r="F1220" s="8">
        <v>15505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 t="shared" si="77"/>
        <v>101.12</v>
      </c>
      <c r="Q1220" s="11" t="s">
        <v>8336</v>
      </c>
      <c r="R1220" t="s">
        <v>8337</v>
      </c>
      <c r="S1220" s="15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f t="shared" si="76"/>
        <v>159</v>
      </c>
      <c r="B1221">
        <v>1219</v>
      </c>
      <c r="C1221" s="3" t="s">
        <v>1220</v>
      </c>
      <c r="D1221" s="3" t="s">
        <v>5329</v>
      </c>
      <c r="E1221" s="6">
        <v>16350</v>
      </c>
      <c r="F1221" s="8">
        <v>26024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 t="shared" si="77"/>
        <v>64.62</v>
      </c>
      <c r="Q1221" s="11" t="s">
        <v>8336</v>
      </c>
      <c r="R1221" t="s">
        <v>8337</v>
      </c>
      <c r="S1221" s="15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f t="shared" si="76"/>
        <v>104</v>
      </c>
      <c r="B1222">
        <v>1220</v>
      </c>
      <c r="C1222" s="3" t="s">
        <v>1221</v>
      </c>
      <c r="D1222" s="3" t="s">
        <v>5330</v>
      </c>
      <c r="E1222" s="6">
        <v>15000</v>
      </c>
      <c r="F1222" s="8">
        <v>15565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 t="shared" si="77"/>
        <v>107.14</v>
      </c>
      <c r="Q1222" s="11" t="s">
        <v>8336</v>
      </c>
      <c r="R1222" t="s">
        <v>8337</v>
      </c>
      <c r="S1222" s="15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f t="shared" si="76"/>
        <v>111</v>
      </c>
      <c r="B1223">
        <v>1221</v>
      </c>
      <c r="C1223" s="3" t="s">
        <v>1222</v>
      </c>
      <c r="D1223" s="3" t="s">
        <v>5331</v>
      </c>
      <c r="E1223" s="6">
        <v>2200</v>
      </c>
      <c r="F1223" s="8">
        <v>2451.0100000000002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 t="shared" si="77"/>
        <v>21.36</v>
      </c>
      <c r="Q1223" s="11" t="s">
        <v>8336</v>
      </c>
      <c r="R1223" t="s">
        <v>8337</v>
      </c>
      <c r="S1223" s="15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f t="shared" si="76"/>
        <v>280</v>
      </c>
      <c r="B1224">
        <v>1222</v>
      </c>
      <c r="C1224" s="3" t="s">
        <v>1223</v>
      </c>
      <c r="D1224" s="3" t="s">
        <v>5332</v>
      </c>
      <c r="E1224" s="6">
        <v>4000</v>
      </c>
      <c r="F1224" s="8">
        <v>11215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 t="shared" si="77"/>
        <v>28.99</v>
      </c>
      <c r="Q1224" s="11" t="s">
        <v>8336</v>
      </c>
      <c r="R1224" t="s">
        <v>8337</v>
      </c>
      <c r="S1224" s="15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f t="shared" si="76"/>
        <v>112</v>
      </c>
      <c r="B1225">
        <v>1223</v>
      </c>
      <c r="C1225" s="3" t="s">
        <v>1224</v>
      </c>
      <c r="D1225" s="3" t="s">
        <v>5333</v>
      </c>
      <c r="E1225" s="6">
        <v>19800</v>
      </c>
      <c r="F1225" s="8">
        <v>22197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 t="shared" si="77"/>
        <v>103.66</v>
      </c>
      <c r="Q1225" s="11" t="s">
        <v>8336</v>
      </c>
      <c r="R1225" t="s">
        <v>8337</v>
      </c>
      <c r="S1225" s="15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f t="shared" si="76"/>
        <v>7</v>
      </c>
      <c r="B1226">
        <v>1224</v>
      </c>
      <c r="C1226" s="3" t="s">
        <v>1225</v>
      </c>
      <c r="D1226" s="3" t="s">
        <v>5334</v>
      </c>
      <c r="E1226" s="6">
        <v>15000</v>
      </c>
      <c r="F1226" s="8">
        <v>1060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 t="shared" si="77"/>
        <v>833.33</v>
      </c>
      <c r="Q1226" s="11" t="s">
        <v>8323</v>
      </c>
      <c r="R1226" t="s">
        <v>8338</v>
      </c>
      <c r="S1226" s="15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f t="shared" si="76"/>
        <v>4</v>
      </c>
      <c r="B1227">
        <v>1225</v>
      </c>
      <c r="C1227" s="3" t="s">
        <v>1226</v>
      </c>
      <c r="D1227" s="3" t="s">
        <v>5335</v>
      </c>
      <c r="E1227" s="6">
        <v>3000</v>
      </c>
      <c r="F1227" s="8">
        <v>132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 t="shared" si="77"/>
        <v>1000</v>
      </c>
      <c r="Q1227" s="11" t="s">
        <v>8323</v>
      </c>
      <c r="R1227" t="s">
        <v>8338</v>
      </c>
      <c r="S1227" s="15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f t="shared" si="76"/>
        <v>4</v>
      </c>
      <c r="B1228">
        <v>1226</v>
      </c>
      <c r="C1228" s="3" t="s">
        <v>1227</v>
      </c>
      <c r="D1228" s="3" t="s">
        <v>5336</v>
      </c>
      <c r="E1228" s="6">
        <v>50000</v>
      </c>
      <c r="F1228" s="8">
        <v>1937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 t="shared" si="77"/>
        <v>1250</v>
      </c>
      <c r="Q1228" s="11" t="s">
        <v>8323</v>
      </c>
      <c r="R1228" t="s">
        <v>8338</v>
      </c>
      <c r="S1228" s="15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f t="shared" si="76"/>
        <v>0</v>
      </c>
      <c r="B1229">
        <v>1227</v>
      </c>
      <c r="C1229" s="3" t="s">
        <v>1228</v>
      </c>
      <c r="D1229" s="3" t="s">
        <v>5337</v>
      </c>
      <c r="E1229" s="6">
        <v>2000</v>
      </c>
      <c r="F1229" s="8"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f t="shared" si="76"/>
        <v>29</v>
      </c>
      <c r="B1230">
        <v>1228</v>
      </c>
      <c r="C1230" s="3" t="s">
        <v>1229</v>
      </c>
      <c r="D1230" s="3" t="s">
        <v>5338</v>
      </c>
      <c r="E1230" s="6">
        <v>5000</v>
      </c>
      <c r="F1230" s="8">
        <v>1465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 t="shared" si="77"/>
        <v>208.33</v>
      </c>
      <c r="Q1230" s="11" t="s">
        <v>8323</v>
      </c>
      <c r="R1230" t="s">
        <v>8338</v>
      </c>
      <c r="S1230" s="15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f t="shared" si="76"/>
        <v>1</v>
      </c>
      <c r="B1231">
        <v>1229</v>
      </c>
      <c r="C1231" s="3" t="s">
        <v>1230</v>
      </c>
      <c r="D1231" s="3" t="s">
        <v>5339</v>
      </c>
      <c r="E1231" s="6">
        <v>2750</v>
      </c>
      <c r="F1231" s="8">
        <v>25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 t="shared" si="77"/>
        <v>2750</v>
      </c>
      <c r="Q1231" s="11" t="s">
        <v>8323</v>
      </c>
      <c r="R1231" t="s">
        <v>8338</v>
      </c>
      <c r="S1231" s="15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f t="shared" si="76"/>
        <v>0</v>
      </c>
      <c r="B1232">
        <v>1230</v>
      </c>
      <c r="C1232" s="3" t="s">
        <v>1231</v>
      </c>
      <c r="D1232" s="3" t="s">
        <v>5340</v>
      </c>
      <c r="E1232" s="6">
        <v>500000</v>
      </c>
      <c r="F1232" s="8"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f t="shared" si="76"/>
        <v>0</v>
      </c>
      <c r="B1233">
        <v>1231</v>
      </c>
      <c r="C1233" s="3" t="s">
        <v>1232</v>
      </c>
      <c r="D1233" s="3" t="s">
        <v>5341</v>
      </c>
      <c r="E1233" s="6">
        <v>5000</v>
      </c>
      <c r="F1233" s="8"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f t="shared" si="76"/>
        <v>1</v>
      </c>
      <c r="B1234">
        <v>1232</v>
      </c>
      <c r="C1234" s="3" t="s">
        <v>1233</v>
      </c>
      <c r="D1234" s="3" t="s">
        <v>5342</v>
      </c>
      <c r="E1234" s="6">
        <v>5000</v>
      </c>
      <c r="F1234" s="8">
        <v>40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 t="shared" si="77"/>
        <v>5000</v>
      </c>
      <c r="Q1234" s="11" t="s">
        <v>8323</v>
      </c>
      <c r="R1234" t="s">
        <v>8338</v>
      </c>
      <c r="S1234" s="15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f t="shared" si="76"/>
        <v>12</v>
      </c>
      <c r="B1235">
        <v>1233</v>
      </c>
      <c r="C1235" s="3" t="s">
        <v>1234</v>
      </c>
      <c r="D1235" s="3" t="s">
        <v>5343</v>
      </c>
      <c r="E1235" s="6">
        <v>1000</v>
      </c>
      <c r="F1235" s="8">
        <v>116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 t="shared" si="77"/>
        <v>166.67</v>
      </c>
      <c r="Q1235" s="11" t="s">
        <v>8323</v>
      </c>
      <c r="R1235" t="s">
        <v>8338</v>
      </c>
      <c r="S1235" s="15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f t="shared" si="76"/>
        <v>0</v>
      </c>
      <c r="B1236">
        <v>1234</v>
      </c>
      <c r="C1236" s="3" t="s">
        <v>1235</v>
      </c>
      <c r="D1236" s="3" t="s">
        <v>5344</v>
      </c>
      <c r="E1236" s="6">
        <v>50000</v>
      </c>
      <c r="F1236" s="8"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f t="shared" si="76"/>
        <v>3</v>
      </c>
      <c r="B1237">
        <v>1235</v>
      </c>
      <c r="C1237" s="3" t="s">
        <v>1236</v>
      </c>
      <c r="D1237" s="3" t="s">
        <v>5345</v>
      </c>
      <c r="E1237" s="6">
        <v>7534</v>
      </c>
      <c r="F1237" s="8">
        <v>210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 t="shared" si="77"/>
        <v>1255.67</v>
      </c>
      <c r="Q1237" s="11" t="s">
        <v>8323</v>
      </c>
      <c r="R1237" t="s">
        <v>8338</v>
      </c>
      <c r="S1237" s="15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f t="shared" si="76"/>
        <v>0</v>
      </c>
      <c r="B1238">
        <v>1236</v>
      </c>
      <c r="C1238" s="3" t="s">
        <v>1237</v>
      </c>
      <c r="D1238" s="3" t="s">
        <v>5346</v>
      </c>
      <c r="E1238" s="6">
        <v>2500</v>
      </c>
      <c r="F1238" s="8"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f t="shared" si="76"/>
        <v>0</v>
      </c>
      <c r="B1239">
        <v>1237</v>
      </c>
      <c r="C1239" s="3" t="s">
        <v>1238</v>
      </c>
      <c r="D1239" s="3" t="s">
        <v>5347</v>
      </c>
      <c r="E1239" s="6">
        <v>25000</v>
      </c>
      <c r="F1239" s="8"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f t="shared" si="76"/>
        <v>18</v>
      </c>
      <c r="B1240">
        <v>1238</v>
      </c>
      <c r="C1240" s="3" t="s">
        <v>1239</v>
      </c>
      <c r="D1240" s="3" t="s">
        <v>5348</v>
      </c>
      <c r="E1240" s="6">
        <v>1000</v>
      </c>
      <c r="F1240" s="8">
        <v>178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 t="shared" si="77"/>
        <v>333.33</v>
      </c>
      <c r="Q1240" s="11" t="s">
        <v>8323</v>
      </c>
      <c r="R1240" t="s">
        <v>8338</v>
      </c>
      <c r="S1240" s="15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f t="shared" si="76"/>
        <v>0</v>
      </c>
      <c r="B1241">
        <v>1239</v>
      </c>
      <c r="C1241" s="3" t="s">
        <v>1240</v>
      </c>
      <c r="D1241" s="3" t="s">
        <v>5349</v>
      </c>
      <c r="E1241" s="6">
        <v>2500</v>
      </c>
      <c r="F1241" s="8"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f t="shared" si="76"/>
        <v>3</v>
      </c>
      <c r="B1242">
        <v>1240</v>
      </c>
      <c r="C1242" s="3" t="s">
        <v>1241</v>
      </c>
      <c r="D1242" s="3" t="s">
        <v>5350</v>
      </c>
      <c r="E1242" s="6">
        <v>8000</v>
      </c>
      <c r="F1242" s="8">
        <v>241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 t="shared" si="77"/>
        <v>1000</v>
      </c>
      <c r="Q1242" s="11" t="s">
        <v>8323</v>
      </c>
      <c r="R1242" t="s">
        <v>8338</v>
      </c>
      <c r="S1242" s="15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f t="shared" si="76"/>
        <v>51</v>
      </c>
      <c r="B1243">
        <v>1241</v>
      </c>
      <c r="C1243" s="3" t="s">
        <v>1242</v>
      </c>
      <c r="D1243" s="3" t="s">
        <v>5351</v>
      </c>
      <c r="E1243" s="6">
        <v>5000</v>
      </c>
      <c r="F1243" s="8">
        <v>2537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 t="shared" si="77"/>
        <v>147.06</v>
      </c>
      <c r="Q1243" s="11" t="s">
        <v>8323</v>
      </c>
      <c r="R1243" t="s">
        <v>8338</v>
      </c>
      <c r="S1243" s="15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f t="shared" si="76"/>
        <v>1</v>
      </c>
      <c r="B1244">
        <v>1242</v>
      </c>
      <c r="C1244" s="3" t="s">
        <v>1243</v>
      </c>
      <c r="D1244" s="3" t="s">
        <v>5352</v>
      </c>
      <c r="E1244" s="6">
        <v>911</v>
      </c>
      <c r="F1244" s="8">
        <v>5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 t="shared" si="77"/>
        <v>911</v>
      </c>
      <c r="Q1244" s="11" t="s">
        <v>8323</v>
      </c>
      <c r="R1244" t="s">
        <v>8338</v>
      </c>
      <c r="S1244" s="15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f t="shared" si="76"/>
        <v>14</v>
      </c>
      <c r="B1245">
        <v>1243</v>
      </c>
      <c r="C1245" s="3" t="s">
        <v>1244</v>
      </c>
      <c r="D1245" s="3" t="s">
        <v>5353</v>
      </c>
      <c r="E1245" s="6">
        <v>12000</v>
      </c>
      <c r="F1245" s="8">
        <v>1691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 t="shared" si="77"/>
        <v>315.79000000000002</v>
      </c>
      <c r="Q1245" s="11" t="s">
        <v>8323</v>
      </c>
      <c r="R1245" t="s">
        <v>8338</v>
      </c>
      <c r="S1245" s="15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f t="shared" si="76"/>
        <v>104</v>
      </c>
      <c r="B1246">
        <v>1244</v>
      </c>
      <c r="C1246" s="3" t="s">
        <v>1245</v>
      </c>
      <c r="D1246" s="3" t="s">
        <v>5354</v>
      </c>
      <c r="E1246" s="6">
        <v>2000</v>
      </c>
      <c r="F1246" s="8">
        <v>2076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 t="shared" si="77"/>
        <v>44.44</v>
      </c>
      <c r="Q1246" s="11" t="s">
        <v>8323</v>
      </c>
      <c r="R1246" t="s">
        <v>8324</v>
      </c>
      <c r="S1246" s="15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f t="shared" si="76"/>
        <v>120</v>
      </c>
      <c r="B1247">
        <v>1245</v>
      </c>
      <c r="C1247" s="3" t="s">
        <v>1246</v>
      </c>
      <c r="D1247" s="3" t="s">
        <v>5355</v>
      </c>
      <c r="E1247" s="6">
        <v>2000</v>
      </c>
      <c r="F1247" s="8">
        <v>2405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 t="shared" si="77"/>
        <v>117.65</v>
      </c>
      <c r="Q1247" s="11" t="s">
        <v>8323</v>
      </c>
      <c r="R1247" t="s">
        <v>8324</v>
      </c>
      <c r="S1247" s="15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f t="shared" si="76"/>
        <v>117</v>
      </c>
      <c r="B1248">
        <v>1246</v>
      </c>
      <c r="C1248" s="3" t="s">
        <v>1247</v>
      </c>
      <c r="D1248" s="3" t="s">
        <v>5356</v>
      </c>
      <c r="E1248" s="6">
        <v>2000</v>
      </c>
      <c r="F1248" s="8">
        <v>2340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 t="shared" si="77"/>
        <v>64.52</v>
      </c>
      <c r="Q1248" s="11" t="s">
        <v>8323</v>
      </c>
      <c r="R1248" t="s">
        <v>8324</v>
      </c>
      <c r="S1248" s="15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f t="shared" si="76"/>
        <v>122</v>
      </c>
      <c r="B1249">
        <v>1247</v>
      </c>
      <c r="C1249" s="3" t="s">
        <v>1248</v>
      </c>
      <c r="D1249" s="3" t="s">
        <v>5357</v>
      </c>
      <c r="E1249" s="6">
        <v>3500</v>
      </c>
      <c r="F1249" s="8">
        <v>4275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 t="shared" si="77"/>
        <v>70</v>
      </c>
      <c r="Q1249" s="11" t="s">
        <v>8323</v>
      </c>
      <c r="R1249" t="s">
        <v>8324</v>
      </c>
      <c r="S1249" s="15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f t="shared" si="76"/>
        <v>152</v>
      </c>
      <c r="B1250">
        <v>1248</v>
      </c>
      <c r="C1250" s="3" t="s">
        <v>1249</v>
      </c>
      <c r="D1250" s="3" t="s">
        <v>5358</v>
      </c>
      <c r="E1250" s="6">
        <v>2500</v>
      </c>
      <c r="F1250" s="8">
        <v>3791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 t="shared" si="77"/>
        <v>42.37</v>
      </c>
      <c r="Q1250" s="11" t="s">
        <v>8323</v>
      </c>
      <c r="R1250" t="s">
        <v>8324</v>
      </c>
      <c r="S1250" s="15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f t="shared" si="76"/>
        <v>104</v>
      </c>
      <c r="B1251">
        <v>1249</v>
      </c>
      <c r="C1251" s="3" t="s">
        <v>1250</v>
      </c>
      <c r="D1251" s="3" t="s">
        <v>5359</v>
      </c>
      <c r="E1251" s="6">
        <v>5000</v>
      </c>
      <c r="F1251" s="8">
        <v>5222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 t="shared" si="77"/>
        <v>61.73</v>
      </c>
      <c r="Q1251" s="11" t="s">
        <v>8323</v>
      </c>
      <c r="R1251" t="s">
        <v>8324</v>
      </c>
      <c r="S1251" s="15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f t="shared" si="76"/>
        <v>200</v>
      </c>
      <c r="B1252">
        <v>1250</v>
      </c>
      <c r="C1252" s="3" t="s">
        <v>1251</v>
      </c>
      <c r="D1252" s="3" t="s">
        <v>5360</v>
      </c>
      <c r="E1252" s="6">
        <v>30000</v>
      </c>
      <c r="F1252" s="8">
        <v>60046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 t="shared" si="77"/>
        <v>59.06</v>
      </c>
      <c r="Q1252" s="11" t="s">
        <v>8323</v>
      </c>
      <c r="R1252" t="s">
        <v>8324</v>
      </c>
      <c r="S1252" s="15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f t="shared" si="76"/>
        <v>102</v>
      </c>
      <c r="B1253">
        <v>1251</v>
      </c>
      <c r="C1253" s="3" t="s">
        <v>1252</v>
      </c>
      <c r="D1253" s="3" t="s">
        <v>5361</v>
      </c>
      <c r="E1253" s="6">
        <v>6000</v>
      </c>
      <c r="F1253" s="8">
        <v>6108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 t="shared" si="77"/>
        <v>81.08</v>
      </c>
      <c r="Q1253" s="11" t="s">
        <v>8323</v>
      </c>
      <c r="R1253" t="s">
        <v>8324</v>
      </c>
      <c r="S1253" s="15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f t="shared" si="76"/>
        <v>138</v>
      </c>
      <c r="B1254">
        <v>1252</v>
      </c>
      <c r="C1254" s="3" t="s">
        <v>1253</v>
      </c>
      <c r="D1254" s="3" t="s">
        <v>5362</v>
      </c>
      <c r="E1254" s="6">
        <v>3500</v>
      </c>
      <c r="F1254" s="8">
        <v>4818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 t="shared" si="77"/>
        <v>24.82</v>
      </c>
      <c r="Q1254" s="11" t="s">
        <v>8323</v>
      </c>
      <c r="R1254" t="s">
        <v>8324</v>
      </c>
      <c r="S1254" s="15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f t="shared" si="76"/>
        <v>303833</v>
      </c>
      <c r="B1255">
        <v>1253</v>
      </c>
      <c r="C1255" s="3" t="s">
        <v>1254</v>
      </c>
      <c r="D1255" s="3" t="s">
        <v>5363</v>
      </c>
      <c r="E1255" s="6">
        <v>10</v>
      </c>
      <c r="F1255" s="8">
        <v>30383.32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 t="shared" si="77"/>
        <v>0.01</v>
      </c>
      <c r="Q1255" s="11" t="s">
        <v>8323</v>
      </c>
      <c r="R1255" t="s">
        <v>8324</v>
      </c>
      <c r="S1255" s="15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f t="shared" si="76"/>
        <v>199</v>
      </c>
      <c r="B1256">
        <v>1254</v>
      </c>
      <c r="C1256" s="3" t="s">
        <v>1255</v>
      </c>
      <c r="D1256" s="3" t="s">
        <v>5364</v>
      </c>
      <c r="E1256" s="6">
        <v>6700</v>
      </c>
      <c r="F1256" s="8">
        <v>13323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 t="shared" si="77"/>
        <v>47.52</v>
      </c>
      <c r="Q1256" s="11" t="s">
        <v>8323</v>
      </c>
      <c r="R1256" t="s">
        <v>8324</v>
      </c>
      <c r="S1256" s="15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f t="shared" si="76"/>
        <v>202</v>
      </c>
      <c r="B1257">
        <v>1255</v>
      </c>
      <c r="C1257" s="3" t="s">
        <v>1256</v>
      </c>
      <c r="D1257" s="3" t="s">
        <v>5365</v>
      </c>
      <c r="E1257" s="6">
        <v>3000</v>
      </c>
      <c r="F1257" s="8">
        <v>6071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 t="shared" si="77"/>
        <v>27.52</v>
      </c>
      <c r="Q1257" s="11" t="s">
        <v>8323</v>
      </c>
      <c r="R1257" t="s">
        <v>8324</v>
      </c>
      <c r="S1257" s="15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f t="shared" si="76"/>
        <v>118</v>
      </c>
      <c r="B1258">
        <v>1256</v>
      </c>
      <c r="C1258" s="3" t="s">
        <v>1257</v>
      </c>
      <c r="D1258" s="3" t="s">
        <v>5366</v>
      </c>
      <c r="E1258" s="6">
        <v>30000</v>
      </c>
      <c r="F1258" s="8">
        <v>35389.129999999997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 t="shared" si="77"/>
        <v>83.1</v>
      </c>
      <c r="Q1258" s="11" t="s">
        <v>8323</v>
      </c>
      <c r="R1258" t="s">
        <v>8324</v>
      </c>
      <c r="S1258" s="15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f t="shared" si="76"/>
        <v>295</v>
      </c>
      <c r="B1259">
        <v>1257</v>
      </c>
      <c r="C1259" s="3" t="s">
        <v>1258</v>
      </c>
      <c r="D1259" s="3" t="s">
        <v>5367</v>
      </c>
      <c r="E1259" s="6">
        <v>5500</v>
      </c>
      <c r="F1259" s="8">
        <v>16210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 t="shared" si="77"/>
        <v>31.25</v>
      </c>
      <c r="Q1259" s="11" t="s">
        <v>8323</v>
      </c>
      <c r="R1259" t="s">
        <v>8324</v>
      </c>
      <c r="S1259" s="15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f t="shared" si="76"/>
        <v>213</v>
      </c>
      <c r="B1260">
        <v>1258</v>
      </c>
      <c r="C1260" s="3" t="s">
        <v>1259</v>
      </c>
      <c r="D1260" s="3" t="s">
        <v>5368</v>
      </c>
      <c r="E1260" s="6">
        <v>12000</v>
      </c>
      <c r="F1260" s="8">
        <v>25577.56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 t="shared" si="77"/>
        <v>17.91</v>
      </c>
      <c r="Q1260" s="11" t="s">
        <v>8323</v>
      </c>
      <c r="R1260" t="s">
        <v>8324</v>
      </c>
      <c r="S1260" s="15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f t="shared" si="76"/>
        <v>104</v>
      </c>
      <c r="B1261">
        <v>1259</v>
      </c>
      <c r="C1261" s="3" t="s">
        <v>1260</v>
      </c>
      <c r="D1261" s="3" t="s">
        <v>5369</v>
      </c>
      <c r="E1261" s="6">
        <v>2500</v>
      </c>
      <c r="F1261" s="8">
        <v>2606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 t="shared" si="77"/>
        <v>26.04</v>
      </c>
      <c r="Q1261" s="11" t="s">
        <v>8323</v>
      </c>
      <c r="R1261" t="s">
        <v>8324</v>
      </c>
      <c r="S1261" s="15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f t="shared" si="76"/>
        <v>114</v>
      </c>
      <c r="B1262">
        <v>1260</v>
      </c>
      <c r="C1262" s="3" t="s">
        <v>1261</v>
      </c>
      <c r="D1262" s="3" t="s">
        <v>5370</v>
      </c>
      <c r="E1262" s="6">
        <v>3300</v>
      </c>
      <c r="F1262" s="8">
        <v>3751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 t="shared" si="77"/>
        <v>44.59</v>
      </c>
      <c r="Q1262" s="11" t="s">
        <v>8323</v>
      </c>
      <c r="R1262" t="s">
        <v>8324</v>
      </c>
      <c r="S1262" s="15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f t="shared" si="76"/>
        <v>101</v>
      </c>
      <c r="B1263">
        <v>1261</v>
      </c>
      <c r="C1263" s="3" t="s">
        <v>1262</v>
      </c>
      <c r="D1263" s="3" t="s">
        <v>5371</v>
      </c>
      <c r="E1263" s="6">
        <v>2000</v>
      </c>
      <c r="F1263" s="8">
        <v>2025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 t="shared" si="77"/>
        <v>38.46</v>
      </c>
      <c r="Q1263" s="11" t="s">
        <v>8323</v>
      </c>
      <c r="R1263" t="s">
        <v>8324</v>
      </c>
      <c r="S1263" s="15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f t="shared" si="76"/>
        <v>125</v>
      </c>
      <c r="B1264">
        <v>1262</v>
      </c>
      <c r="C1264" s="3" t="s">
        <v>1263</v>
      </c>
      <c r="D1264" s="3" t="s">
        <v>5372</v>
      </c>
      <c r="E1264" s="6">
        <v>6500</v>
      </c>
      <c r="F1264" s="8">
        <v>8152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 t="shared" si="77"/>
        <v>61.9</v>
      </c>
      <c r="Q1264" s="11" t="s">
        <v>8323</v>
      </c>
      <c r="R1264" t="s">
        <v>8324</v>
      </c>
      <c r="S1264" s="15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f t="shared" si="76"/>
        <v>119</v>
      </c>
      <c r="B1265">
        <v>1263</v>
      </c>
      <c r="C1265" s="3" t="s">
        <v>1264</v>
      </c>
      <c r="D1265" s="3" t="s">
        <v>5373</v>
      </c>
      <c r="E1265" s="6">
        <v>1500</v>
      </c>
      <c r="F1265" s="8">
        <v>1785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 t="shared" si="77"/>
        <v>36.590000000000003</v>
      </c>
      <c r="Q1265" s="11" t="s">
        <v>8323</v>
      </c>
      <c r="R1265" t="s">
        <v>8324</v>
      </c>
      <c r="S1265" s="15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f t="shared" si="76"/>
        <v>166</v>
      </c>
      <c r="B1266">
        <v>1264</v>
      </c>
      <c r="C1266" s="3" t="s">
        <v>1265</v>
      </c>
      <c r="D1266" s="3" t="s">
        <v>5374</v>
      </c>
      <c r="E1266" s="6">
        <v>650</v>
      </c>
      <c r="F1266" s="8">
        <v>1082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 t="shared" si="77"/>
        <v>19.12</v>
      </c>
      <c r="Q1266" s="11" t="s">
        <v>8323</v>
      </c>
      <c r="R1266" t="s">
        <v>8324</v>
      </c>
      <c r="S1266" s="15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f t="shared" si="76"/>
        <v>119</v>
      </c>
      <c r="B1267">
        <v>1265</v>
      </c>
      <c r="C1267" s="3" t="s">
        <v>1266</v>
      </c>
      <c r="D1267" s="3" t="s">
        <v>5375</v>
      </c>
      <c r="E1267" s="6">
        <v>3500</v>
      </c>
      <c r="F1267" s="8">
        <v>4170.17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 t="shared" si="77"/>
        <v>53.03</v>
      </c>
      <c r="Q1267" s="11" t="s">
        <v>8323</v>
      </c>
      <c r="R1267" t="s">
        <v>8324</v>
      </c>
      <c r="S1267" s="15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f t="shared" si="76"/>
        <v>100</v>
      </c>
      <c r="B1268">
        <v>1266</v>
      </c>
      <c r="C1268" s="3" t="s">
        <v>1267</v>
      </c>
      <c r="D1268" s="3" t="s">
        <v>5376</v>
      </c>
      <c r="E1268" s="6">
        <v>9500</v>
      </c>
      <c r="F1268" s="8">
        <v>9545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 t="shared" si="77"/>
        <v>190</v>
      </c>
      <c r="Q1268" s="11" t="s">
        <v>8323</v>
      </c>
      <c r="R1268" t="s">
        <v>8324</v>
      </c>
      <c r="S1268" s="15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f t="shared" si="76"/>
        <v>102</v>
      </c>
      <c r="B1269">
        <v>1267</v>
      </c>
      <c r="C1269" s="3" t="s">
        <v>1268</v>
      </c>
      <c r="D1269" s="3" t="s">
        <v>5377</v>
      </c>
      <c r="E1269" s="6">
        <v>22000</v>
      </c>
      <c r="F1269" s="8">
        <v>22396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 t="shared" si="77"/>
        <v>138.36000000000001</v>
      </c>
      <c r="Q1269" s="11" t="s">
        <v>8323</v>
      </c>
      <c r="R1269" t="s">
        <v>8324</v>
      </c>
      <c r="S1269" s="15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f t="shared" si="76"/>
        <v>117</v>
      </c>
      <c r="B1270">
        <v>1268</v>
      </c>
      <c r="C1270" s="3" t="s">
        <v>1269</v>
      </c>
      <c r="D1270" s="3" t="s">
        <v>5378</v>
      </c>
      <c r="E1270" s="6">
        <v>12000</v>
      </c>
      <c r="F1270" s="8">
        <v>14000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 t="shared" si="77"/>
        <v>65.930000000000007</v>
      </c>
      <c r="Q1270" s="11" t="s">
        <v>8323</v>
      </c>
      <c r="R1270" t="s">
        <v>8324</v>
      </c>
      <c r="S1270" s="15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f t="shared" si="76"/>
        <v>109</v>
      </c>
      <c r="B1271">
        <v>1269</v>
      </c>
      <c r="C1271" s="3" t="s">
        <v>1270</v>
      </c>
      <c r="D1271" s="3" t="s">
        <v>5379</v>
      </c>
      <c r="E1271" s="6">
        <v>18800</v>
      </c>
      <c r="F1271" s="8">
        <v>20426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 t="shared" si="77"/>
        <v>91.26</v>
      </c>
      <c r="Q1271" s="11" t="s">
        <v>8323</v>
      </c>
      <c r="R1271" t="s">
        <v>8324</v>
      </c>
      <c r="S1271" s="15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f t="shared" si="76"/>
        <v>115</v>
      </c>
      <c r="B1272">
        <v>1270</v>
      </c>
      <c r="C1272" s="3" t="s">
        <v>1271</v>
      </c>
      <c r="D1272" s="3" t="s">
        <v>5380</v>
      </c>
      <c r="E1272" s="6">
        <v>10000</v>
      </c>
      <c r="F1272" s="8">
        <v>11472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 t="shared" si="77"/>
        <v>59.17</v>
      </c>
      <c r="Q1272" s="11" t="s">
        <v>8323</v>
      </c>
      <c r="R1272" t="s">
        <v>8324</v>
      </c>
      <c r="S1272" s="15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f t="shared" si="76"/>
        <v>102</v>
      </c>
      <c r="B1273">
        <v>1271</v>
      </c>
      <c r="C1273" s="3" t="s">
        <v>1272</v>
      </c>
      <c r="D1273" s="3" t="s">
        <v>5381</v>
      </c>
      <c r="E1273" s="6">
        <v>7500</v>
      </c>
      <c r="F1273" s="8">
        <v>7635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 t="shared" si="77"/>
        <v>241.94</v>
      </c>
      <c r="Q1273" s="11" t="s">
        <v>8323</v>
      </c>
      <c r="R1273" t="s">
        <v>8324</v>
      </c>
      <c r="S1273" s="15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f t="shared" si="76"/>
        <v>106</v>
      </c>
      <c r="B1274">
        <v>1272</v>
      </c>
      <c r="C1274" s="3" t="s">
        <v>1273</v>
      </c>
      <c r="D1274" s="3" t="s">
        <v>5382</v>
      </c>
      <c r="E1274" s="6">
        <v>5000</v>
      </c>
      <c r="F1274" s="8">
        <v>5300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 t="shared" si="77"/>
        <v>178.57</v>
      </c>
      <c r="Q1274" s="11" t="s">
        <v>8323</v>
      </c>
      <c r="R1274" t="s">
        <v>8324</v>
      </c>
      <c r="S1274" s="15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f t="shared" si="76"/>
        <v>104</v>
      </c>
      <c r="B1275">
        <v>1273</v>
      </c>
      <c r="C1275" s="3" t="s">
        <v>1274</v>
      </c>
      <c r="D1275" s="3" t="s">
        <v>5383</v>
      </c>
      <c r="E1275" s="6">
        <v>4000</v>
      </c>
      <c r="F1275" s="8">
        <v>4140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 t="shared" si="77"/>
        <v>74.069999999999993</v>
      </c>
      <c r="Q1275" s="11" t="s">
        <v>8323</v>
      </c>
      <c r="R1275" t="s">
        <v>8324</v>
      </c>
      <c r="S1275" s="15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f t="shared" si="76"/>
        <v>155</v>
      </c>
      <c r="B1276">
        <v>1274</v>
      </c>
      <c r="C1276" s="3" t="s">
        <v>1275</v>
      </c>
      <c r="D1276" s="3" t="s">
        <v>5384</v>
      </c>
      <c r="E1276" s="6">
        <v>25000</v>
      </c>
      <c r="F1276" s="8">
        <v>38743.839999999997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 t="shared" si="77"/>
        <v>53.53</v>
      </c>
      <c r="Q1276" s="11" t="s">
        <v>8323</v>
      </c>
      <c r="R1276" t="s">
        <v>8324</v>
      </c>
      <c r="S1276" s="15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f t="shared" si="76"/>
        <v>162</v>
      </c>
      <c r="B1277">
        <v>1275</v>
      </c>
      <c r="C1277" s="3" t="s">
        <v>1276</v>
      </c>
      <c r="D1277" s="3" t="s">
        <v>5385</v>
      </c>
      <c r="E1277" s="6">
        <v>15000</v>
      </c>
      <c r="F1277" s="8">
        <v>24321.1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 t="shared" si="77"/>
        <v>38.56</v>
      </c>
      <c r="Q1277" s="11" t="s">
        <v>8323</v>
      </c>
      <c r="R1277" t="s">
        <v>8324</v>
      </c>
      <c r="S1277" s="15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f t="shared" si="76"/>
        <v>104</v>
      </c>
      <c r="B1278">
        <v>1276</v>
      </c>
      <c r="C1278" s="3" t="s">
        <v>1277</v>
      </c>
      <c r="D1278" s="3" t="s">
        <v>5386</v>
      </c>
      <c r="E1278" s="6">
        <v>3000</v>
      </c>
      <c r="F1278" s="8">
        <v>3132.63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 t="shared" si="77"/>
        <v>44.12</v>
      </c>
      <c r="Q1278" s="11" t="s">
        <v>8323</v>
      </c>
      <c r="R1278" t="s">
        <v>8324</v>
      </c>
      <c r="S1278" s="15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f t="shared" si="76"/>
        <v>106</v>
      </c>
      <c r="B1279">
        <v>1277</v>
      </c>
      <c r="C1279" s="3" t="s">
        <v>1278</v>
      </c>
      <c r="D1279" s="3" t="s">
        <v>5387</v>
      </c>
      <c r="E1279" s="6">
        <v>15000</v>
      </c>
      <c r="F1279" s="8">
        <v>15918.65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 t="shared" si="77"/>
        <v>36.32</v>
      </c>
      <c r="Q1279" s="11" t="s">
        <v>8323</v>
      </c>
      <c r="R1279" t="s">
        <v>8324</v>
      </c>
      <c r="S1279" s="15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f t="shared" si="76"/>
        <v>155</v>
      </c>
      <c r="B1280">
        <v>1278</v>
      </c>
      <c r="C1280" s="3" t="s">
        <v>1279</v>
      </c>
      <c r="D1280" s="3" t="s">
        <v>5388</v>
      </c>
      <c r="E1280" s="6">
        <v>6500</v>
      </c>
      <c r="F1280" s="8">
        <v>10071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 t="shared" si="77"/>
        <v>34.21</v>
      </c>
      <c r="Q1280" s="11" t="s">
        <v>8323</v>
      </c>
      <c r="R1280" t="s">
        <v>8324</v>
      </c>
      <c r="S1280" s="15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f t="shared" si="76"/>
        <v>111</v>
      </c>
      <c r="B1281">
        <v>1279</v>
      </c>
      <c r="C1281" s="3" t="s">
        <v>1280</v>
      </c>
      <c r="D1281" s="3" t="s">
        <v>5389</v>
      </c>
      <c r="E1281" s="6">
        <v>12516</v>
      </c>
      <c r="F1281" s="8">
        <v>13864.17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 t="shared" si="77"/>
        <v>66.22</v>
      </c>
      <c r="Q1281" s="11" t="s">
        <v>8323</v>
      </c>
      <c r="R1281" t="s">
        <v>8324</v>
      </c>
      <c r="S1281" s="15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f t="shared" ref="A1282:A1345" si="80">ROUND(F1282/E1282*100,0)</f>
        <v>111</v>
      </c>
      <c r="B1282">
        <v>1280</v>
      </c>
      <c r="C1282" s="3" t="s">
        <v>1281</v>
      </c>
      <c r="D1282" s="3" t="s">
        <v>5390</v>
      </c>
      <c r="E1282" s="6">
        <v>15000</v>
      </c>
      <c r="F1282" s="8">
        <v>16636.78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 t="shared" si="77"/>
        <v>115.38</v>
      </c>
      <c r="Q1282" s="11" t="s">
        <v>8323</v>
      </c>
      <c r="R1282" t="s">
        <v>8324</v>
      </c>
      <c r="S1282" s="15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f t="shared" si="80"/>
        <v>111</v>
      </c>
      <c r="B1283">
        <v>1281</v>
      </c>
      <c r="C1283" s="3" t="s">
        <v>1282</v>
      </c>
      <c r="D1283" s="3" t="s">
        <v>5391</v>
      </c>
      <c r="E1283" s="6">
        <v>7000</v>
      </c>
      <c r="F1283" s="8">
        <v>7750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 t="shared" ref="P1283:P1346" si="81">IFERROR(ROUND(E1283/M1283,2), 0)</f>
        <v>94.59</v>
      </c>
      <c r="Q1283" s="11" t="s">
        <v>8323</v>
      </c>
      <c r="R1283" t="s">
        <v>8324</v>
      </c>
      <c r="S1283" s="15">
        <f t="shared" ref="S1283:S1346" si="82">(((K1283/60)/60)/24)+DATE(1970,1,1)</f>
        <v>41463.743472222224</v>
      </c>
      <c r="T1283" s="16">
        <f t="shared" ref="T1283:T1346" si="83">(((J1283/60)/60)/24)+DATE(1970,1,1)</f>
        <v>41483.743472222224</v>
      </c>
    </row>
    <row r="1284" spans="1:20" ht="60" hidden="1" x14ac:dyDescent="0.25">
      <c r="A1284">
        <f t="shared" si="80"/>
        <v>124</v>
      </c>
      <c r="B1284">
        <v>1282</v>
      </c>
      <c r="C1284" s="3" t="s">
        <v>1283</v>
      </c>
      <c r="D1284" s="3" t="s">
        <v>5392</v>
      </c>
      <c r="E1284" s="6">
        <v>15000</v>
      </c>
      <c r="F1284" s="8">
        <v>18542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 t="shared" si="81"/>
        <v>54.74</v>
      </c>
      <c r="Q1284" s="11" t="s">
        <v>8323</v>
      </c>
      <c r="R1284" t="s">
        <v>8324</v>
      </c>
      <c r="S1284" s="15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f t="shared" si="80"/>
        <v>211</v>
      </c>
      <c r="B1285">
        <v>1283</v>
      </c>
      <c r="C1285" s="3" t="s">
        <v>1284</v>
      </c>
      <c r="D1285" s="3" t="s">
        <v>5393</v>
      </c>
      <c r="E1285" s="6">
        <v>1000</v>
      </c>
      <c r="F1285" s="8">
        <v>2110.5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 t="shared" si="81"/>
        <v>45.45</v>
      </c>
      <c r="Q1285" s="11" t="s">
        <v>8323</v>
      </c>
      <c r="R1285" t="s">
        <v>8324</v>
      </c>
      <c r="S1285" s="15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f t="shared" si="80"/>
        <v>101</v>
      </c>
      <c r="B1286">
        <v>1284</v>
      </c>
      <c r="C1286" s="3" t="s">
        <v>1285</v>
      </c>
      <c r="D1286" s="3" t="s">
        <v>5394</v>
      </c>
      <c r="E1286" s="6">
        <v>2000</v>
      </c>
      <c r="F1286" s="8">
        <v>2020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 t="shared" si="81"/>
        <v>64.52</v>
      </c>
      <c r="Q1286" s="11" t="s">
        <v>8315</v>
      </c>
      <c r="R1286" t="s">
        <v>8316</v>
      </c>
      <c r="S1286" s="15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f t="shared" si="80"/>
        <v>102</v>
      </c>
      <c r="B1287">
        <v>1285</v>
      </c>
      <c r="C1287" s="3" t="s">
        <v>1286</v>
      </c>
      <c r="D1287" s="3" t="s">
        <v>5395</v>
      </c>
      <c r="E1287" s="6">
        <v>2000</v>
      </c>
      <c r="F1287" s="8">
        <v>2033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 t="shared" si="81"/>
        <v>31.75</v>
      </c>
      <c r="Q1287" s="11" t="s">
        <v>8315</v>
      </c>
      <c r="R1287" t="s">
        <v>8316</v>
      </c>
      <c r="S1287" s="15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f t="shared" si="80"/>
        <v>108</v>
      </c>
      <c r="B1288">
        <v>1286</v>
      </c>
      <c r="C1288" s="3" t="s">
        <v>1287</v>
      </c>
      <c r="D1288" s="3" t="s">
        <v>5396</v>
      </c>
      <c r="E1288" s="6">
        <v>1500</v>
      </c>
      <c r="F1288" s="8">
        <v>1625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 t="shared" si="81"/>
        <v>75</v>
      </c>
      <c r="Q1288" s="11" t="s">
        <v>8315</v>
      </c>
      <c r="R1288" t="s">
        <v>8316</v>
      </c>
      <c r="S1288" s="15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f t="shared" si="80"/>
        <v>242</v>
      </c>
      <c r="B1289">
        <v>1287</v>
      </c>
      <c r="C1289" s="3" t="s">
        <v>1288</v>
      </c>
      <c r="D1289" s="3" t="s">
        <v>5397</v>
      </c>
      <c r="E1289" s="6">
        <v>250</v>
      </c>
      <c r="F1289" s="8">
        <v>605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>
        <f t="shared" si="81"/>
        <v>10</v>
      </c>
      <c r="Q1289" s="11" t="s">
        <v>8315</v>
      </c>
      <c r="R1289" t="s">
        <v>8316</v>
      </c>
      <c r="S1289" s="15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f t="shared" si="80"/>
        <v>100</v>
      </c>
      <c r="B1290">
        <v>1288</v>
      </c>
      <c r="C1290" s="3" t="s">
        <v>1289</v>
      </c>
      <c r="D1290" s="3" t="s">
        <v>5398</v>
      </c>
      <c r="E1290" s="6">
        <v>4000</v>
      </c>
      <c r="F1290" s="8">
        <v>4018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 t="shared" si="81"/>
        <v>65.569999999999993</v>
      </c>
      <c r="Q1290" s="11" t="s">
        <v>8315</v>
      </c>
      <c r="R1290" t="s">
        <v>8316</v>
      </c>
      <c r="S1290" s="15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f t="shared" si="80"/>
        <v>125</v>
      </c>
      <c r="B1291">
        <v>1289</v>
      </c>
      <c r="C1291" s="3" t="s">
        <v>1290</v>
      </c>
      <c r="D1291" s="3" t="s">
        <v>5399</v>
      </c>
      <c r="E1291" s="6">
        <v>1500</v>
      </c>
      <c r="F1291" s="8">
        <v>1876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 t="shared" si="81"/>
        <v>28.85</v>
      </c>
      <c r="Q1291" s="11" t="s">
        <v>8315</v>
      </c>
      <c r="R1291" t="s">
        <v>8316</v>
      </c>
      <c r="S1291" s="15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f t="shared" si="80"/>
        <v>109</v>
      </c>
      <c r="B1292">
        <v>1290</v>
      </c>
      <c r="C1292" s="3" t="s">
        <v>1291</v>
      </c>
      <c r="D1292" s="3" t="s">
        <v>5400</v>
      </c>
      <c r="E1292" s="6">
        <v>3500</v>
      </c>
      <c r="F1292" s="8">
        <v>3800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 t="shared" si="81"/>
        <v>40.700000000000003</v>
      </c>
      <c r="Q1292" s="11" t="s">
        <v>8315</v>
      </c>
      <c r="R1292" t="s">
        <v>8316</v>
      </c>
      <c r="S1292" s="15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f t="shared" si="80"/>
        <v>146</v>
      </c>
      <c r="B1293">
        <v>1291</v>
      </c>
      <c r="C1293" s="3" t="s">
        <v>1292</v>
      </c>
      <c r="D1293" s="3" t="s">
        <v>5401</v>
      </c>
      <c r="E1293" s="6">
        <v>3000</v>
      </c>
      <c r="F1293" s="8">
        <v>4371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 t="shared" si="81"/>
        <v>71.430000000000007</v>
      </c>
      <c r="Q1293" s="11" t="s">
        <v>8315</v>
      </c>
      <c r="R1293" t="s">
        <v>8316</v>
      </c>
      <c r="S1293" s="15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f t="shared" si="80"/>
        <v>110</v>
      </c>
      <c r="B1294">
        <v>1292</v>
      </c>
      <c r="C1294" s="3" t="s">
        <v>1293</v>
      </c>
      <c r="D1294" s="3" t="s">
        <v>5402</v>
      </c>
      <c r="E1294" s="6">
        <v>1700</v>
      </c>
      <c r="F1294" s="8">
        <v>1870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 t="shared" si="81"/>
        <v>32.69</v>
      </c>
      <c r="Q1294" s="11" t="s">
        <v>8315</v>
      </c>
      <c r="R1294" t="s">
        <v>8316</v>
      </c>
      <c r="S1294" s="15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f t="shared" si="80"/>
        <v>102</v>
      </c>
      <c r="B1295">
        <v>1293</v>
      </c>
      <c r="C1295" s="3" t="s">
        <v>1294</v>
      </c>
      <c r="D1295" s="3" t="s">
        <v>5403</v>
      </c>
      <c r="E1295" s="6">
        <v>15000</v>
      </c>
      <c r="F1295" s="8">
        <v>15335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 t="shared" si="81"/>
        <v>125</v>
      </c>
      <c r="Q1295" s="11" t="s">
        <v>8315</v>
      </c>
      <c r="R1295" t="s">
        <v>8316</v>
      </c>
      <c r="S1295" s="15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f t="shared" si="80"/>
        <v>122</v>
      </c>
      <c r="B1296">
        <v>1294</v>
      </c>
      <c r="C1296" s="3" t="s">
        <v>1295</v>
      </c>
      <c r="D1296" s="3" t="s">
        <v>5404</v>
      </c>
      <c r="E1296" s="6">
        <v>500</v>
      </c>
      <c r="F1296" s="8">
        <v>610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>
        <f t="shared" si="81"/>
        <v>22.73</v>
      </c>
      <c r="Q1296" s="11" t="s">
        <v>8315</v>
      </c>
      <c r="R1296" t="s">
        <v>8316</v>
      </c>
      <c r="S1296" s="15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f t="shared" si="80"/>
        <v>102</v>
      </c>
      <c r="B1297">
        <v>1295</v>
      </c>
      <c r="C1297" s="3" t="s">
        <v>1296</v>
      </c>
      <c r="D1297" s="3" t="s">
        <v>5405</v>
      </c>
      <c r="E1297" s="6">
        <v>2500</v>
      </c>
      <c r="F1297" s="8">
        <v>2549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 t="shared" si="81"/>
        <v>39.06</v>
      </c>
      <c r="Q1297" s="11" t="s">
        <v>8315</v>
      </c>
      <c r="R1297" t="s">
        <v>8316</v>
      </c>
      <c r="S1297" s="15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f t="shared" si="80"/>
        <v>141</v>
      </c>
      <c r="B1298">
        <v>1296</v>
      </c>
      <c r="C1298" s="3" t="s">
        <v>1297</v>
      </c>
      <c r="D1298" s="3" t="s">
        <v>5406</v>
      </c>
      <c r="E1298" s="6">
        <v>850</v>
      </c>
      <c r="F1298" s="8">
        <v>1200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 t="shared" si="81"/>
        <v>36.96</v>
      </c>
      <c r="Q1298" s="11" t="s">
        <v>8315</v>
      </c>
      <c r="R1298" t="s">
        <v>8316</v>
      </c>
      <c r="S1298" s="15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f t="shared" si="80"/>
        <v>110</v>
      </c>
      <c r="B1299">
        <v>1297</v>
      </c>
      <c r="C1299" s="3" t="s">
        <v>1298</v>
      </c>
      <c r="D1299" s="3" t="s">
        <v>5407</v>
      </c>
      <c r="E1299" s="6">
        <v>20000</v>
      </c>
      <c r="F1299" s="8">
        <v>21905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 t="shared" si="81"/>
        <v>84.03</v>
      </c>
      <c r="Q1299" s="11" t="s">
        <v>8315</v>
      </c>
      <c r="R1299" t="s">
        <v>8316</v>
      </c>
      <c r="S1299" s="15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f t="shared" si="80"/>
        <v>105</v>
      </c>
      <c r="B1300">
        <v>1298</v>
      </c>
      <c r="C1300" s="3" t="s">
        <v>1299</v>
      </c>
      <c r="D1300" s="3" t="s">
        <v>5408</v>
      </c>
      <c r="E1300" s="6">
        <v>2000</v>
      </c>
      <c r="F1300" s="8">
        <v>2093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 t="shared" si="81"/>
        <v>60.61</v>
      </c>
      <c r="Q1300" s="11" t="s">
        <v>8315</v>
      </c>
      <c r="R1300" t="s">
        <v>8316</v>
      </c>
      <c r="S1300" s="15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f t="shared" si="80"/>
        <v>124</v>
      </c>
      <c r="B1301">
        <v>1299</v>
      </c>
      <c r="C1301" s="3" t="s">
        <v>1300</v>
      </c>
      <c r="D1301" s="3" t="s">
        <v>5409</v>
      </c>
      <c r="E1301" s="6">
        <v>3500</v>
      </c>
      <c r="F1301" s="8">
        <v>4340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 t="shared" si="81"/>
        <v>109.38</v>
      </c>
      <c r="Q1301" s="11" t="s">
        <v>8315</v>
      </c>
      <c r="R1301" t="s">
        <v>8316</v>
      </c>
      <c r="S1301" s="15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f t="shared" si="80"/>
        <v>135</v>
      </c>
      <c r="B1302">
        <v>1300</v>
      </c>
      <c r="C1302" s="3" t="s">
        <v>1301</v>
      </c>
      <c r="D1302" s="3" t="s">
        <v>5410</v>
      </c>
      <c r="E1302" s="6">
        <v>3000</v>
      </c>
      <c r="F1302" s="8">
        <v>4050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 t="shared" si="81"/>
        <v>125</v>
      </c>
      <c r="Q1302" s="11" t="s">
        <v>8315</v>
      </c>
      <c r="R1302" t="s">
        <v>8316</v>
      </c>
      <c r="S1302" s="15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f t="shared" si="80"/>
        <v>103</v>
      </c>
      <c r="B1303">
        <v>1301</v>
      </c>
      <c r="C1303" s="3" t="s">
        <v>1302</v>
      </c>
      <c r="D1303" s="3" t="s">
        <v>5411</v>
      </c>
      <c r="E1303" s="6">
        <v>2000</v>
      </c>
      <c r="F1303" s="8">
        <v>2055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 t="shared" si="81"/>
        <v>68.97</v>
      </c>
      <c r="Q1303" s="11" t="s">
        <v>8315</v>
      </c>
      <c r="R1303" t="s">
        <v>8316</v>
      </c>
      <c r="S1303" s="15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f t="shared" si="80"/>
        <v>100</v>
      </c>
      <c r="B1304">
        <v>1302</v>
      </c>
      <c r="C1304" s="3" t="s">
        <v>1303</v>
      </c>
      <c r="D1304" s="3" t="s">
        <v>5412</v>
      </c>
      <c r="E1304" s="6">
        <v>2500</v>
      </c>
      <c r="F1304" s="8">
        <v>2500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f t="shared" si="80"/>
        <v>130</v>
      </c>
      <c r="B1305">
        <v>1303</v>
      </c>
      <c r="C1305" s="3" t="s">
        <v>1304</v>
      </c>
      <c r="D1305" s="3" t="s">
        <v>5413</v>
      </c>
      <c r="E1305" s="6">
        <v>3500</v>
      </c>
      <c r="F1305" s="8">
        <v>4559.13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 t="shared" si="81"/>
        <v>32.409999999999997</v>
      </c>
      <c r="Q1305" s="11" t="s">
        <v>8315</v>
      </c>
      <c r="R1305" t="s">
        <v>8316</v>
      </c>
      <c r="S1305" s="15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f t="shared" si="80"/>
        <v>40</v>
      </c>
      <c r="B1306">
        <v>1304</v>
      </c>
      <c r="C1306" s="3" t="s">
        <v>1305</v>
      </c>
      <c r="D1306" s="3" t="s">
        <v>5414</v>
      </c>
      <c r="E1306" s="6">
        <v>40000</v>
      </c>
      <c r="F1306" s="8">
        <v>15851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 t="shared" si="81"/>
        <v>384.62</v>
      </c>
      <c r="Q1306" s="11" t="s">
        <v>8317</v>
      </c>
      <c r="R1306" t="s">
        <v>8319</v>
      </c>
      <c r="S1306" s="15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f t="shared" si="80"/>
        <v>26</v>
      </c>
      <c r="B1307">
        <v>1305</v>
      </c>
      <c r="C1307" s="3" t="s">
        <v>1306</v>
      </c>
      <c r="D1307" s="3" t="s">
        <v>5415</v>
      </c>
      <c r="E1307" s="6">
        <v>30000</v>
      </c>
      <c r="F1307" s="8">
        <v>7793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 t="shared" si="81"/>
        <v>348.84</v>
      </c>
      <c r="Q1307" s="11" t="s">
        <v>8317</v>
      </c>
      <c r="R1307" t="s">
        <v>8319</v>
      </c>
      <c r="S1307" s="15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f t="shared" si="80"/>
        <v>65</v>
      </c>
      <c r="B1308">
        <v>1306</v>
      </c>
      <c r="C1308" s="3" t="s">
        <v>1307</v>
      </c>
      <c r="D1308" s="3" t="s">
        <v>5416</v>
      </c>
      <c r="E1308" s="6">
        <v>110000</v>
      </c>
      <c r="F1308" s="8">
        <v>71771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 t="shared" si="81"/>
        <v>308.99</v>
      </c>
      <c r="Q1308" s="11" t="s">
        <v>8317</v>
      </c>
      <c r="R1308" t="s">
        <v>8319</v>
      </c>
      <c r="S1308" s="15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f t="shared" si="80"/>
        <v>12</v>
      </c>
      <c r="B1309">
        <v>1307</v>
      </c>
      <c r="C1309" s="3" t="s">
        <v>1308</v>
      </c>
      <c r="D1309" s="3" t="s">
        <v>5417</v>
      </c>
      <c r="E1309" s="6">
        <v>50000</v>
      </c>
      <c r="F1309" s="8">
        <v>5757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 t="shared" si="81"/>
        <v>1111.1099999999999</v>
      </c>
      <c r="Q1309" s="11" t="s">
        <v>8317</v>
      </c>
      <c r="R1309" t="s">
        <v>8319</v>
      </c>
      <c r="S1309" s="15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f t="shared" si="80"/>
        <v>11</v>
      </c>
      <c r="B1310">
        <v>1308</v>
      </c>
      <c r="C1310" s="3" t="s">
        <v>1309</v>
      </c>
      <c r="D1310" s="3" t="s">
        <v>5418</v>
      </c>
      <c r="E1310" s="6">
        <v>10000</v>
      </c>
      <c r="F1310" s="8">
        <v>1136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 t="shared" si="81"/>
        <v>263.16000000000003</v>
      </c>
      <c r="Q1310" s="11" t="s">
        <v>8317</v>
      </c>
      <c r="R1310" t="s">
        <v>8319</v>
      </c>
      <c r="S1310" s="15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f t="shared" si="80"/>
        <v>112</v>
      </c>
      <c r="B1311">
        <v>1309</v>
      </c>
      <c r="C1311" s="3" t="s">
        <v>1310</v>
      </c>
      <c r="D1311" s="3" t="s">
        <v>5419</v>
      </c>
      <c r="E1311" s="6">
        <v>11500</v>
      </c>
      <c r="F1311" s="8">
        <v>12879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 t="shared" si="81"/>
        <v>328.57</v>
      </c>
      <c r="Q1311" s="11" t="s">
        <v>8317</v>
      </c>
      <c r="R1311" t="s">
        <v>8319</v>
      </c>
      <c r="S1311" s="15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f t="shared" si="80"/>
        <v>16</v>
      </c>
      <c r="B1312">
        <v>1310</v>
      </c>
      <c r="C1312" s="3" t="s">
        <v>1311</v>
      </c>
      <c r="D1312" s="3" t="s">
        <v>5420</v>
      </c>
      <c r="E1312" s="6">
        <v>20000</v>
      </c>
      <c r="F1312" s="8">
        <v>3100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 t="shared" si="81"/>
        <v>833.33</v>
      </c>
      <c r="Q1312" s="11" t="s">
        <v>8317</v>
      </c>
      <c r="R1312" t="s">
        <v>8319</v>
      </c>
      <c r="S1312" s="15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f t="shared" si="80"/>
        <v>32</v>
      </c>
      <c r="B1313">
        <v>1311</v>
      </c>
      <c r="C1313" s="3" t="s">
        <v>1312</v>
      </c>
      <c r="D1313" s="3" t="s">
        <v>5421</v>
      </c>
      <c r="E1313" s="6">
        <v>250000</v>
      </c>
      <c r="F1313" s="8">
        <v>80070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 t="shared" si="81"/>
        <v>2500</v>
      </c>
      <c r="Q1313" s="11" t="s">
        <v>8317</v>
      </c>
      <c r="R1313" t="s">
        <v>8319</v>
      </c>
      <c r="S1313" s="15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f t="shared" si="80"/>
        <v>1</v>
      </c>
      <c r="B1314">
        <v>1312</v>
      </c>
      <c r="C1314" s="3" t="s">
        <v>1313</v>
      </c>
      <c r="D1314" s="3" t="s">
        <v>5422</v>
      </c>
      <c r="E1314" s="6">
        <v>4600</v>
      </c>
      <c r="F1314" s="8">
        <v>28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 t="shared" si="81"/>
        <v>4600</v>
      </c>
      <c r="Q1314" s="11" t="s">
        <v>8317</v>
      </c>
      <c r="R1314" t="s">
        <v>8319</v>
      </c>
      <c r="S1314" s="15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f t="shared" si="80"/>
        <v>31</v>
      </c>
      <c r="B1315">
        <v>1313</v>
      </c>
      <c r="C1315" s="3" t="s">
        <v>1314</v>
      </c>
      <c r="D1315" s="3" t="s">
        <v>5423</v>
      </c>
      <c r="E1315" s="6">
        <v>40000</v>
      </c>
      <c r="F1315" s="8">
        <v>12446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 t="shared" si="81"/>
        <v>327.87</v>
      </c>
      <c r="Q1315" s="11" t="s">
        <v>8317</v>
      </c>
      <c r="R1315" t="s">
        <v>8319</v>
      </c>
      <c r="S1315" s="15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f t="shared" si="80"/>
        <v>1</v>
      </c>
      <c r="B1316">
        <v>1314</v>
      </c>
      <c r="C1316" s="3" t="s">
        <v>1315</v>
      </c>
      <c r="D1316" s="3" t="s">
        <v>5424</v>
      </c>
      <c r="E1316" s="6">
        <v>180000</v>
      </c>
      <c r="F1316" s="8">
        <v>2028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 t="shared" si="81"/>
        <v>16363.64</v>
      </c>
      <c r="Q1316" s="11" t="s">
        <v>8317</v>
      </c>
      <c r="R1316" t="s">
        <v>8319</v>
      </c>
      <c r="S1316" s="15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f t="shared" si="80"/>
        <v>40</v>
      </c>
      <c r="B1317">
        <v>1315</v>
      </c>
      <c r="C1317" s="3" t="s">
        <v>1316</v>
      </c>
      <c r="D1317" s="3" t="s">
        <v>5425</v>
      </c>
      <c r="E1317" s="6">
        <v>100000</v>
      </c>
      <c r="F1317" s="8">
        <v>40404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 t="shared" si="81"/>
        <v>403.23</v>
      </c>
      <c r="Q1317" s="11" t="s">
        <v>8317</v>
      </c>
      <c r="R1317" t="s">
        <v>8319</v>
      </c>
      <c r="S1317" s="15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f t="shared" si="80"/>
        <v>0</v>
      </c>
      <c r="B1318">
        <v>1316</v>
      </c>
      <c r="C1318" s="3" t="s">
        <v>1317</v>
      </c>
      <c r="D1318" s="3" t="s">
        <v>5426</v>
      </c>
      <c r="E1318" s="6">
        <v>75000</v>
      </c>
      <c r="F1318" s="8">
        <v>1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 t="shared" si="81"/>
        <v>75000</v>
      </c>
      <c r="Q1318" s="11" t="s">
        <v>8317</v>
      </c>
      <c r="R1318" t="s">
        <v>8319</v>
      </c>
      <c r="S1318" s="15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f t="shared" si="80"/>
        <v>6</v>
      </c>
      <c r="B1319">
        <v>1317</v>
      </c>
      <c r="C1319" s="3" t="s">
        <v>1318</v>
      </c>
      <c r="D1319" s="3" t="s">
        <v>5427</v>
      </c>
      <c r="E1319" s="6">
        <v>200000</v>
      </c>
      <c r="F1319" s="8">
        <v>11467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 t="shared" si="81"/>
        <v>10526.32</v>
      </c>
      <c r="Q1319" s="11" t="s">
        <v>8317</v>
      </c>
      <c r="R1319" t="s">
        <v>8319</v>
      </c>
      <c r="S1319" s="15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f t="shared" si="80"/>
        <v>15</v>
      </c>
      <c r="B1320">
        <v>1318</v>
      </c>
      <c r="C1320" s="3" t="s">
        <v>1319</v>
      </c>
      <c r="D1320" s="3" t="s">
        <v>5428</v>
      </c>
      <c r="E1320" s="6">
        <v>40000</v>
      </c>
      <c r="F1320" s="8">
        <v>6130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 t="shared" si="81"/>
        <v>296.3</v>
      </c>
      <c r="Q1320" s="11" t="s">
        <v>8317</v>
      </c>
      <c r="R1320" t="s">
        <v>8319</v>
      </c>
      <c r="S1320" s="15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f t="shared" si="80"/>
        <v>15</v>
      </c>
      <c r="B1321">
        <v>1319</v>
      </c>
      <c r="C1321" s="3" t="s">
        <v>1320</v>
      </c>
      <c r="D1321" s="3" t="s">
        <v>5429</v>
      </c>
      <c r="E1321" s="6">
        <v>5800</v>
      </c>
      <c r="F1321" s="8">
        <v>876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 t="shared" si="81"/>
        <v>644.44000000000005</v>
      </c>
      <c r="Q1321" s="11" t="s">
        <v>8317</v>
      </c>
      <c r="R1321" t="s">
        <v>8319</v>
      </c>
      <c r="S1321" s="15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f t="shared" si="80"/>
        <v>1</v>
      </c>
      <c r="B1322">
        <v>1320</v>
      </c>
      <c r="C1322" s="3" t="s">
        <v>1321</v>
      </c>
      <c r="D1322" s="3" t="s">
        <v>5430</v>
      </c>
      <c r="E1322" s="6">
        <v>100000</v>
      </c>
      <c r="F1322" s="8">
        <v>503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 t="shared" si="81"/>
        <v>33333.33</v>
      </c>
      <c r="Q1322" s="11" t="s">
        <v>8317</v>
      </c>
      <c r="R1322" t="s">
        <v>8319</v>
      </c>
      <c r="S1322" s="15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f t="shared" si="80"/>
        <v>1</v>
      </c>
      <c r="B1323">
        <v>1321</v>
      </c>
      <c r="C1323" s="3" t="s">
        <v>1322</v>
      </c>
      <c r="D1323" s="3" t="s">
        <v>5431</v>
      </c>
      <c r="E1323" s="6">
        <v>462000</v>
      </c>
      <c r="F1323" s="8">
        <v>6019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 t="shared" si="81"/>
        <v>66000</v>
      </c>
      <c r="Q1323" s="11" t="s">
        <v>8317</v>
      </c>
      <c r="R1323" t="s">
        <v>8319</v>
      </c>
      <c r="S1323" s="15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f t="shared" si="80"/>
        <v>0</v>
      </c>
      <c r="B1324">
        <v>1322</v>
      </c>
      <c r="C1324" s="3" t="s">
        <v>1323</v>
      </c>
      <c r="D1324" s="3" t="s">
        <v>5432</v>
      </c>
      <c r="E1324" s="6">
        <v>35000</v>
      </c>
      <c r="F1324" s="8">
        <v>106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 t="shared" si="81"/>
        <v>8750</v>
      </c>
      <c r="Q1324" s="11" t="s">
        <v>8317</v>
      </c>
      <c r="R1324" t="s">
        <v>8319</v>
      </c>
      <c r="S1324" s="15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f t="shared" si="80"/>
        <v>9</v>
      </c>
      <c r="B1325">
        <v>1323</v>
      </c>
      <c r="C1325" s="3" t="s">
        <v>1324</v>
      </c>
      <c r="D1325" s="3" t="s">
        <v>5433</v>
      </c>
      <c r="E1325" s="6">
        <v>15000</v>
      </c>
      <c r="F1325" s="8">
        <v>1332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 t="shared" si="81"/>
        <v>340.91</v>
      </c>
      <c r="Q1325" s="11" t="s">
        <v>8317</v>
      </c>
      <c r="R1325" t="s">
        <v>8319</v>
      </c>
      <c r="S1325" s="15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f t="shared" si="80"/>
        <v>10</v>
      </c>
      <c r="B1326">
        <v>1324</v>
      </c>
      <c r="C1326" s="3" t="s">
        <v>1325</v>
      </c>
      <c r="D1326" s="3" t="s">
        <v>5434</v>
      </c>
      <c r="E1326" s="6">
        <v>50000</v>
      </c>
      <c r="F1326" s="8">
        <v>4920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 t="shared" si="81"/>
        <v>555.55999999999995</v>
      </c>
      <c r="Q1326" s="11" t="s">
        <v>8317</v>
      </c>
      <c r="R1326" t="s">
        <v>8319</v>
      </c>
      <c r="S1326" s="15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f t="shared" si="80"/>
        <v>2</v>
      </c>
      <c r="B1327">
        <v>1325</v>
      </c>
      <c r="C1327" s="3" t="s">
        <v>1326</v>
      </c>
      <c r="D1327" s="3" t="s">
        <v>5435</v>
      </c>
      <c r="E1327" s="6">
        <v>20000</v>
      </c>
      <c r="F1327" s="8">
        <v>486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 t="shared" si="81"/>
        <v>2500</v>
      </c>
      <c r="Q1327" s="11" t="s">
        <v>8317</v>
      </c>
      <c r="R1327" t="s">
        <v>8319</v>
      </c>
      <c r="S1327" s="15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f t="shared" si="80"/>
        <v>1</v>
      </c>
      <c r="B1328">
        <v>1326</v>
      </c>
      <c r="C1328" s="3" t="s">
        <v>1327</v>
      </c>
      <c r="D1328" s="3" t="s">
        <v>5436</v>
      </c>
      <c r="E1328" s="6">
        <v>100000</v>
      </c>
      <c r="F1328" s="8">
        <v>1130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 t="shared" si="81"/>
        <v>9090.91</v>
      </c>
      <c r="Q1328" s="11" t="s">
        <v>8317</v>
      </c>
      <c r="R1328" t="s">
        <v>8319</v>
      </c>
      <c r="S1328" s="15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f t="shared" si="80"/>
        <v>4</v>
      </c>
      <c r="B1329">
        <v>1327</v>
      </c>
      <c r="C1329" s="3" t="s">
        <v>1328</v>
      </c>
      <c r="D1329" s="3" t="s">
        <v>5437</v>
      </c>
      <c r="E1329" s="6">
        <v>48000</v>
      </c>
      <c r="F1329" s="8">
        <v>1705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 t="shared" si="81"/>
        <v>1170.73</v>
      </c>
      <c r="Q1329" s="11" t="s">
        <v>8317</v>
      </c>
      <c r="R1329" t="s">
        <v>8319</v>
      </c>
      <c r="S1329" s="15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f t="shared" si="80"/>
        <v>2</v>
      </c>
      <c r="B1330">
        <v>1328</v>
      </c>
      <c r="C1330" s="3" t="s">
        <v>1329</v>
      </c>
      <c r="D1330" s="3" t="s">
        <v>5438</v>
      </c>
      <c r="E1330" s="6">
        <v>75000</v>
      </c>
      <c r="F1330" s="8">
        <v>1748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 t="shared" si="81"/>
        <v>5000</v>
      </c>
      <c r="Q1330" s="11" t="s">
        <v>8317</v>
      </c>
      <c r="R1330" t="s">
        <v>8319</v>
      </c>
      <c r="S1330" s="15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f t="shared" si="80"/>
        <v>1</v>
      </c>
      <c r="B1331">
        <v>1329</v>
      </c>
      <c r="C1331" s="3" t="s">
        <v>1330</v>
      </c>
      <c r="D1331" s="3" t="s">
        <v>5439</v>
      </c>
      <c r="E1331" s="6">
        <v>50000</v>
      </c>
      <c r="F1331" s="8">
        <v>408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 t="shared" si="81"/>
        <v>5555.56</v>
      </c>
      <c r="Q1331" s="11" t="s">
        <v>8317</v>
      </c>
      <c r="R1331" t="s">
        <v>8319</v>
      </c>
      <c r="S1331" s="15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f t="shared" si="80"/>
        <v>22</v>
      </c>
      <c r="B1332">
        <v>1330</v>
      </c>
      <c r="C1332" s="3" t="s">
        <v>1331</v>
      </c>
      <c r="D1332" s="3" t="s">
        <v>5440</v>
      </c>
      <c r="E1332" s="6">
        <v>35000</v>
      </c>
      <c r="F1332" s="8">
        <v>7873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 t="shared" si="81"/>
        <v>700</v>
      </c>
      <c r="Q1332" s="11" t="s">
        <v>8317</v>
      </c>
      <c r="R1332" t="s">
        <v>8319</v>
      </c>
      <c r="S1332" s="15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f t="shared" si="80"/>
        <v>1</v>
      </c>
      <c r="B1333">
        <v>1331</v>
      </c>
      <c r="C1333" s="3" t="s">
        <v>1332</v>
      </c>
      <c r="D1333" s="3" t="s">
        <v>5441</v>
      </c>
      <c r="E1333" s="6">
        <v>250000</v>
      </c>
      <c r="F1333" s="8">
        <v>3417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 t="shared" si="81"/>
        <v>7352.94</v>
      </c>
      <c r="Q1333" s="11" t="s">
        <v>8317</v>
      </c>
      <c r="R1333" t="s">
        <v>8319</v>
      </c>
      <c r="S1333" s="15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f t="shared" si="80"/>
        <v>0</v>
      </c>
      <c r="B1334">
        <v>1332</v>
      </c>
      <c r="C1334" s="3" t="s">
        <v>1333</v>
      </c>
      <c r="D1334" s="3" t="s">
        <v>5442</v>
      </c>
      <c r="E1334" s="6">
        <v>10115</v>
      </c>
      <c r="F1334" s="8"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f t="shared" si="80"/>
        <v>0</v>
      </c>
      <c r="B1335">
        <v>1333</v>
      </c>
      <c r="C1335" s="3" t="s">
        <v>1334</v>
      </c>
      <c r="D1335" s="3" t="s">
        <v>5443</v>
      </c>
      <c r="E1335" s="6">
        <v>2500</v>
      </c>
      <c r="F1335" s="8"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f t="shared" si="80"/>
        <v>11</v>
      </c>
      <c r="B1336">
        <v>1334</v>
      </c>
      <c r="C1336" s="3" t="s">
        <v>1335</v>
      </c>
      <c r="D1336" s="3" t="s">
        <v>5444</v>
      </c>
      <c r="E1336" s="6">
        <v>133000</v>
      </c>
      <c r="F1336" s="8">
        <v>14303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 t="shared" si="81"/>
        <v>481.88</v>
      </c>
      <c r="Q1336" s="11" t="s">
        <v>8317</v>
      </c>
      <c r="R1336" t="s">
        <v>8319</v>
      </c>
      <c r="S1336" s="15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f t="shared" si="80"/>
        <v>20</v>
      </c>
      <c r="B1337">
        <v>1335</v>
      </c>
      <c r="C1337" s="3" t="s">
        <v>1336</v>
      </c>
      <c r="D1337" s="3" t="s">
        <v>5445</v>
      </c>
      <c r="E1337" s="6">
        <v>25000</v>
      </c>
      <c r="F1337" s="8">
        <v>4940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 t="shared" si="81"/>
        <v>1562.5</v>
      </c>
      <c r="Q1337" s="11" t="s">
        <v>8317</v>
      </c>
      <c r="R1337" t="s">
        <v>8319</v>
      </c>
      <c r="S1337" s="15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f t="shared" si="80"/>
        <v>85</v>
      </c>
      <c r="B1338">
        <v>1336</v>
      </c>
      <c r="C1338" s="3" t="s">
        <v>1337</v>
      </c>
      <c r="D1338" s="3" t="s">
        <v>5446</v>
      </c>
      <c r="E1338" s="6">
        <v>100000</v>
      </c>
      <c r="F1338" s="8">
        <v>84947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 t="shared" si="81"/>
        <v>446.43</v>
      </c>
      <c r="Q1338" s="11" t="s">
        <v>8317</v>
      </c>
      <c r="R1338" t="s">
        <v>8319</v>
      </c>
      <c r="S1338" s="15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f t="shared" si="80"/>
        <v>49</v>
      </c>
      <c r="B1339">
        <v>1337</v>
      </c>
      <c r="C1339" s="3" t="s">
        <v>1338</v>
      </c>
      <c r="D1339" s="3" t="s">
        <v>5447</v>
      </c>
      <c r="E1339" s="6">
        <v>50000</v>
      </c>
      <c r="F1339" s="8">
        <v>24691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 t="shared" si="81"/>
        <v>357.14</v>
      </c>
      <c r="Q1339" s="11" t="s">
        <v>8317</v>
      </c>
      <c r="R1339" t="s">
        <v>8319</v>
      </c>
      <c r="S1339" s="15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f t="shared" si="80"/>
        <v>3</v>
      </c>
      <c r="B1340">
        <v>1338</v>
      </c>
      <c r="C1340" s="3" t="s">
        <v>1339</v>
      </c>
      <c r="D1340" s="3" t="s">
        <v>5448</v>
      </c>
      <c r="E1340" s="6">
        <v>30000</v>
      </c>
      <c r="F1340" s="8">
        <v>991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 t="shared" si="81"/>
        <v>2000</v>
      </c>
      <c r="Q1340" s="11" t="s">
        <v>8317</v>
      </c>
      <c r="R1340" t="s">
        <v>8319</v>
      </c>
      <c r="S1340" s="15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f t="shared" si="80"/>
        <v>7</v>
      </c>
      <c r="B1341">
        <v>1339</v>
      </c>
      <c r="C1341" s="3" t="s">
        <v>1340</v>
      </c>
      <c r="D1341" s="3" t="s">
        <v>5449</v>
      </c>
      <c r="E1341" s="6">
        <v>50000</v>
      </c>
      <c r="F1341" s="8">
        <v>3317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 t="shared" si="81"/>
        <v>1351.35</v>
      </c>
      <c r="Q1341" s="11" t="s">
        <v>8317</v>
      </c>
      <c r="R1341" t="s">
        <v>8319</v>
      </c>
      <c r="S1341" s="15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f t="shared" si="80"/>
        <v>0</v>
      </c>
      <c r="B1342">
        <v>1340</v>
      </c>
      <c r="C1342" s="3" t="s">
        <v>1341</v>
      </c>
      <c r="D1342" s="3" t="s">
        <v>5450</v>
      </c>
      <c r="E1342" s="6">
        <v>1680</v>
      </c>
      <c r="F1342" s="8"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f t="shared" si="80"/>
        <v>70</v>
      </c>
      <c r="B1343">
        <v>1341</v>
      </c>
      <c r="C1343" s="3" t="s">
        <v>1342</v>
      </c>
      <c r="D1343" s="3" t="s">
        <v>5451</v>
      </c>
      <c r="E1343" s="6">
        <v>25000</v>
      </c>
      <c r="F1343" s="8">
        <v>17590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 t="shared" si="81"/>
        <v>543.48</v>
      </c>
      <c r="Q1343" s="11" t="s">
        <v>8317</v>
      </c>
      <c r="R1343" t="s">
        <v>8319</v>
      </c>
      <c r="S1343" s="15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f t="shared" si="80"/>
        <v>0</v>
      </c>
      <c r="B1344">
        <v>1342</v>
      </c>
      <c r="C1344" s="3" t="s">
        <v>1343</v>
      </c>
      <c r="D1344" s="3" t="s">
        <v>5452</v>
      </c>
      <c r="E1344" s="6">
        <v>50000</v>
      </c>
      <c r="F1344" s="8">
        <v>100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 t="shared" si="81"/>
        <v>50000</v>
      </c>
      <c r="Q1344" s="11" t="s">
        <v>8317</v>
      </c>
      <c r="R1344" t="s">
        <v>8319</v>
      </c>
      <c r="S1344" s="15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f t="shared" si="80"/>
        <v>102</v>
      </c>
      <c r="B1345">
        <v>1343</v>
      </c>
      <c r="C1345" s="3" t="s">
        <v>1344</v>
      </c>
      <c r="D1345" s="3" t="s">
        <v>5453</v>
      </c>
      <c r="E1345" s="6">
        <v>50000</v>
      </c>
      <c r="F1345" s="8">
        <v>51149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 t="shared" si="81"/>
        <v>154.80000000000001</v>
      </c>
      <c r="Q1345" s="11" t="s">
        <v>8317</v>
      </c>
      <c r="R1345" t="s">
        <v>8319</v>
      </c>
      <c r="S1345" s="15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f t="shared" ref="A1346:A1409" si="84">ROUND(F1346/E1346*100,0)</f>
        <v>378</v>
      </c>
      <c r="B1346">
        <v>1344</v>
      </c>
      <c r="C1346" s="3" t="s">
        <v>1345</v>
      </c>
      <c r="D1346" s="3" t="s">
        <v>5454</v>
      </c>
      <c r="E1346" s="6">
        <v>1500</v>
      </c>
      <c r="F1346" s="8">
        <v>5666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 t="shared" si="81"/>
        <v>10.79</v>
      </c>
      <c r="Q1346" s="11" t="s">
        <v>8320</v>
      </c>
      <c r="R1346" t="s">
        <v>8321</v>
      </c>
      <c r="S1346" s="15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f t="shared" si="84"/>
        <v>125</v>
      </c>
      <c r="B1347">
        <v>1345</v>
      </c>
      <c r="C1347" s="3" t="s">
        <v>1346</v>
      </c>
      <c r="D1347" s="3" t="s">
        <v>5455</v>
      </c>
      <c r="E1347" s="6">
        <v>300</v>
      </c>
      <c r="F1347" s="8">
        <v>375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 t="shared" ref="P1347:P1410" si="85">IFERROR(ROUND(E1347/M1347,2), 0)</f>
        <v>42.86</v>
      </c>
      <c r="Q1347" s="11" t="s">
        <v>8320</v>
      </c>
      <c r="R1347" t="s">
        <v>8321</v>
      </c>
      <c r="S1347" s="15">
        <f t="shared" ref="S1347:S1410" si="86">(((K1347/60)/60)/24)+DATE(1970,1,1)</f>
        <v>41799.814340277779</v>
      </c>
      <c r="T1347" s="16">
        <f t="shared" ref="T1347:T1410" si="87">(((J1347/60)/60)/24)+DATE(1970,1,1)</f>
        <v>41834.814340277779</v>
      </c>
    </row>
    <row r="1348" spans="1:20" ht="45" hidden="1" x14ac:dyDescent="0.25">
      <c r="A1348">
        <f t="shared" si="84"/>
        <v>147</v>
      </c>
      <c r="B1348">
        <v>1346</v>
      </c>
      <c r="C1348" s="3" t="s">
        <v>1347</v>
      </c>
      <c r="D1348" s="3" t="s">
        <v>5456</v>
      </c>
      <c r="E1348" s="6">
        <v>4900</v>
      </c>
      <c r="F1348" s="8">
        <v>7219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 t="shared" si="85"/>
        <v>32.89</v>
      </c>
      <c r="Q1348" s="11" t="s">
        <v>8320</v>
      </c>
      <c r="R1348" t="s">
        <v>8321</v>
      </c>
      <c r="S1348" s="15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f t="shared" si="84"/>
        <v>102</v>
      </c>
      <c r="B1349">
        <v>1347</v>
      </c>
      <c r="C1349" s="3" t="s">
        <v>1348</v>
      </c>
      <c r="D1349" s="3" t="s">
        <v>5457</v>
      </c>
      <c r="E1349" s="6">
        <v>2500</v>
      </c>
      <c r="F1349" s="8">
        <v>2555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 t="shared" si="85"/>
        <v>80.650000000000006</v>
      </c>
      <c r="Q1349" s="11" t="s">
        <v>8320</v>
      </c>
      <c r="R1349" t="s">
        <v>8321</v>
      </c>
      <c r="S1349" s="15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f t="shared" si="84"/>
        <v>102</v>
      </c>
      <c r="B1350">
        <v>1348</v>
      </c>
      <c r="C1350" s="3" t="s">
        <v>1349</v>
      </c>
      <c r="D1350" s="3" t="s">
        <v>5458</v>
      </c>
      <c r="E1350" s="6">
        <v>5875</v>
      </c>
      <c r="F1350" s="8">
        <v>5985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 t="shared" si="85"/>
        <v>225.96</v>
      </c>
      <c r="Q1350" s="11" t="s">
        <v>8320</v>
      </c>
      <c r="R1350" t="s">
        <v>8321</v>
      </c>
      <c r="S1350" s="15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f t="shared" si="84"/>
        <v>204</v>
      </c>
      <c r="B1351">
        <v>1349</v>
      </c>
      <c r="C1351" s="3" t="s">
        <v>1350</v>
      </c>
      <c r="D1351" s="3" t="s">
        <v>5459</v>
      </c>
      <c r="E1351" s="6">
        <v>5000</v>
      </c>
      <c r="F1351" s="8">
        <v>10210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 t="shared" si="85"/>
        <v>29.07</v>
      </c>
      <c r="Q1351" s="11" t="s">
        <v>8320</v>
      </c>
      <c r="R1351" t="s">
        <v>8321</v>
      </c>
      <c r="S1351" s="15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f t="shared" si="84"/>
        <v>104</v>
      </c>
      <c r="B1352">
        <v>1350</v>
      </c>
      <c r="C1352" s="3" t="s">
        <v>1351</v>
      </c>
      <c r="D1352" s="3" t="s">
        <v>5460</v>
      </c>
      <c r="E1352" s="6">
        <v>5000</v>
      </c>
      <c r="F1352" s="8">
        <v>5202.5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 t="shared" si="85"/>
        <v>64.099999999999994</v>
      </c>
      <c r="Q1352" s="11" t="s">
        <v>8320</v>
      </c>
      <c r="R1352" t="s">
        <v>8321</v>
      </c>
      <c r="S1352" s="15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f t="shared" si="84"/>
        <v>101</v>
      </c>
      <c r="B1353">
        <v>1351</v>
      </c>
      <c r="C1353" s="3" t="s">
        <v>1352</v>
      </c>
      <c r="D1353" s="3" t="s">
        <v>5461</v>
      </c>
      <c r="E1353" s="6">
        <v>20000</v>
      </c>
      <c r="F1353" s="8">
        <v>20253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 t="shared" si="85"/>
        <v>166.67</v>
      </c>
      <c r="Q1353" s="11" t="s">
        <v>8320</v>
      </c>
      <c r="R1353" t="s">
        <v>8321</v>
      </c>
      <c r="S1353" s="15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f t="shared" si="84"/>
        <v>136</v>
      </c>
      <c r="B1354">
        <v>1352</v>
      </c>
      <c r="C1354" s="3" t="s">
        <v>1353</v>
      </c>
      <c r="D1354" s="3" t="s">
        <v>5462</v>
      </c>
      <c r="E1354" s="6">
        <v>10000</v>
      </c>
      <c r="F1354" s="8">
        <v>13614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 t="shared" si="85"/>
        <v>44.05</v>
      </c>
      <c r="Q1354" s="11" t="s">
        <v>8320</v>
      </c>
      <c r="R1354" t="s">
        <v>8321</v>
      </c>
      <c r="S1354" s="15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f t="shared" si="84"/>
        <v>134</v>
      </c>
      <c r="B1355">
        <v>1353</v>
      </c>
      <c r="C1355" s="3" t="s">
        <v>1354</v>
      </c>
      <c r="D1355" s="3" t="s">
        <v>5463</v>
      </c>
      <c r="E1355" s="6">
        <v>1000</v>
      </c>
      <c r="F1355" s="8">
        <v>1336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 t="shared" si="85"/>
        <v>23.81</v>
      </c>
      <c r="Q1355" s="11" t="s">
        <v>8320</v>
      </c>
      <c r="R1355" t="s">
        <v>8321</v>
      </c>
      <c r="S1355" s="15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f t="shared" si="84"/>
        <v>130</v>
      </c>
      <c r="B1356">
        <v>1354</v>
      </c>
      <c r="C1356" s="3" t="s">
        <v>1355</v>
      </c>
      <c r="D1356" s="3" t="s">
        <v>5464</v>
      </c>
      <c r="E1356" s="6">
        <v>1200</v>
      </c>
      <c r="F1356" s="8">
        <v>1563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 t="shared" si="85"/>
        <v>18.75</v>
      </c>
      <c r="Q1356" s="11" t="s">
        <v>8320</v>
      </c>
      <c r="R1356" t="s">
        <v>8321</v>
      </c>
      <c r="S1356" s="15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f t="shared" si="84"/>
        <v>123</v>
      </c>
      <c r="B1357">
        <v>1355</v>
      </c>
      <c r="C1357" s="3" t="s">
        <v>1356</v>
      </c>
      <c r="D1357" s="3" t="s">
        <v>5465</v>
      </c>
      <c r="E1357" s="6">
        <v>2500</v>
      </c>
      <c r="F1357" s="8">
        <v>3067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 t="shared" si="85"/>
        <v>20.66</v>
      </c>
      <c r="Q1357" s="11" t="s">
        <v>8320</v>
      </c>
      <c r="R1357" t="s">
        <v>8321</v>
      </c>
      <c r="S1357" s="15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f t="shared" si="84"/>
        <v>183</v>
      </c>
      <c r="B1358">
        <v>1356</v>
      </c>
      <c r="C1358" s="3" t="s">
        <v>1357</v>
      </c>
      <c r="D1358" s="3" t="s">
        <v>5466</v>
      </c>
      <c r="E1358" s="6">
        <v>3400</v>
      </c>
      <c r="F1358" s="8">
        <v>6215.56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 t="shared" si="85"/>
        <v>39.08</v>
      </c>
      <c r="Q1358" s="11" t="s">
        <v>8320</v>
      </c>
      <c r="R1358" t="s">
        <v>8321</v>
      </c>
      <c r="S1358" s="15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f t="shared" si="84"/>
        <v>125</v>
      </c>
      <c r="B1359">
        <v>1357</v>
      </c>
      <c r="C1359" s="3" t="s">
        <v>1358</v>
      </c>
      <c r="D1359" s="3" t="s">
        <v>5467</v>
      </c>
      <c r="E1359" s="6">
        <v>2000</v>
      </c>
      <c r="F1359" s="8">
        <v>2506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 t="shared" si="85"/>
        <v>30.77</v>
      </c>
      <c r="Q1359" s="11" t="s">
        <v>8320</v>
      </c>
      <c r="R1359" t="s">
        <v>8321</v>
      </c>
      <c r="S1359" s="15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f t="shared" si="84"/>
        <v>112</v>
      </c>
      <c r="B1360">
        <v>1358</v>
      </c>
      <c r="C1360" s="3" t="s">
        <v>1359</v>
      </c>
      <c r="D1360" s="3" t="s">
        <v>5468</v>
      </c>
      <c r="E1360" s="6">
        <v>3000</v>
      </c>
      <c r="F1360" s="8">
        <v>3350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 t="shared" si="85"/>
        <v>61.22</v>
      </c>
      <c r="Q1360" s="11" t="s">
        <v>8320</v>
      </c>
      <c r="R1360" t="s">
        <v>8321</v>
      </c>
      <c r="S1360" s="15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f t="shared" si="84"/>
        <v>116</v>
      </c>
      <c r="B1361">
        <v>1359</v>
      </c>
      <c r="C1361" s="3" t="s">
        <v>1360</v>
      </c>
      <c r="D1361" s="3" t="s">
        <v>5469</v>
      </c>
      <c r="E1361" s="6">
        <v>660</v>
      </c>
      <c r="F1361" s="8">
        <v>764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 t="shared" si="85"/>
        <v>34.74</v>
      </c>
      <c r="Q1361" s="11" t="s">
        <v>8320</v>
      </c>
      <c r="R1361" t="s">
        <v>8321</v>
      </c>
      <c r="S1361" s="15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f t="shared" si="84"/>
        <v>173</v>
      </c>
      <c r="B1362">
        <v>1360</v>
      </c>
      <c r="C1362" s="3" t="s">
        <v>1361</v>
      </c>
      <c r="D1362" s="3" t="s">
        <v>5470</v>
      </c>
      <c r="E1362" s="6">
        <v>1500</v>
      </c>
      <c r="F1362" s="8">
        <v>2598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 t="shared" si="85"/>
        <v>18.52</v>
      </c>
      <c r="Q1362" s="11" t="s">
        <v>8320</v>
      </c>
      <c r="R1362" t="s">
        <v>8321</v>
      </c>
      <c r="S1362" s="15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f t="shared" si="84"/>
        <v>126</v>
      </c>
      <c r="B1363">
        <v>1361</v>
      </c>
      <c r="C1363" s="3" t="s">
        <v>1362</v>
      </c>
      <c r="D1363" s="3" t="s">
        <v>5471</v>
      </c>
      <c r="E1363" s="6">
        <v>6000</v>
      </c>
      <c r="F1363" s="8">
        <v>7559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 t="shared" si="85"/>
        <v>22.73</v>
      </c>
      <c r="Q1363" s="11" t="s">
        <v>8320</v>
      </c>
      <c r="R1363" t="s">
        <v>8321</v>
      </c>
      <c r="S1363" s="15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f t="shared" si="84"/>
        <v>109</v>
      </c>
      <c r="B1364">
        <v>1362</v>
      </c>
      <c r="C1364" s="3" t="s">
        <v>1363</v>
      </c>
      <c r="D1364" s="3" t="s">
        <v>5472</v>
      </c>
      <c r="E1364" s="6">
        <v>1000</v>
      </c>
      <c r="F1364" s="8">
        <v>1091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 t="shared" si="85"/>
        <v>40</v>
      </c>
      <c r="Q1364" s="11" t="s">
        <v>8320</v>
      </c>
      <c r="R1364" t="s">
        <v>8321</v>
      </c>
      <c r="S1364" s="15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f t="shared" si="84"/>
        <v>100</v>
      </c>
      <c r="B1365">
        <v>1363</v>
      </c>
      <c r="C1365" s="3" t="s">
        <v>1364</v>
      </c>
      <c r="D1365" s="3" t="s">
        <v>5473</v>
      </c>
      <c r="E1365" s="6">
        <v>200</v>
      </c>
      <c r="F1365" s="8">
        <v>200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f t="shared" si="84"/>
        <v>119</v>
      </c>
      <c r="B1366">
        <v>1364</v>
      </c>
      <c r="C1366" s="3" t="s">
        <v>1365</v>
      </c>
      <c r="D1366" s="3" t="s">
        <v>5474</v>
      </c>
      <c r="E1366" s="6">
        <v>42000</v>
      </c>
      <c r="F1366" s="8">
        <v>49830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 t="shared" si="85"/>
        <v>291.67</v>
      </c>
      <c r="Q1366" s="11" t="s">
        <v>8323</v>
      </c>
      <c r="R1366" t="s">
        <v>8324</v>
      </c>
      <c r="S1366" s="15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f t="shared" si="84"/>
        <v>100</v>
      </c>
      <c r="B1367">
        <v>1365</v>
      </c>
      <c r="C1367" s="3" t="s">
        <v>1366</v>
      </c>
      <c r="D1367" s="3" t="s">
        <v>5475</v>
      </c>
      <c r="E1367" s="6">
        <v>7500</v>
      </c>
      <c r="F1367" s="8">
        <v>7520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 t="shared" si="85"/>
        <v>81.52</v>
      </c>
      <c r="Q1367" s="11" t="s">
        <v>8323</v>
      </c>
      <c r="R1367" t="s">
        <v>8324</v>
      </c>
      <c r="S1367" s="15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f t="shared" si="84"/>
        <v>126</v>
      </c>
      <c r="B1368">
        <v>1366</v>
      </c>
      <c r="C1368" s="3" t="s">
        <v>1367</v>
      </c>
      <c r="D1368" s="3" t="s">
        <v>5476</v>
      </c>
      <c r="E1368" s="6">
        <v>7500</v>
      </c>
      <c r="F1368" s="8">
        <v>9486.69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 t="shared" si="85"/>
        <v>51.02</v>
      </c>
      <c r="Q1368" s="11" t="s">
        <v>8323</v>
      </c>
      <c r="R1368" t="s">
        <v>8324</v>
      </c>
      <c r="S1368" s="15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f t="shared" si="84"/>
        <v>114</v>
      </c>
      <c r="B1369">
        <v>1367</v>
      </c>
      <c r="C1369" s="3" t="s">
        <v>1368</v>
      </c>
      <c r="D1369" s="3" t="s">
        <v>5477</v>
      </c>
      <c r="E1369" s="6">
        <v>5000</v>
      </c>
      <c r="F1369" s="8">
        <v>5713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 t="shared" si="85"/>
        <v>55.56</v>
      </c>
      <c r="Q1369" s="11" t="s">
        <v>8323</v>
      </c>
      <c r="R1369" t="s">
        <v>8324</v>
      </c>
      <c r="S1369" s="15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f t="shared" si="84"/>
        <v>111</v>
      </c>
      <c r="B1370">
        <v>1368</v>
      </c>
      <c r="C1370" s="3" t="s">
        <v>1369</v>
      </c>
      <c r="D1370" s="3" t="s">
        <v>5478</v>
      </c>
      <c r="E1370" s="6">
        <v>5000</v>
      </c>
      <c r="F1370" s="8">
        <v>5535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 t="shared" si="85"/>
        <v>57.47</v>
      </c>
      <c r="Q1370" s="11" t="s">
        <v>8323</v>
      </c>
      <c r="R1370" t="s">
        <v>8324</v>
      </c>
      <c r="S1370" s="15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f t="shared" si="84"/>
        <v>105</v>
      </c>
      <c r="B1371">
        <v>1369</v>
      </c>
      <c r="C1371" s="3" t="s">
        <v>1370</v>
      </c>
      <c r="D1371" s="3" t="s">
        <v>5479</v>
      </c>
      <c r="E1371" s="6">
        <v>32360</v>
      </c>
      <c r="F1371" s="8">
        <v>34090.629999999997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 t="shared" si="85"/>
        <v>79.7</v>
      </c>
      <c r="Q1371" s="11" t="s">
        <v>8323</v>
      </c>
      <c r="R1371" t="s">
        <v>8324</v>
      </c>
      <c r="S1371" s="15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f t="shared" si="84"/>
        <v>104</v>
      </c>
      <c r="B1372">
        <v>1370</v>
      </c>
      <c r="C1372" s="3" t="s">
        <v>1371</v>
      </c>
      <c r="D1372" s="3" t="s">
        <v>5480</v>
      </c>
      <c r="E1372" s="6">
        <v>1500</v>
      </c>
      <c r="F1372" s="8">
        <v>1555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 t="shared" si="85"/>
        <v>75</v>
      </c>
      <c r="Q1372" s="11" t="s">
        <v>8323</v>
      </c>
      <c r="R1372" t="s">
        <v>8324</v>
      </c>
      <c r="S1372" s="15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f t="shared" si="84"/>
        <v>107</v>
      </c>
      <c r="B1373">
        <v>1371</v>
      </c>
      <c r="C1373" s="3" t="s">
        <v>1372</v>
      </c>
      <c r="D1373" s="3" t="s">
        <v>5481</v>
      </c>
      <c r="E1373" s="6">
        <v>6999</v>
      </c>
      <c r="F1373" s="8">
        <v>7495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 t="shared" si="85"/>
        <v>99.99</v>
      </c>
      <c r="Q1373" s="11" t="s">
        <v>8323</v>
      </c>
      <c r="R1373" t="s">
        <v>8324</v>
      </c>
      <c r="S1373" s="15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f t="shared" si="84"/>
        <v>124</v>
      </c>
      <c r="B1374">
        <v>1372</v>
      </c>
      <c r="C1374" s="3" t="s">
        <v>1373</v>
      </c>
      <c r="D1374" s="3" t="s">
        <v>5482</v>
      </c>
      <c r="E1374" s="6">
        <v>500</v>
      </c>
      <c r="F1374" s="8">
        <v>620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 t="shared" si="85"/>
        <v>31.25</v>
      </c>
      <c r="Q1374" s="11" t="s">
        <v>8323</v>
      </c>
      <c r="R1374" t="s">
        <v>8324</v>
      </c>
      <c r="S1374" s="15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f t="shared" si="84"/>
        <v>105</v>
      </c>
      <c r="B1375">
        <v>1373</v>
      </c>
      <c r="C1375" s="3" t="s">
        <v>1374</v>
      </c>
      <c r="D1375" s="3" t="s">
        <v>5483</v>
      </c>
      <c r="E1375" s="6">
        <v>10000</v>
      </c>
      <c r="F1375" s="8">
        <v>10501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 t="shared" si="85"/>
        <v>192.31</v>
      </c>
      <c r="Q1375" s="11" t="s">
        <v>8323</v>
      </c>
      <c r="R1375" t="s">
        <v>8324</v>
      </c>
      <c r="S1375" s="15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f t="shared" si="84"/>
        <v>189</v>
      </c>
      <c r="B1376">
        <v>1374</v>
      </c>
      <c r="C1376" s="3" t="s">
        <v>1375</v>
      </c>
      <c r="D1376" s="3" t="s">
        <v>5484</v>
      </c>
      <c r="E1376" s="6">
        <v>1500</v>
      </c>
      <c r="F1376" s="8">
        <v>2842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 t="shared" si="85"/>
        <v>22.73</v>
      </c>
      <c r="Q1376" s="11" t="s">
        <v>8323</v>
      </c>
      <c r="R1376" t="s">
        <v>8324</v>
      </c>
      <c r="S1376" s="15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f t="shared" si="84"/>
        <v>171</v>
      </c>
      <c r="B1377">
        <v>1375</v>
      </c>
      <c r="C1377" s="3" t="s">
        <v>1376</v>
      </c>
      <c r="D1377" s="3" t="s">
        <v>5485</v>
      </c>
      <c r="E1377" s="6">
        <v>4000</v>
      </c>
      <c r="F1377" s="8">
        <v>6853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 t="shared" si="85"/>
        <v>36.700000000000003</v>
      </c>
      <c r="Q1377" s="11" t="s">
        <v>8323</v>
      </c>
      <c r="R1377" t="s">
        <v>8324</v>
      </c>
      <c r="S1377" s="15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f t="shared" si="84"/>
        <v>252</v>
      </c>
      <c r="B1378">
        <v>1376</v>
      </c>
      <c r="C1378" s="3" t="s">
        <v>1377</v>
      </c>
      <c r="D1378" s="3" t="s">
        <v>5486</v>
      </c>
      <c r="E1378" s="6">
        <v>3700</v>
      </c>
      <c r="F1378" s="8">
        <v>9342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 t="shared" si="85"/>
        <v>22.02</v>
      </c>
      <c r="Q1378" s="11" t="s">
        <v>8323</v>
      </c>
      <c r="R1378" t="s">
        <v>8324</v>
      </c>
      <c r="S1378" s="15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f t="shared" si="84"/>
        <v>116</v>
      </c>
      <c r="B1379">
        <v>1377</v>
      </c>
      <c r="C1379" s="3" t="s">
        <v>1378</v>
      </c>
      <c r="D1379" s="3" t="s">
        <v>5487</v>
      </c>
      <c r="E1379" s="6">
        <v>1300</v>
      </c>
      <c r="F1379" s="8">
        <v>1510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 t="shared" si="85"/>
        <v>41.94</v>
      </c>
      <c r="Q1379" s="11" t="s">
        <v>8323</v>
      </c>
      <c r="R1379" t="s">
        <v>8324</v>
      </c>
      <c r="S1379" s="15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f t="shared" si="84"/>
        <v>203</v>
      </c>
      <c r="B1380">
        <v>1378</v>
      </c>
      <c r="C1380" s="3" t="s">
        <v>1379</v>
      </c>
      <c r="D1380" s="3" t="s">
        <v>5488</v>
      </c>
      <c r="E1380" s="6">
        <v>2000</v>
      </c>
      <c r="F1380" s="8">
        <v>4067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 t="shared" si="85"/>
        <v>15.04</v>
      </c>
      <c r="Q1380" s="11" t="s">
        <v>8323</v>
      </c>
      <c r="R1380" t="s">
        <v>8324</v>
      </c>
      <c r="S1380" s="15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f t="shared" si="84"/>
        <v>112</v>
      </c>
      <c r="B1381">
        <v>1379</v>
      </c>
      <c r="C1381" s="3" t="s">
        <v>1380</v>
      </c>
      <c r="D1381" s="3" t="s">
        <v>5489</v>
      </c>
      <c r="E1381" s="6">
        <v>10000</v>
      </c>
      <c r="F1381" s="8">
        <v>11160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 t="shared" si="85"/>
        <v>66.23</v>
      </c>
      <c r="Q1381" s="11" t="s">
        <v>8323</v>
      </c>
      <c r="R1381" t="s">
        <v>8324</v>
      </c>
      <c r="S1381" s="15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f t="shared" si="84"/>
        <v>424</v>
      </c>
      <c r="B1382">
        <v>1380</v>
      </c>
      <c r="C1382" s="3" t="s">
        <v>1381</v>
      </c>
      <c r="D1382" s="3" t="s">
        <v>5490</v>
      </c>
      <c r="E1382" s="6">
        <v>25</v>
      </c>
      <c r="F1382" s="8">
        <v>106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 t="shared" si="85"/>
        <v>5</v>
      </c>
      <c r="Q1382" s="11" t="s">
        <v>8323</v>
      </c>
      <c r="R1382" t="s">
        <v>8324</v>
      </c>
      <c r="S1382" s="15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f t="shared" si="84"/>
        <v>107</v>
      </c>
      <c r="B1383">
        <v>1381</v>
      </c>
      <c r="C1383" s="3" t="s">
        <v>1382</v>
      </c>
      <c r="D1383" s="3" t="s">
        <v>5491</v>
      </c>
      <c r="E1383" s="6">
        <v>5000</v>
      </c>
      <c r="F1383" s="8">
        <v>5355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 t="shared" si="85"/>
        <v>68.489999999999995</v>
      </c>
      <c r="Q1383" s="11" t="s">
        <v>8323</v>
      </c>
      <c r="R1383" t="s">
        <v>8324</v>
      </c>
      <c r="S1383" s="15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f t="shared" si="84"/>
        <v>104</v>
      </c>
      <c r="B1384">
        <v>1382</v>
      </c>
      <c r="C1384" s="3" t="s">
        <v>1383</v>
      </c>
      <c r="D1384" s="3" t="s">
        <v>5492</v>
      </c>
      <c r="E1384" s="6">
        <v>8000</v>
      </c>
      <c r="F1384" s="8">
        <v>8349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 t="shared" si="85"/>
        <v>54.05</v>
      </c>
      <c r="Q1384" s="11" t="s">
        <v>8323</v>
      </c>
      <c r="R1384" t="s">
        <v>8324</v>
      </c>
      <c r="S1384" s="15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f t="shared" si="84"/>
        <v>212</v>
      </c>
      <c r="B1385">
        <v>1383</v>
      </c>
      <c r="C1385" s="3" t="s">
        <v>1384</v>
      </c>
      <c r="D1385" s="3" t="s">
        <v>5493</v>
      </c>
      <c r="E1385" s="6">
        <v>2200</v>
      </c>
      <c r="F1385" s="8">
        <v>4673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 t="shared" si="85"/>
        <v>23.66</v>
      </c>
      <c r="Q1385" s="11" t="s">
        <v>8323</v>
      </c>
      <c r="R1385" t="s">
        <v>8324</v>
      </c>
      <c r="S1385" s="15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f t="shared" si="84"/>
        <v>124</v>
      </c>
      <c r="B1386">
        <v>1384</v>
      </c>
      <c r="C1386" s="3" t="s">
        <v>1385</v>
      </c>
      <c r="D1386" s="3" t="s">
        <v>5494</v>
      </c>
      <c r="E1386" s="6">
        <v>3500</v>
      </c>
      <c r="F1386" s="8">
        <v>4343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 t="shared" si="85"/>
        <v>55.56</v>
      </c>
      <c r="Q1386" s="11" t="s">
        <v>8323</v>
      </c>
      <c r="R1386" t="s">
        <v>8324</v>
      </c>
      <c r="S1386" s="15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f t="shared" si="84"/>
        <v>110</v>
      </c>
      <c r="B1387">
        <v>1385</v>
      </c>
      <c r="C1387" s="3" t="s">
        <v>1386</v>
      </c>
      <c r="D1387" s="3" t="s">
        <v>5495</v>
      </c>
      <c r="E1387" s="6">
        <v>8000</v>
      </c>
      <c r="F1387" s="8">
        <v>8832.49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 t="shared" si="85"/>
        <v>59.7</v>
      </c>
      <c r="Q1387" s="11" t="s">
        <v>8323</v>
      </c>
      <c r="R1387" t="s">
        <v>8324</v>
      </c>
      <c r="S1387" s="15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f t="shared" si="84"/>
        <v>219</v>
      </c>
      <c r="B1388">
        <v>1386</v>
      </c>
      <c r="C1388" s="3" t="s">
        <v>1387</v>
      </c>
      <c r="D1388" s="3" t="s">
        <v>5496</v>
      </c>
      <c r="E1388" s="6">
        <v>400</v>
      </c>
      <c r="F1388" s="8">
        <v>875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 t="shared" si="85"/>
        <v>28.57</v>
      </c>
      <c r="Q1388" s="11" t="s">
        <v>8323</v>
      </c>
      <c r="R1388" t="s">
        <v>8324</v>
      </c>
      <c r="S1388" s="15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f t="shared" si="84"/>
        <v>137</v>
      </c>
      <c r="B1389">
        <v>1387</v>
      </c>
      <c r="C1389" s="3" t="s">
        <v>1388</v>
      </c>
      <c r="D1389" s="3" t="s">
        <v>5497</v>
      </c>
      <c r="E1389" s="6">
        <v>4000</v>
      </c>
      <c r="F1389" s="8">
        <v>5465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 t="shared" si="85"/>
        <v>51.28</v>
      </c>
      <c r="Q1389" s="11" t="s">
        <v>8323</v>
      </c>
      <c r="R1389" t="s">
        <v>8324</v>
      </c>
      <c r="S1389" s="15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f t="shared" si="84"/>
        <v>135</v>
      </c>
      <c r="B1390">
        <v>1388</v>
      </c>
      <c r="C1390" s="3" t="s">
        <v>1389</v>
      </c>
      <c r="D1390" s="3" t="s">
        <v>5498</v>
      </c>
      <c r="E1390" s="6">
        <v>5000</v>
      </c>
      <c r="F1390" s="8">
        <v>6740.37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 t="shared" si="85"/>
        <v>44.64</v>
      </c>
      <c r="Q1390" s="11" t="s">
        <v>8323</v>
      </c>
      <c r="R1390" t="s">
        <v>8324</v>
      </c>
      <c r="S1390" s="15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f t="shared" si="84"/>
        <v>145</v>
      </c>
      <c r="B1391">
        <v>1389</v>
      </c>
      <c r="C1391" s="3" t="s">
        <v>1390</v>
      </c>
      <c r="D1391" s="3" t="s">
        <v>5499</v>
      </c>
      <c r="E1391" s="6">
        <v>500</v>
      </c>
      <c r="F1391" s="8">
        <v>727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 t="shared" si="85"/>
        <v>14.71</v>
      </c>
      <c r="Q1391" s="11" t="s">
        <v>8323</v>
      </c>
      <c r="R1391" t="s">
        <v>8324</v>
      </c>
      <c r="S1391" s="15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f t="shared" si="84"/>
        <v>109</v>
      </c>
      <c r="B1392">
        <v>1390</v>
      </c>
      <c r="C1392" s="3" t="s">
        <v>1391</v>
      </c>
      <c r="D1392" s="3" t="s">
        <v>5500</v>
      </c>
      <c r="E1392" s="6">
        <v>2800</v>
      </c>
      <c r="F1392" s="8">
        <v>3055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 t="shared" si="85"/>
        <v>147.37</v>
      </c>
      <c r="Q1392" s="11" t="s">
        <v>8323</v>
      </c>
      <c r="R1392" t="s">
        <v>8324</v>
      </c>
      <c r="S1392" s="15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f t="shared" si="84"/>
        <v>110</v>
      </c>
      <c r="B1393">
        <v>1391</v>
      </c>
      <c r="C1393" s="3" t="s">
        <v>1392</v>
      </c>
      <c r="D1393" s="3" t="s">
        <v>5501</v>
      </c>
      <c r="E1393" s="6">
        <v>500</v>
      </c>
      <c r="F1393" s="8">
        <v>551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 t="shared" si="85"/>
        <v>38.46</v>
      </c>
      <c r="Q1393" s="11" t="s">
        <v>8323</v>
      </c>
      <c r="R1393" t="s">
        <v>8324</v>
      </c>
      <c r="S1393" s="15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f t="shared" si="84"/>
        <v>114</v>
      </c>
      <c r="B1394">
        <v>1392</v>
      </c>
      <c r="C1394" s="3" t="s">
        <v>1393</v>
      </c>
      <c r="D1394" s="3" t="s">
        <v>5502</v>
      </c>
      <c r="E1394" s="6">
        <v>2500</v>
      </c>
      <c r="F1394" s="8">
        <v>2841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 t="shared" si="85"/>
        <v>24.04</v>
      </c>
      <c r="Q1394" s="11" t="s">
        <v>8323</v>
      </c>
      <c r="R1394" t="s">
        <v>8324</v>
      </c>
      <c r="S1394" s="15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f t="shared" si="84"/>
        <v>102</v>
      </c>
      <c r="B1395">
        <v>1393</v>
      </c>
      <c r="C1395" s="3" t="s">
        <v>1394</v>
      </c>
      <c r="D1395" s="3" t="s">
        <v>5503</v>
      </c>
      <c r="E1395" s="6">
        <v>10000</v>
      </c>
      <c r="F1395" s="8">
        <v>10235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 t="shared" si="85"/>
        <v>192.31</v>
      </c>
      <c r="Q1395" s="11" t="s">
        <v>8323</v>
      </c>
      <c r="R1395" t="s">
        <v>8324</v>
      </c>
      <c r="S1395" s="15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f t="shared" si="84"/>
        <v>122</v>
      </c>
      <c r="B1396">
        <v>1394</v>
      </c>
      <c r="C1396" s="3" t="s">
        <v>1395</v>
      </c>
      <c r="D1396" s="3" t="s">
        <v>5504</v>
      </c>
      <c r="E1396" s="6">
        <v>750</v>
      </c>
      <c r="F1396" s="8">
        <v>916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 t="shared" si="85"/>
        <v>44.12</v>
      </c>
      <c r="Q1396" s="11" t="s">
        <v>8323</v>
      </c>
      <c r="R1396" t="s">
        <v>8324</v>
      </c>
      <c r="S1396" s="15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f t="shared" si="84"/>
        <v>112</v>
      </c>
      <c r="B1397">
        <v>1395</v>
      </c>
      <c r="C1397" s="3" t="s">
        <v>1396</v>
      </c>
      <c r="D1397" s="3" t="s">
        <v>5505</v>
      </c>
      <c r="E1397" s="6">
        <v>3500</v>
      </c>
      <c r="F1397" s="8">
        <v>3916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 t="shared" si="85"/>
        <v>42.68</v>
      </c>
      <c r="Q1397" s="11" t="s">
        <v>8323</v>
      </c>
      <c r="R1397" t="s">
        <v>8324</v>
      </c>
      <c r="S1397" s="15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f t="shared" si="84"/>
        <v>107</v>
      </c>
      <c r="B1398">
        <v>1396</v>
      </c>
      <c r="C1398" s="3" t="s">
        <v>1397</v>
      </c>
      <c r="D1398" s="3" t="s">
        <v>5506</v>
      </c>
      <c r="E1398" s="6">
        <v>6000</v>
      </c>
      <c r="F1398" s="8">
        <v>6438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 t="shared" si="85"/>
        <v>82.19</v>
      </c>
      <c r="Q1398" s="11" t="s">
        <v>8323</v>
      </c>
      <c r="R1398" t="s">
        <v>8324</v>
      </c>
      <c r="S1398" s="15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f t="shared" si="84"/>
        <v>114</v>
      </c>
      <c r="B1399">
        <v>1397</v>
      </c>
      <c r="C1399" s="3" t="s">
        <v>1398</v>
      </c>
      <c r="D1399" s="3" t="s">
        <v>5507</v>
      </c>
      <c r="E1399" s="6">
        <v>10000</v>
      </c>
      <c r="F1399" s="8">
        <v>11385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 t="shared" si="85"/>
        <v>63.29</v>
      </c>
      <c r="Q1399" s="11" t="s">
        <v>8323</v>
      </c>
      <c r="R1399" t="s">
        <v>8324</v>
      </c>
      <c r="S1399" s="15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f t="shared" si="84"/>
        <v>110</v>
      </c>
      <c r="B1400">
        <v>1398</v>
      </c>
      <c r="C1400" s="3" t="s">
        <v>1399</v>
      </c>
      <c r="D1400" s="3" t="s">
        <v>5508</v>
      </c>
      <c r="E1400" s="6">
        <v>4400</v>
      </c>
      <c r="F1400" s="8">
        <v>4826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 t="shared" si="85"/>
        <v>67.69</v>
      </c>
      <c r="Q1400" s="11" t="s">
        <v>8323</v>
      </c>
      <c r="R1400" t="s">
        <v>8324</v>
      </c>
      <c r="S1400" s="15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f t="shared" si="84"/>
        <v>126</v>
      </c>
      <c r="B1401">
        <v>1399</v>
      </c>
      <c r="C1401" s="3" t="s">
        <v>1400</v>
      </c>
      <c r="D1401" s="3" t="s">
        <v>5509</v>
      </c>
      <c r="E1401" s="6">
        <v>9000</v>
      </c>
      <c r="F1401" s="8">
        <v>11353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 t="shared" si="85"/>
        <v>48.91</v>
      </c>
      <c r="Q1401" s="11" t="s">
        <v>8323</v>
      </c>
      <c r="R1401" t="s">
        <v>8324</v>
      </c>
      <c r="S1401" s="15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f t="shared" si="84"/>
        <v>167</v>
      </c>
      <c r="B1402">
        <v>1400</v>
      </c>
      <c r="C1402" s="3" t="s">
        <v>1401</v>
      </c>
      <c r="D1402" s="3" t="s">
        <v>5510</v>
      </c>
      <c r="E1402" s="6">
        <v>350</v>
      </c>
      <c r="F1402" s="8">
        <v>586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 t="shared" si="85"/>
        <v>10.29</v>
      </c>
      <c r="Q1402" s="11" t="s">
        <v>8323</v>
      </c>
      <c r="R1402" t="s">
        <v>8324</v>
      </c>
      <c r="S1402" s="15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f t="shared" si="84"/>
        <v>497</v>
      </c>
      <c r="B1403">
        <v>1401</v>
      </c>
      <c r="C1403" s="3" t="s">
        <v>1402</v>
      </c>
      <c r="D1403" s="3" t="s">
        <v>5511</v>
      </c>
      <c r="E1403" s="6">
        <v>2500</v>
      </c>
      <c r="F1403" s="8">
        <v>12413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 t="shared" si="85"/>
        <v>10.42</v>
      </c>
      <c r="Q1403" s="11" t="s">
        <v>8323</v>
      </c>
      <c r="R1403" t="s">
        <v>8324</v>
      </c>
      <c r="S1403" s="15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f t="shared" si="84"/>
        <v>109</v>
      </c>
      <c r="B1404">
        <v>1402</v>
      </c>
      <c r="C1404" s="3" t="s">
        <v>1403</v>
      </c>
      <c r="D1404" s="3" t="s">
        <v>5512</v>
      </c>
      <c r="E1404" s="6">
        <v>2500</v>
      </c>
      <c r="F1404" s="8">
        <v>2729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 t="shared" si="85"/>
        <v>22.12</v>
      </c>
      <c r="Q1404" s="11" t="s">
        <v>8323</v>
      </c>
      <c r="R1404" t="s">
        <v>8324</v>
      </c>
      <c r="S1404" s="15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f t="shared" si="84"/>
        <v>103</v>
      </c>
      <c r="B1405">
        <v>1403</v>
      </c>
      <c r="C1405" s="3" t="s">
        <v>1404</v>
      </c>
      <c r="D1405" s="3" t="s">
        <v>5513</v>
      </c>
      <c r="E1405" s="6">
        <v>4000</v>
      </c>
      <c r="F1405" s="8">
        <v>4103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 t="shared" si="85"/>
        <v>60.61</v>
      </c>
      <c r="Q1405" s="11" t="s">
        <v>8323</v>
      </c>
      <c r="R1405" t="s">
        <v>8324</v>
      </c>
      <c r="S1405" s="15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f t="shared" si="84"/>
        <v>2</v>
      </c>
      <c r="B1406">
        <v>1404</v>
      </c>
      <c r="C1406" s="3" t="s">
        <v>1405</v>
      </c>
      <c r="D1406" s="3" t="s">
        <v>5514</v>
      </c>
      <c r="E1406" s="6">
        <v>14500</v>
      </c>
      <c r="F1406" s="8">
        <v>241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 t="shared" si="85"/>
        <v>2900</v>
      </c>
      <c r="Q1406" s="11" t="s">
        <v>8320</v>
      </c>
      <c r="R1406" t="s">
        <v>8339</v>
      </c>
      <c r="S1406" s="15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f t="shared" si="84"/>
        <v>0</v>
      </c>
      <c r="B1407">
        <v>1405</v>
      </c>
      <c r="C1407" s="3" t="s">
        <v>1406</v>
      </c>
      <c r="D1407" s="3" t="s">
        <v>5515</v>
      </c>
      <c r="E1407" s="6">
        <v>25000</v>
      </c>
      <c r="F1407" s="8">
        <v>105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 t="shared" si="85"/>
        <v>1470.59</v>
      </c>
      <c r="Q1407" s="11" t="s">
        <v>8320</v>
      </c>
      <c r="R1407" t="s">
        <v>8339</v>
      </c>
      <c r="S1407" s="15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f t="shared" si="84"/>
        <v>0</v>
      </c>
      <c r="B1408">
        <v>1406</v>
      </c>
      <c r="C1408" s="3" t="s">
        <v>1407</v>
      </c>
      <c r="D1408" s="3" t="s">
        <v>5516</v>
      </c>
      <c r="E1408" s="6">
        <v>12000</v>
      </c>
      <c r="F1408" s="8">
        <v>15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 t="shared" si="85"/>
        <v>4000</v>
      </c>
      <c r="Q1408" s="11" t="s">
        <v>8320</v>
      </c>
      <c r="R1408" t="s">
        <v>8339</v>
      </c>
      <c r="S1408" s="15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f t="shared" si="84"/>
        <v>1</v>
      </c>
      <c r="B1409">
        <v>1407</v>
      </c>
      <c r="C1409" s="3" t="s">
        <v>1408</v>
      </c>
      <c r="D1409" s="3" t="s">
        <v>5517</v>
      </c>
      <c r="E1409" s="6">
        <v>3000</v>
      </c>
      <c r="F1409" s="8">
        <v>15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 t="shared" si="85"/>
        <v>1500</v>
      </c>
      <c r="Q1409" s="11" t="s">
        <v>8320</v>
      </c>
      <c r="R1409" t="s">
        <v>8339</v>
      </c>
      <c r="S1409" s="15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f t="shared" ref="A1410:A1473" si="88">ROUND(F1410/E1410*100,0)</f>
        <v>7</v>
      </c>
      <c r="B1410">
        <v>1408</v>
      </c>
      <c r="C1410" s="3" t="s">
        <v>1409</v>
      </c>
      <c r="D1410" s="3" t="s">
        <v>5518</v>
      </c>
      <c r="E1410" s="6">
        <v>1000</v>
      </c>
      <c r="F1410" s="8">
        <v>72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 t="shared" si="85"/>
        <v>166.67</v>
      </c>
      <c r="Q1410" s="11" t="s">
        <v>8320</v>
      </c>
      <c r="R1410" t="s">
        <v>8339</v>
      </c>
      <c r="S1410" s="15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f t="shared" si="88"/>
        <v>0</v>
      </c>
      <c r="B1411">
        <v>1409</v>
      </c>
      <c r="C1411" s="3" t="s">
        <v>1410</v>
      </c>
      <c r="D1411" s="3" t="s">
        <v>5519</v>
      </c>
      <c r="E1411" s="6">
        <v>4000</v>
      </c>
      <c r="F1411" s="8"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 t="shared" ref="P1411:P1474" si="89">IFERROR(ROUND(E1411/M1411,2), 0)</f>
        <v>0</v>
      </c>
      <c r="Q1411" s="11" t="s">
        <v>8320</v>
      </c>
      <c r="R1411" t="s">
        <v>8339</v>
      </c>
      <c r="S1411" s="15">
        <f t="shared" ref="S1411:S1474" si="90">(((K1411/60)/60)/24)+DATE(1970,1,1)</f>
        <v>41945.133506944447</v>
      </c>
      <c r="T1411" s="16">
        <f t="shared" ref="T1411:T1474" si="91">(((J1411/60)/60)/24)+DATE(1970,1,1)</f>
        <v>42005.175173611111</v>
      </c>
    </row>
    <row r="1412" spans="1:20" ht="60" hidden="1" x14ac:dyDescent="0.25">
      <c r="A1412">
        <f t="shared" si="88"/>
        <v>0</v>
      </c>
      <c r="B1412">
        <v>1410</v>
      </c>
      <c r="C1412" s="3" t="s">
        <v>1411</v>
      </c>
      <c r="D1412" s="3" t="s">
        <v>5520</v>
      </c>
      <c r="E1412" s="6">
        <v>6000</v>
      </c>
      <c r="F1412" s="8">
        <v>1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 t="shared" si="89"/>
        <v>6000</v>
      </c>
      <c r="Q1412" s="11" t="s">
        <v>8320</v>
      </c>
      <c r="R1412" t="s">
        <v>8339</v>
      </c>
      <c r="S1412" s="15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f t="shared" si="88"/>
        <v>0</v>
      </c>
      <c r="B1413">
        <v>1411</v>
      </c>
      <c r="C1413" s="3" t="s">
        <v>1412</v>
      </c>
      <c r="D1413" s="3" t="s">
        <v>5521</v>
      </c>
      <c r="E1413" s="6">
        <v>3000</v>
      </c>
      <c r="F1413" s="8">
        <v>7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 t="shared" si="89"/>
        <v>1000</v>
      </c>
      <c r="Q1413" s="11" t="s">
        <v>8320</v>
      </c>
      <c r="R1413" t="s">
        <v>8339</v>
      </c>
      <c r="S1413" s="15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f t="shared" si="88"/>
        <v>5</v>
      </c>
      <c r="B1414">
        <v>1412</v>
      </c>
      <c r="C1414" s="3" t="s">
        <v>1413</v>
      </c>
      <c r="D1414" s="3" t="s">
        <v>5522</v>
      </c>
      <c r="E1414" s="6">
        <v>7000</v>
      </c>
      <c r="F1414" s="8">
        <v>320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 t="shared" si="89"/>
        <v>538.46</v>
      </c>
      <c r="Q1414" s="11" t="s">
        <v>8320</v>
      </c>
      <c r="R1414" t="s">
        <v>8339</v>
      </c>
      <c r="S1414" s="15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f t="shared" si="88"/>
        <v>5</v>
      </c>
      <c r="B1415">
        <v>1413</v>
      </c>
      <c r="C1415" s="3" t="s">
        <v>1414</v>
      </c>
      <c r="D1415" s="3" t="s">
        <v>5523</v>
      </c>
      <c r="E1415" s="6">
        <v>2000</v>
      </c>
      <c r="F1415" s="8">
        <v>100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 t="shared" si="89"/>
        <v>2000</v>
      </c>
      <c r="Q1415" s="11" t="s">
        <v>8320</v>
      </c>
      <c r="R1415" t="s">
        <v>8339</v>
      </c>
      <c r="S1415" s="15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f t="shared" si="88"/>
        <v>0</v>
      </c>
      <c r="B1416">
        <v>1414</v>
      </c>
      <c r="C1416" s="3" t="s">
        <v>1415</v>
      </c>
      <c r="D1416" s="3" t="s">
        <v>5524</v>
      </c>
      <c r="E1416" s="6">
        <v>500</v>
      </c>
      <c r="F1416" s="8">
        <v>1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 t="shared" si="89"/>
        <v>500</v>
      </c>
      <c r="Q1416" s="11" t="s">
        <v>8320</v>
      </c>
      <c r="R1416" t="s">
        <v>8339</v>
      </c>
      <c r="S1416" s="15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f t="shared" si="88"/>
        <v>18</v>
      </c>
      <c r="B1417">
        <v>1415</v>
      </c>
      <c r="C1417" s="3" t="s">
        <v>1416</v>
      </c>
      <c r="D1417" s="3" t="s">
        <v>5525</v>
      </c>
      <c r="E1417" s="6">
        <v>4400</v>
      </c>
      <c r="F1417" s="8">
        <v>800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 t="shared" si="89"/>
        <v>488.89</v>
      </c>
      <c r="Q1417" s="11" t="s">
        <v>8320</v>
      </c>
      <c r="R1417" t="s">
        <v>8339</v>
      </c>
      <c r="S1417" s="15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f t="shared" si="88"/>
        <v>0</v>
      </c>
      <c r="B1418">
        <v>1416</v>
      </c>
      <c r="C1418" s="3" t="s">
        <v>1417</v>
      </c>
      <c r="D1418" s="3" t="s">
        <v>5526</v>
      </c>
      <c r="E1418" s="6">
        <v>50000</v>
      </c>
      <c r="F1418" s="8"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f t="shared" si="88"/>
        <v>1</v>
      </c>
      <c r="B1419">
        <v>1417</v>
      </c>
      <c r="C1419" s="3" t="s">
        <v>1418</v>
      </c>
      <c r="D1419" s="3" t="s">
        <v>5527</v>
      </c>
      <c r="E1419" s="6">
        <v>4500</v>
      </c>
      <c r="F1419" s="8">
        <v>55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 t="shared" si="89"/>
        <v>2250</v>
      </c>
      <c r="Q1419" s="11" t="s">
        <v>8320</v>
      </c>
      <c r="R1419" t="s">
        <v>8339</v>
      </c>
      <c r="S1419" s="15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f t="shared" si="88"/>
        <v>0</v>
      </c>
      <c r="B1420">
        <v>1418</v>
      </c>
      <c r="C1420" s="3" t="s">
        <v>1419</v>
      </c>
      <c r="D1420" s="3" t="s">
        <v>5528</v>
      </c>
      <c r="E1420" s="6">
        <v>3000</v>
      </c>
      <c r="F1420" s="8">
        <v>6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 t="shared" si="89"/>
        <v>3000</v>
      </c>
      <c r="Q1420" s="11" t="s">
        <v>8320</v>
      </c>
      <c r="R1420" t="s">
        <v>8339</v>
      </c>
      <c r="S1420" s="15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f t="shared" si="88"/>
        <v>7</v>
      </c>
      <c r="B1421">
        <v>1419</v>
      </c>
      <c r="C1421" s="3" t="s">
        <v>1420</v>
      </c>
      <c r="D1421" s="3" t="s">
        <v>5529</v>
      </c>
      <c r="E1421" s="6">
        <v>6300</v>
      </c>
      <c r="F1421" s="8">
        <v>445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 t="shared" si="89"/>
        <v>630</v>
      </c>
      <c r="Q1421" s="11" t="s">
        <v>8320</v>
      </c>
      <c r="R1421" t="s">
        <v>8339</v>
      </c>
      <c r="S1421" s="15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f t="shared" si="88"/>
        <v>3</v>
      </c>
      <c r="B1422">
        <v>1420</v>
      </c>
      <c r="C1422" s="3" t="s">
        <v>1421</v>
      </c>
      <c r="D1422" s="3" t="s">
        <v>5530</v>
      </c>
      <c r="E1422" s="6">
        <v>110</v>
      </c>
      <c r="F1422" s="8"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 t="shared" si="89"/>
        <v>36.67</v>
      </c>
      <c r="Q1422" s="11" t="s">
        <v>8320</v>
      </c>
      <c r="R1422" t="s">
        <v>8339</v>
      </c>
      <c r="S1422" s="15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f t="shared" si="88"/>
        <v>0</v>
      </c>
      <c r="B1423">
        <v>1421</v>
      </c>
      <c r="C1423" s="3" t="s">
        <v>1422</v>
      </c>
      <c r="D1423" s="3" t="s">
        <v>5531</v>
      </c>
      <c r="E1423" s="6">
        <v>200000</v>
      </c>
      <c r="F1423" s="8">
        <v>200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 t="shared" si="89"/>
        <v>100000</v>
      </c>
      <c r="Q1423" s="11" t="s">
        <v>8320</v>
      </c>
      <c r="R1423" t="s">
        <v>8339</v>
      </c>
      <c r="S1423" s="15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f t="shared" si="88"/>
        <v>0</v>
      </c>
      <c r="B1424">
        <v>1422</v>
      </c>
      <c r="C1424" s="3" t="s">
        <v>1423</v>
      </c>
      <c r="D1424" s="3" t="s">
        <v>5532</v>
      </c>
      <c r="E1424" s="6">
        <v>25000</v>
      </c>
      <c r="F1424" s="8">
        <v>26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 t="shared" si="89"/>
        <v>12500</v>
      </c>
      <c r="Q1424" s="11" t="s">
        <v>8320</v>
      </c>
      <c r="R1424" t="s">
        <v>8339</v>
      </c>
      <c r="S1424" s="15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f t="shared" si="88"/>
        <v>0</v>
      </c>
      <c r="B1425">
        <v>1423</v>
      </c>
      <c r="C1425" s="3" t="s">
        <v>1424</v>
      </c>
      <c r="D1425" s="3" t="s">
        <v>5533</v>
      </c>
      <c r="E1425" s="6">
        <v>30000</v>
      </c>
      <c r="F1425" s="8">
        <v>100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 t="shared" si="89"/>
        <v>30000</v>
      </c>
      <c r="Q1425" s="11" t="s">
        <v>8320</v>
      </c>
      <c r="R1425" t="s">
        <v>8339</v>
      </c>
      <c r="S1425" s="15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f t="shared" si="88"/>
        <v>20</v>
      </c>
      <c r="B1426">
        <v>1424</v>
      </c>
      <c r="C1426" s="3" t="s">
        <v>1425</v>
      </c>
      <c r="D1426" s="3" t="s">
        <v>5534</v>
      </c>
      <c r="E1426" s="6">
        <v>7500</v>
      </c>
      <c r="F1426" s="8">
        <v>1527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 t="shared" si="89"/>
        <v>535.71</v>
      </c>
      <c r="Q1426" s="11" t="s">
        <v>8320</v>
      </c>
      <c r="R1426" t="s">
        <v>8339</v>
      </c>
      <c r="S1426" s="15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f t="shared" si="88"/>
        <v>0</v>
      </c>
      <c r="B1427">
        <v>1425</v>
      </c>
      <c r="C1427" s="3" t="s">
        <v>1426</v>
      </c>
      <c r="D1427" s="3" t="s">
        <v>5535</v>
      </c>
      <c r="E1427" s="6">
        <v>13000</v>
      </c>
      <c r="F1427" s="8"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f t="shared" si="88"/>
        <v>0</v>
      </c>
      <c r="B1428">
        <v>1426</v>
      </c>
      <c r="C1428" s="3" t="s">
        <v>1427</v>
      </c>
      <c r="D1428" s="3" t="s">
        <v>5536</v>
      </c>
      <c r="E1428" s="6">
        <v>1000</v>
      </c>
      <c r="F1428" s="8"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f t="shared" si="88"/>
        <v>8</v>
      </c>
      <c r="B1429">
        <v>1427</v>
      </c>
      <c r="C1429" s="3" t="s">
        <v>1428</v>
      </c>
      <c r="D1429" s="3" t="s">
        <v>5537</v>
      </c>
      <c r="E1429" s="6">
        <v>5000</v>
      </c>
      <c r="F1429" s="8">
        <v>419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 t="shared" si="89"/>
        <v>1250</v>
      </c>
      <c r="Q1429" s="11" t="s">
        <v>8320</v>
      </c>
      <c r="R1429" t="s">
        <v>8339</v>
      </c>
      <c r="S1429" s="15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f t="shared" si="88"/>
        <v>5</v>
      </c>
      <c r="B1430">
        <v>1428</v>
      </c>
      <c r="C1430" s="3" t="s">
        <v>1429</v>
      </c>
      <c r="D1430" s="3" t="s">
        <v>5538</v>
      </c>
      <c r="E1430" s="6">
        <v>1000</v>
      </c>
      <c r="F1430" s="8">
        <v>45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 t="shared" si="89"/>
        <v>333.33</v>
      </c>
      <c r="Q1430" s="11" t="s">
        <v>8320</v>
      </c>
      <c r="R1430" t="s">
        <v>8339</v>
      </c>
      <c r="S1430" s="15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f t="shared" si="88"/>
        <v>0</v>
      </c>
      <c r="B1431">
        <v>1429</v>
      </c>
      <c r="C1431" s="3" t="s">
        <v>1430</v>
      </c>
      <c r="D1431" s="3" t="s">
        <v>5539</v>
      </c>
      <c r="E1431" s="6">
        <v>10000</v>
      </c>
      <c r="F1431" s="8"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f t="shared" si="88"/>
        <v>8</v>
      </c>
      <c r="B1432">
        <v>1430</v>
      </c>
      <c r="C1432" s="3" t="s">
        <v>1431</v>
      </c>
      <c r="D1432" s="3" t="s">
        <v>5540</v>
      </c>
      <c r="E1432" s="6">
        <v>5000</v>
      </c>
      <c r="F1432" s="8">
        <v>403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 t="shared" si="89"/>
        <v>1000</v>
      </c>
      <c r="Q1432" s="11" t="s">
        <v>8320</v>
      </c>
      <c r="R1432" t="s">
        <v>8339</v>
      </c>
      <c r="S1432" s="15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f t="shared" si="88"/>
        <v>32</v>
      </c>
      <c r="B1433">
        <v>1431</v>
      </c>
      <c r="C1433" s="3" t="s">
        <v>1432</v>
      </c>
      <c r="D1433" s="3" t="s">
        <v>5541</v>
      </c>
      <c r="E1433" s="6">
        <v>17000</v>
      </c>
      <c r="F1433" s="8">
        <v>5431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 t="shared" si="89"/>
        <v>361.7</v>
      </c>
      <c r="Q1433" s="11" t="s">
        <v>8320</v>
      </c>
      <c r="R1433" t="s">
        <v>8339</v>
      </c>
      <c r="S1433" s="15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f t="shared" si="88"/>
        <v>0</v>
      </c>
      <c r="B1434">
        <v>1432</v>
      </c>
      <c r="C1434" s="3" t="s">
        <v>1433</v>
      </c>
      <c r="D1434" s="3" t="s">
        <v>5542</v>
      </c>
      <c r="E1434" s="6">
        <v>40000</v>
      </c>
      <c r="F1434" s="8"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f t="shared" si="88"/>
        <v>7</v>
      </c>
      <c r="B1435">
        <v>1433</v>
      </c>
      <c r="C1435" s="3" t="s">
        <v>1434</v>
      </c>
      <c r="D1435" s="3" t="s">
        <v>5543</v>
      </c>
      <c r="E1435" s="6">
        <v>12000</v>
      </c>
      <c r="F1435" s="8">
        <v>805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 t="shared" si="89"/>
        <v>1200</v>
      </c>
      <c r="Q1435" s="11" t="s">
        <v>8320</v>
      </c>
      <c r="R1435" t="s">
        <v>8339</v>
      </c>
      <c r="S1435" s="15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f t="shared" si="88"/>
        <v>10</v>
      </c>
      <c r="B1436">
        <v>1434</v>
      </c>
      <c r="C1436" s="3" t="s">
        <v>1435</v>
      </c>
      <c r="D1436" s="3" t="s">
        <v>5544</v>
      </c>
      <c r="E1436" s="6">
        <v>82000</v>
      </c>
      <c r="F1436" s="8">
        <v>8190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 t="shared" si="89"/>
        <v>7454.55</v>
      </c>
      <c r="Q1436" s="11" t="s">
        <v>8320</v>
      </c>
      <c r="R1436" t="s">
        <v>8339</v>
      </c>
      <c r="S1436" s="15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f t="shared" si="88"/>
        <v>0</v>
      </c>
      <c r="B1437">
        <v>1435</v>
      </c>
      <c r="C1437" s="3" t="s">
        <v>1436</v>
      </c>
      <c r="D1437" s="3" t="s">
        <v>5545</v>
      </c>
      <c r="E1437" s="6">
        <v>15000</v>
      </c>
      <c r="F1437" s="8">
        <v>15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 t="shared" si="89"/>
        <v>7500</v>
      </c>
      <c r="Q1437" s="11" t="s">
        <v>8320</v>
      </c>
      <c r="R1437" t="s">
        <v>8339</v>
      </c>
      <c r="S1437" s="15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f t="shared" si="88"/>
        <v>1</v>
      </c>
      <c r="B1438">
        <v>1436</v>
      </c>
      <c r="C1438" s="3" t="s">
        <v>1437</v>
      </c>
      <c r="D1438" s="3" t="s">
        <v>5546</v>
      </c>
      <c r="E1438" s="6">
        <v>10000</v>
      </c>
      <c r="F1438" s="8">
        <v>77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 t="shared" si="89"/>
        <v>5000</v>
      </c>
      <c r="Q1438" s="11" t="s">
        <v>8320</v>
      </c>
      <c r="R1438" t="s">
        <v>8339</v>
      </c>
      <c r="S1438" s="15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f t="shared" si="88"/>
        <v>27</v>
      </c>
      <c r="B1439">
        <v>1437</v>
      </c>
      <c r="C1439" s="3" t="s">
        <v>1438</v>
      </c>
      <c r="D1439" s="3" t="s">
        <v>5547</v>
      </c>
      <c r="E1439" s="6">
        <v>3000</v>
      </c>
      <c r="F1439" s="8">
        <v>807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 t="shared" si="89"/>
        <v>136.36000000000001</v>
      </c>
      <c r="Q1439" s="11" t="s">
        <v>8320</v>
      </c>
      <c r="R1439" t="s">
        <v>8339</v>
      </c>
      <c r="S1439" s="15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f t="shared" si="88"/>
        <v>3</v>
      </c>
      <c r="B1440">
        <v>1438</v>
      </c>
      <c r="C1440" s="3" t="s">
        <v>1439</v>
      </c>
      <c r="D1440" s="3" t="s">
        <v>5548</v>
      </c>
      <c r="E1440" s="6">
        <v>20000</v>
      </c>
      <c r="F1440" s="8">
        <v>600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 t="shared" si="89"/>
        <v>2500</v>
      </c>
      <c r="Q1440" s="11" t="s">
        <v>8320</v>
      </c>
      <c r="R1440" t="s">
        <v>8339</v>
      </c>
      <c r="S1440" s="15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f t="shared" si="88"/>
        <v>7</v>
      </c>
      <c r="B1441">
        <v>1439</v>
      </c>
      <c r="C1441" s="3" t="s">
        <v>1440</v>
      </c>
      <c r="D1441" s="3" t="s">
        <v>5549</v>
      </c>
      <c r="E1441" s="6">
        <v>2725</v>
      </c>
      <c r="F1441" s="8">
        <v>180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 t="shared" si="89"/>
        <v>454.17</v>
      </c>
      <c r="Q1441" s="11" t="s">
        <v>8320</v>
      </c>
      <c r="R1441" t="s">
        <v>8339</v>
      </c>
      <c r="S1441" s="15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f t="shared" si="88"/>
        <v>0</v>
      </c>
      <c r="B1442">
        <v>1440</v>
      </c>
      <c r="C1442" s="3" t="s">
        <v>1441</v>
      </c>
      <c r="D1442" s="3" t="s">
        <v>5550</v>
      </c>
      <c r="E1442" s="6">
        <v>13000</v>
      </c>
      <c r="F1442" s="8">
        <v>1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 t="shared" si="89"/>
        <v>13000</v>
      </c>
      <c r="Q1442" s="11" t="s">
        <v>8320</v>
      </c>
      <c r="R1442" t="s">
        <v>8339</v>
      </c>
      <c r="S1442" s="15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f t="shared" si="88"/>
        <v>1</v>
      </c>
      <c r="B1443">
        <v>1441</v>
      </c>
      <c r="C1443" s="3" t="s">
        <v>1442</v>
      </c>
      <c r="D1443" s="3" t="s">
        <v>5551</v>
      </c>
      <c r="E1443" s="6">
        <v>180000</v>
      </c>
      <c r="F1443" s="8">
        <v>2020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 t="shared" si="89"/>
        <v>60000</v>
      </c>
      <c r="Q1443" s="11" t="s">
        <v>8320</v>
      </c>
      <c r="R1443" t="s">
        <v>8339</v>
      </c>
      <c r="S1443" s="15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f t="shared" si="88"/>
        <v>0</v>
      </c>
      <c r="B1444">
        <v>1442</v>
      </c>
      <c r="C1444" s="3" t="s">
        <v>1443</v>
      </c>
      <c r="D1444" s="3" t="s">
        <v>5552</v>
      </c>
      <c r="E1444" s="6">
        <v>1500</v>
      </c>
      <c r="F1444" s="8"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f t="shared" si="88"/>
        <v>0</v>
      </c>
      <c r="B1445">
        <v>1443</v>
      </c>
      <c r="C1445" s="3" t="s">
        <v>1444</v>
      </c>
      <c r="D1445" s="3" t="s">
        <v>5553</v>
      </c>
      <c r="E1445" s="6">
        <v>13000</v>
      </c>
      <c r="F1445" s="8"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f t="shared" si="88"/>
        <v>0</v>
      </c>
      <c r="B1446">
        <v>1444</v>
      </c>
      <c r="C1446" s="3" t="s">
        <v>1445</v>
      </c>
      <c r="D1446" s="3" t="s">
        <v>5554</v>
      </c>
      <c r="E1446" s="6">
        <v>4950</v>
      </c>
      <c r="F1446" s="8"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f t="shared" si="88"/>
        <v>0</v>
      </c>
      <c r="B1447">
        <v>1445</v>
      </c>
      <c r="C1447" s="3" t="s">
        <v>1446</v>
      </c>
      <c r="D1447" s="3" t="s">
        <v>5555</v>
      </c>
      <c r="E1447" s="6">
        <v>130000</v>
      </c>
      <c r="F1447" s="8"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f t="shared" si="88"/>
        <v>0</v>
      </c>
      <c r="B1448">
        <v>1446</v>
      </c>
      <c r="C1448" s="3" t="s">
        <v>1447</v>
      </c>
      <c r="D1448" s="3" t="s">
        <v>5556</v>
      </c>
      <c r="E1448" s="6">
        <v>900</v>
      </c>
      <c r="F1448" s="8"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f t="shared" si="88"/>
        <v>0</v>
      </c>
      <c r="B1449">
        <v>1447</v>
      </c>
      <c r="C1449" s="3" t="s">
        <v>1448</v>
      </c>
      <c r="D1449" s="3" t="s">
        <v>5557</v>
      </c>
      <c r="E1449" s="6">
        <v>500000</v>
      </c>
      <c r="F1449" s="8">
        <v>75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 t="shared" si="89"/>
        <v>166666.67000000001</v>
      </c>
      <c r="Q1449" s="11" t="s">
        <v>8320</v>
      </c>
      <c r="R1449" t="s">
        <v>8339</v>
      </c>
      <c r="S1449" s="15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f t="shared" si="88"/>
        <v>0</v>
      </c>
      <c r="B1450">
        <v>1448</v>
      </c>
      <c r="C1450" s="3" t="s">
        <v>1449</v>
      </c>
      <c r="D1450" s="3" t="s">
        <v>5558</v>
      </c>
      <c r="E1450" s="6">
        <v>200000</v>
      </c>
      <c r="F1450" s="8"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f t="shared" si="88"/>
        <v>0</v>
      </c>
      <c r="B1451">
        <v>1449</v>
      </c>
      <c r="C1451" s="3" t="s">
        <v>1450</v>
      </c>
      <c r="D1451" s="3" t="s">
        <v>5559</v>
      </c>
      <c r="E1451" s="6">
        <v>8888</v>
      </c>
      <c r="F1451" s="8"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f t="shared" si="88"/>
        <v>0</v>
      </c>
      <c r="B1452">
        <v>1450</v>
      </c>
      <c r="C1452" s="3" t="s">
        <v>1451</v>
      </c>
      <c r="D1452" s="3" t="s">
        <v>5560</v>
      </c>
      <c r="E1452" s="6">
        <v>100000</v>
      </c>
      <c r="F1452" s="8">
        <v>1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 t="shared" si="89"/>
        <v>100000</v>
      </c>
      <c r="Q1452" s="11" t="s">
        <v>8320</v>
      </c>
      <c r="R1452" t="s">
        <v>8339</v>
      </c>
      <c r="S1452" s="15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f t="shared" si="88"/>
        <v>0</v>
      </c>
      <c r="B1453">
        <v>1451</v>
      </c>
      <c r="C1453" s="3" t="s">
        <v>1452</v>
      </c>
      <c r="D1453" s="3" t="s">
        <v>5561</v>
      </c>
      <c r="E1453" s="6">
        <v>18950</v>
      </c>
      <c r="F1453" s="8">
        <v>2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 t="shared" si="89"/>
        <v>9475</v>
      </c>
      <c r="Q1453" s="11" t="s">
        <v>8320</v>
      </c>
      <c r="R1453" t="s">
        <v>8339</v>
      </c>
      <c r="S1453" s="15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f t="shared" si="88"/>
        <v>0</v>
      </c>
      <c r="B1454">
        <v>1452</v>
      </c>
      <c r="C1454" s="3" t="s">
        <v>1453</v>
      </c>
      <c r="D1454" s="3" t="s">
        <v>5562</v>
      </c>
      <c r="E1454" s="6">
        <v>14000</v>
      </c>
      <c r="F1454" s="8"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f t="shared" si="88"/>
        <v>0</v>
      </c>
      <c r="B1455">
        <v>1453</v>
      </c>
      <c r="C1455" s="3" t="s">
        <v>1454</v>
      </c>
      <c r="D1455" s="3" t="s">
        <v>5563</v>
      </c>
      <c r="E1455" s="6">
        <v>25000</v>
      </c>
      <c r="F1455" s="8"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f t="shared" si="88"/>
        <v>1</v>
      </c>
      <c r="B1456">
        <v>1454</v>
      </c>
      <c r="C1456" s="3" t="s">
        <v>1455</v>
      </c>
      <c r="D1456" s="3" t="s">
        <v>5564</v>
      </c>
      <c r="E1456" s="6">
        <v>1750</v>
      </c>
      <c r="F1456" s="8">
        <v>15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 t="shared" si="89"/>
        <v>1750</v>
      </c>
      <c r="Q1456" s="11" t="s">
        <v>8320</v>
      </c>
      <c r="R1456" t="s">
        <v>8339</v>
      </c>
      <c r="S1456" s="15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f t="shared" si="88"/>
        <v>11</v>
      </c>
      <c r="B1457">
        <v>1455</v>
      </c>
      <c r="C1457" s="3" t="s">
        <v>1456</v>
      </c>
      <c r="D1457" s="3" t="s">
        <v>5565</v>
      </c>
      <c r="E1457" s="6">
        <v>15000</v>
      </c>
      <c r="F1457" s="8">
        <v>1575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 t="shared" si="89"/>
        <v>2142.86</v>
      </c>
      <c r="Q1457" s="11" t="s">
        <v>8320</v>
      </c>
      <c r="R1457" t="s">
        <v>8339</v>
      </c>
      <c r="S1457" s="15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f t="shared" si="88"/>
        <v>3</v>
      </c>
      <c r="B1458">
        <v>1456</v>
      </c>
      <c r="C1458" s="3" t="s">
        <v>1457</v>
      </c>
      <c r="D1458" s="3" t="s">
        <v>5566</v>
      </c>
      <c r="E1458" s="6">
        <v>5000</v>
      </c>
      <c r="F1458" s="8">
        <v>145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 t="shared" si="89"/>
        <v>1666.67</v>
      </c>
      <c r="Q1458" s="11" t="s">
        <v>8320</v>
      </c>
      <c r="R1458" t="s">
        <v>8339</v>
      </c>
      <c r="S1458" s="15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f t="shared" si="88"/>
        <v>0</v>
      </c>
      <c r="B1459">
        <v>1457</v>
      </c>
      <c r="C1459" s="3" t="s">
        <v>1458</v>
      </c>
      <c r="D1459" s="3" t="s">
        <v>5567</v>
      </c>
      <c r="E1459" s="6">
        <v>6000</v>
      </c>
      <c r="F1459" s="8"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f t="shared" si="88"/>
        <v>0</v>
      </c>
      <c r="B1460">
        <v>1458</v>
      </c>
      <c r="C1460" s="3" t="s">
        <v>1459</v>
      </c>
      <c r="D1460" s="3" t="s">
        <v>5568</v>
      </c>
      <c r="E1460" s="6">
        <v>5000</v>
      </c>
      <c r="F1460" s="8"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f t="shared" si="88"/>
        <v>0</v>
      </c>
      <c r="B1461">
        <v>1459</v>
      </c>
      <c r="C1461" s="3" t="s">
        <v>1460</v>
      </c>
      <c r="D1461" s="3" t="s">
        <v>5569</v>
      </c>
      <c r="E1461" s="6">
        <v>37000</v>
      </c>
      <c r="F1461" s="8"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f t="shared" si="88"/>
        <v>0</v>
      </c>
      <c r="B1462">
        <v>1460</v>
      </c>
      <c r="C1462" s="3" t="s">
        <v>1461</v>
      </c>
      <c r="D1462" s="3" t="s">
        <v>5570</v>
      </c>
      <c r="E1462" s="6">
        <v>25000000</v>
      </c>
      <c r="F1462" s="8"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f t="shared" si="88"/>
        <v>101</v>
      </c>
      <c r="B1463">
        <v>1461</v>
      </c>
      <c r="C1463" s="3" t="s">
        <v>1462</v>
      </c>
      <c r="D1463" s="3" t="s">
        <v>5571</v>
      </c>
      <c r="E1463" s="6">
        <v>15000</v>
      </c>
      <c r="F1463" s="8">
        <v>15186.69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 t="shared" si="89"/>
        <v>44.12</v>
      </c>
      <c r="Q1463" s="11" t="s">
        <v>8320</v>
      </c>
      <c r="R1463" t="s">
        <v>8340</v>
      </c>
      <c r="S1463" s="15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f t="shared" si="88"/>
        <v>109</v>
      </c>
      <c r="B1464">
        <v>1462</v>
      </c>
      <c r="C1464" s="3" t="s">
        <v>1463</v>
      </c>
      <c r="D1464" s="3" t="s">
        <v>5572</v>
      </c>
      <c r="E1464" s="6">
        <v>4000</v>
      </c>
      <c r="F1464" s="8">
        <v>4340.7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 t="shared" si="89"/>
        <v>26.67</v>
      </c>
      <c r="Q1464" s="11" t="s">
        <v>8320</v>
      </c>
      <c r="R1464" t="s">
        <v>8340</v>
      </c>
      <c r="S1464" s="15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f t="shared" si="88"/>
        <v>148</v>
      </c>
      <c r="B1465">
        <v>1463</v>
      </c>
      <c r="C1465" s="3" t="s">
        <v>1464</v>
      </c>
      <c r="D1465" s="3" t="s">
        <v>5573</v>
      </c>
      <c r="E1465" s="6">
        <v>600</v>
      </c>
      <c r="F1465" s="8">
        <v>886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 t="shared" si="89"/>
        <v>24</v>
      </c>
      <c r="Q1465" s="11" t="s">
        <v>8320</v>
      </c>
      <c r="R1465" t="s">
        <v>8340</v>
      </c>
      <c r="S1465" s="15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f t="shared" si="88"/>
        <v>163</v>
      </c>
      <c r="B1466">
        <v>1464</v>
      </c>
      <c r="C1466" s="3" t="s">
        <v>1465</v>
      </c>
      <c r="D1466" s="3" t="s">
        <v>5574</v>
      </c>
      <c r="E1466" s="6">
        <v>5000</v>
      </c>
      <c r="F1466" s="8">
        <v>8160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 t="shared" si="89"/>
        <v>21.37</v>
      </c>
      <c r="Q1466" s="11" t="s">
        <v>8320</v>
      </c>
      <c r="R1466" t="s">
        <v>8340</v>
      </c>
      <c r="S1466" s="15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f t="shared" si="88"/>
        <v>456</v>
      </c>
      <c r="B1467">
        <v>1465</v>
      </c>
      <c r="C1467" s="3" t="s">
        <v>1466</v>
      </c>
      <c r="D1467" s="3" t="s">
        <v>5575</v>
      </c>
      <c r="E1467" s="6">
        <v>30000</v>
      </c>
      <c r="F1467" s="8">
        <v>136924.35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 t="shared" si="89"/>
        <v>11.53</v>
      </c>
      <c r="Q1467" s="11" t="s">
        <v>8320</v>
      </c>
      <c r="R1467" t="s">
        <v>8340</v>
      </c>
      <c r="S1467" s="15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f t="shared" si="88"/>
        <v>108</v>
      </c>
      <c r="B1468">
        <v>1466</v>
      </c>
      <c r="C1468" s="3" t="s">
        <v>1467</v>
      </c>
      <c r="D1468" s="3" t="s">
        <v>5576</v>
      </c>
      <c r="E1468" s="6">
        <v>16000</v>
      </c>
      <c r="F1468" s="8">
        <v>17260.37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 t="shared" si="89"/>
        <v>64.52</v>
      </c>
      <c r="Q1468" s="11" t="s">
        <v>8320</v>
      </c>
      <c r="R1468" t="s">
        <v>8340</v>
      </c>
      <c r="S1468" s="15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f t="shared" si="88"/>
        <v>115</v>
      </c>
      <c r="B1469">
        <v>1467</v>
      </c>
      <c r="C1469" s="3" t="s">
        <v>1468</v>
      </c>
      <c r="D1469" s="3" t="s">
        <v>5577</v>
      </c>
      <c r="E1469" s="6">
        <v>40000</v>
      </c>
      <c r="F1469" s="8">
        <v>46032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 t="shared" si="89"/>
        <v>66.67</v>
      </c>
      <c r="Q1469" s="11" t="s">
        <v>8320</v>
      </c>
      <c r="R1469" t="s">
        <v>8340</v>
      </c>
      <c r="S1469" s="15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f t="shared" si="88"/>
        <v>102</v>
      </c>
      <c r="B1470">
        <v>1468</v>
      </c>
      <c r="C1470" s="3" t="s">
        <v>1469</v>
      </c>
      <c r="D1470" s="3" t="s">
        <v>5578</v>
      </c>
      <c r="E1470" s="6">
        <v>9500</v>
      </c>
      <c r="F1470" s="8">
        <v>9725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 t="shared" si="89"/>
        <v>32.42</v>
      </c>
      <c r="Q1470" s="11" t="s">
        <v>8320</v>
      </c>
      <c r="R1470" t="s">
        <v>8340</v>
      </c>
      <c r="S1470" s="15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f t="shared" si="88"/>
        <v>108</v>
      </c>
      <c r="B1471">
        <v>1469</v>
      </c>
      <c r="C1471" s="3" t="s">
        <v>1470</v>
      </c>
      <c r="D1471" s="3" t="s">
        <v>5579</v>
      </c>
      <c r="E1471" s="6">
        <v>44250</v>
      </c>
      <c r="F1471" s="8">
        <v>47978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 t="shared" si="89"/>
        <v>137.85</v>
      </c>
      <c r="Q1471" s="11" t="s">
        <v>8320</v>
      </c>
      <c r="R1471" t="s">
        <v>8340</v>
      </c>
      <c r="S1471" s="15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f t="shared" si="88"/>
        <v>125</v>
      </c>
      <c r="B1472">
        <v>1470</v>
      </c>
      <c r="C1472" s="3" t="s">
        <v>1471</v>
      </c>
      <c r="D1472" s="3" t="s">
        <v>5580</v>
      </c>
      <c r="E1472" s="6">
        <v>1500</v>
      </c>
      <c r="F1472" s="8">
        <v>1877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 t="shared" si="89"/>
        <v>18.52</v>
      </c>
      <c r="Q1472" s="11" t="s">
        <v>8320</v>
      </c>
      <c r="R1472" t="s">
        <v>8340</v>
      </c>
      <c r="S1472" s="15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f t="shared" si="88"/>
        <v>104</v>
      </c>
      <c r="B1473">
        <v>1471</v>
      </c>
      <c r="C1473" s="3" t="s">
        <v>1472</v>
      </c>
      <c r="D1473" s="3" t="s">
        <v>5581</v>
      </c>
      <c r="E1473" s="6">
        <v>32000</v>
      </c>
      <c r="F1473" s="8">
        <v>33229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 t="shared" si="89"/>
        <v>93.29</v>
      </c>
      <c r="Q1473" s="11" t="s">
        <v>8320</v>
      </c>
      <c r="R1473" t="s">
        <v>8340</v>
      </c>
      <c r="S1473" s="15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f t="shared" ref="A1474:A1537" si="92">ROUND(F1474/E1474*100,0)</f>
        <v>139</v>
      </c>
      <c r="B1474">
        <v>1472</v>
      </c>
      <c r="C1474" s="3" t="s">
        <v>1473</v>
      </c>
      <c r="D1474" s="3" t="s">
        <v>5582</v>
      </c>
      <c r="E1474" s="6">
        <v>25000</v>
      </c>
      <c r="F1474" s="8">
        <v>34676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 t="shared" si="89"/>
        <v>74.400000000000006</v>
      </c>
      <c r="Q1474" s="11" t="s">
        <v>8320</v>
      </c>
      <c r="R1474" t="s">
        <v>8340</v>
      </c>
      <c r="S1474" s="15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f t="shared" si="92"/>
        <v>121</v>
      </c>
      <c r="B1475">
        <v>1473</v>
      </c>
      <c r="C1475" s="3" t="s">
        <v>1474</v>
      </c>
      <c r="D1475" s="3" t="s">
        <v>5583</v>
      </c>
      <c r="E1475" s="6">
        <v>1500</v>
      </c>
      <c r="F1475" s="8">
        <v>1807.74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 t="shared" ref="P1475:P1538" si="93">IFERROR(ROUND(E1475/M1475,2), 0)</f>
        <v>31.91</v>
      </c>
      <c r="Q1475" s="11" t="s">
        <v>8320</v>
      </c>
      <c r="R1475" t="s">
        <v>8340</v>
      </c>
      <c r="S1475" s="15">
        <f t="shared" ref="S1475:S1538" si="94">(((K1475/60)/60)/24)+DATE(1970,1,1)</f>
        <v>40939.979618055557</v>
      </c>
      <c r="T1475" s="16">
        <f t="shared" ref="T1475:T1538" si="95">(((J1475/60)/60)/24)+DATE(1970,1,1)</f>
        <v>40969.979618055557</v>
      </c>
    </row>
    <row r="1476" spans="1:20" ht="60" hidden="1" x14ac:dyDescent="0.25">
      <c r="A1476">
        <f t="shared" si="92"/>
        <v>112</v>
      </c>
      <c r="B1476">
        <v>1474</v>
      </c>
      <c r="C1476" s="3" t="s">
        <v>1475</v>
      </c>
      <c r="D1476" s="3" t="s">
        <v>5584</v>
      </c>
      <c r="E1476" s="6">
        <v>3000</v>
      </c>
      <c r="F1476" s="8">
        <v>3368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 t="shared" si="93"/>
        <v>39.47</v>
      </c>
      <c r="Q1476" s="11" t="s">
        <v>8320</v>
      </c>
      <c r="R1476" t="s">
        <v>8340</v>
      </c>
      <c r="S1476" s="15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f t="shared" si="92"/>
        <v>189</v>
      </c>
      <c r="B1477">
        <v>1475</v>
      </c>
      <c r="C1477" s="3" t="s">
        <v>1476</v>
      </c>
      <c r="D1477" s="3" t="s">
        <v>5585</v>
      </c>
      <c r="E1477" s="6">
        <v>15000</v>
      </c>
      <c r="F1477" s="8">
        <v>28300.45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 t="shared" si="93"/>
        <v>34.01</v>
      </c>
      <c r="Q1477" s="11" t="s">
        <v>8320</v>
      </c>
      <c r="R1477" t="s">
        <v>8340</v>
      </c>
      <c r="S1477" s="15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f t="shared" si="92"/>
        <v>662</v>
      </c>
      <c r="B1478">
        <v>1476</v>
      </c>
      <c r="C1478" s="3" t="s">
        <v>1477</v>
      </c>
      <c r="D1478" s="3" t="s">
        <v>5586</v>
      </c>
      <c r="E1478" s="6">
        <v>6000</v>
      </c>
      <c r="F1478" s="8">
        <v>39693.279999999999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 t="shared" si="93"/>
        <v>6.55</v>
      </c>
      <c r="Q1478" s="11" t="s">
        <v>8320</v>
      </c>
      <c r="R1478" t="s">
        <v>8340</v>
      </c>
      <c r="S1478" s="15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f t="shared" si="92"/>
        <v>111</v>
      </c>
      <c r="B1479">
        <v>1477</v>
      </c>
      <c r="C1479" s="3" t="s">
        <v>1478</v>
      </c>
      <c r="D1479" s="3" t="s">
        <v>5587</v>
      </c>
      <c r="E1479" s="6">
        <v>30000</v>
      </c>
      <c r="F1479" s="8">
        <v>33393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 t="shared" si="93"/>
        <v>81.3</v>
      </c>
      <c r="Q1479" s="11" t="s">
        <v>8320</v>
      </c>
      <c r="R1479" t="s">
        <v>8340</v>
      </c>
      <c r="S1479" s="15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f t="shared" si="92"/>
        <v>1182</v>
      </c>
      <c r="B1480">
        <v>1478</v>
      </c>
      <c r="C1480" s="3" t="s">
        <v>1479</v>
      </c>
      <c r="D1480" s="3" t="s">
        <v>5588</v>
      </c>
      <c r="E1480" s="6">
        <v>50000</v>
      </c>
      <c r="F1480" s="8">
        <v>590807.11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 t="shared" si="93"/>
        <v>2.4700000000000002</v>
      </c>
      <c r="Q1480" s="11" t="s">
        <v>8320</v>
      </c>
      <c r="R1480" t="s">
        <v>8340</v>
      </c>
      <c r="S1480" s="15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f t="shared" si="92"/>
        <v>137</v>
      </c>
      <c r="B1481">
        <v>1479</v>
      </c>
      <c r="C1481" s="3" t="s">
        <v>1480</v>
      </c>
      <c r="D1481" s="3" t="s">
        <v>5589</v>
      </c>
      <c r="E1481" s="6">
        <v>1600</v>
      </c>
      <c r="F1481" s="8">
        <v>2198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 t="shared" si="93"/>
        <v>22.54</v>
      </c>
      <c r="Q1481" s="11" t="s">
        <v>8320</v>
      </c>
      <c r="R1481" t="s">
        <v>8340</v>
      </c>
      <c r="S1481" s="15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f t="shared" si="92"/>
        <v>117</v>
      </c>
      <c r="B1482">
        <v>1480</v>
      </c>
      <c r="C1482" s="3" t="s">
        <v>1481</v>
      </c>
      <c r="D1482" s="3" t="s">
        <v>5590</v>
      </c>
      <c r="E1482" s="6">
        <v>50000</v>
      </c>
      <c r="F1482" s="8">
        <v>58520.2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 t="shared" si="93"/>
        <v>78.739999999999995</v>
      </c>
      <c r="Q1482" s="11" t="s">
        <v>8320</v>
      </c>
      <c r="R1482" t="s">
        <v>8340</v>
      </c>
      <c r="S1482" s="15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f t="shared" si="92"/>
        <v>2</v>
      </c>
      <c r="B1483">
        <v>1481</v>
      </c>
      <c r="C1483" s="3" t="s">
        <v>1482</v>
      </c>
      <c r="D1483" s="3" t="s">
        <v>5591</v>
      </c>
      <c r="E1483" s="6">
        <v>5000</v>
      </c>
      <c r="F1483" s="8">
        <v>105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 t="shared" si="93"/>
        <v>833.33</v>
      </c>
      <c r="Q1483" s="11" t="s">
        <v>8320</v>
      </c>
      <c r="R1483" t="s">
        <v>8322</v>
      </c>
      <c r="S1483" s="15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f t="shared" si="92"/>
        <v>0</v>
      </c>
      <c r="B1484">
        <v>1482</v>
      </c>
      <c r="C1484" s="3" t="s">
        <v>1483</v>
      </c>
      <c r="D1484" s="3" t="s">
        <v>5592</v>
      </c>
      <c r="E1484" s="6">
        <v>5000</v>
      </c>
      <c r="F1484" s="8">
        <v>5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 t="shared" si="93"/>
        <v>5000</v>
      </c>
      <c r="Q1484" s="11" t="s">
        <v>8320</v>
      </c>
      <c r="R1484" t="s">
        <v>8322</v>
      </c>
      <c r="S1484" s="15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f t="shared" si="92"/>
        <v>1</v>
      </c>
      <c r="B1485">
        <v>1483</v>
      </c>
      <c r="C1485" s="3" t="s">
        <v>1484</v>
      </c>
      <c r="D1485" s="3" t="s">
        <v>5593</v>
      </c>
      <c r="E1485" s="6">
        <v>7000</v>
      </c>
      <c r="F1485" s="8">
        <v>50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 t="shared" si="93"/>
        <v>3500</v>
      </c>
      <c r="Q1485" s="11" t="s">
        <v>8320</v>
      </c>
      <c r="R1485" t="s">
        <v>8322</v>
      </c>
      <c r="S1485" s="15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f t="shared" si="92"/>
        <v>0</v>
      </c>
      <c r="B1486">
        <v>1484</v>
      </c>
      <c r="C1486" s="3" t="s">
        <v>1485</v>
      </c>
      <c r="D1486" s="3" t="s">
        <v>5594</v>
      </c>
      <c r="E1486" s="6">
        <v>2000</v>
      </c>
      <c r="F1486" s="8"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f t="shared" si="92"/>
        <v>2</v>
      </c>
      <c r="B1487">
        <v>1485</v>
      </c>
      <c r="C1487" s="3" t="s">
        <v>1486</v>
      </c>
      <c r="D1487" s="3" t="s">
        <v>5595</v>
      </c>
      <c r="E1487" s="6">
        <v>6700</v>
      </c>
      <c r="F1487" s="8">
        <v>150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 t="shared" si="93"/>
        <v>2233.33</v>
      </c>
      <c r="Q1487" s="11" t="s">
        <v>8320</v>
      </c>
      <c r="R1487" t="s">
        <v>8322</v>
      </c>
      <c r="S1487" s="15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f t="shared" si="92"/>
        <v>0</v>
      </c>
      <c r="B1488">
        <v>1486</v>
      </c>
      <c r="C1488" s="3" t="s">
        <v>1487</v>
      </c>
      <c r="D1488" s="3" t="s">
        <v>5596</v>
      </c>
      <c r="E1488" s="6">
        <v>20000</v>
      </c>
      <c r="F1488" s="8">
        <v>48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 t="shared" si="93"/>
        <v>6666.67</v>
      </c>
      <c r="Q1488" s="11" t="s">
        <v>8320</v>
      </c>
      <c r="R1488" t="s">
        <v>8322</v>
      </c>
      <c r="S1488" s="15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f t="shared" si="92"/>
        <v>0</v>
      </c>
      <c r="B1489">
        <v>1487</v>
      </c>
      <c r="C1489" s="3" t="s">
        <v>1488</v>
      </c>
      <c r="D1489" s="3" t="s">
        <v>5597</v>
      </c>
      <c r="E1489" s="6">
        <v>10000</v>
      </c>
      <c r="F1489" s="8"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f t="shared" si="92"/>
        <v>2</v>
      </c>
      <c r="B1490">
        <v>1488</v>
      </c>
      <c r="C1490" s="3" t="s">
        <v>1489</v>
      </c>
      <c r="D1490" s="3" t="s">
        <v>5598</v>
      </c>
      <c r="E1490" s="6">
        <v>15000</v>
      </c>
      <c r="F1490" s="8">
        <v>360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 t="shared" si="93"/>
        <v>2500</v>
      </c>
      <c r="Q1490" s="11" t="s">
        <v>8320</v>
      </c>
      <c r="R1490" t="s">
        <v>8322</v>
      </c>
      <c r="S1490" s="15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f t="shared" si="92"/>
        <v>0</v>
      </c>
      <c r="B1491">
        <v>1489</v>
      </c>
      <c r="C1491" s="3" t="s">
        <v>1490</v>
      </c>
      <c r="D1491" s="3" t="s">
        <v>5599</v>
      </c>
      <c r="E1491" s="6">
        <v>5000</v>
      </c>
      <c r="F1491" s="8"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f t="shared" si="92"/>
        <v>31</v>
      </c>
      <c r="B1492">
        <v>1490</v>
      </c>
      <c r="C1492" s="3" t="s">
        <v>1491</v>
      </c>
      <c r="D1492" s="3" t="s">
        <v>5600</v>
      </c>
      <c r="E1492" s="6">
        <v>2900</v>
      </c>
      <c r="F1492" s="8">
        <v>895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 t="shared" si="93"/>
        <v>152.63</v>
      </c>
      <c r="Q1492" s="11" t="s">
        <v>8320</v>
      </c>
      <c r="R1492" t="s">
        <v>8322</v>
      </c>
      <c r="S1492" s="15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f t="shared" si="92"/>
        <v>8</v>
      </c>
      <c r="B1493">
        <v>1491</v>
      </c>
      <c r="C1493" s="3" t="s">
        <v>1492</v>
      </c>
      <c r="D1493" s="3" t="s">
        <v>5601</v>
      </c>
      <c r="E1493" s="6">
        <v>1200</v>
      </c>
      <c r="F1493" s="8">
        <v>100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 t="shared" si="93"/>
        <v>1200</v>
      </c>
      <c r="Q1493" s="11" t="s">
        <v>8320</v>
      </c>
      <c r="R1493" t="s">
        <v>8322</v>
      </c>
      <c r="S1493" s="15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f t="shared" si="92"/>
        <v>1</v>
      </c>
      <c r="B1494">
        <v>1492</v>
      </c>
      <c r="C1494" s="3" t="s">
        <v>1493</v>
      </c>
      <c r="D1494" s="3" t="s">
        <v>5602</v>
      </c>
      <c r="E1494" s="6">
        <v>4000</v>
      </c>
      <c r="F1494" s="8">
        <v>30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 t="shared" si="93"/>
        <v>2000</v>
      </c>
      <c r="Q1494" s="11" t="s">
        <v>8320</v>
      </c>
      <c r="R1494" t="s">
        <v>8322</v>
      </c>
      <c r="S1494" s="15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f t="shared" si="92"/>
        <v>0</v>
      </c>
      <c r="B1495">
        <v>1493</v>
      </c>
      <c r="C1495" s="3" t="s">
        <v>1494</v>
      </c>
      <c r="D1495" s="3" t="s">
        <v>5603</v>
      </c>
      <c r="E1495" s="6">
        <v>2400</v>
      </c>
      <c r="F1495" s="8"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f t="shared" si="92"/>
        <v>9</v>
      </c>
      <c r="B1496">
        <v>1494</v>
      </c>
      <c r="C1496" s="3" t="s">
        <v>1495</v>
      </c>
      <c r="D1496" s="3" t="s">
        <v>5604</v>
      </c>
      <c r="E1496" s="6">
        <v>5000</v>
      </c>
      <c r="F1496" s="8">
        <v>445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 t="shared" si="93"/>
        <v>454.55</v>
      </c>
      <c r="Q1496" s="11" t="s">
        <v>8320</v>
      </c>
      <c r="R1496" t="s">
        <v>8322</v>
      </c>
      <c r="S1496" s="15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f t="shared" si="92"/>
        <v>0</v>
      </c>
      <c r="B1497">
        <v>1495</v>
      </c>
      <c r="C1497" s="3" t="s">
        <v>1496</v>
      </c>
      <c r="D1497" s="3" t="s">
        <v>5605</v>
      </c>
      <c r="E1497" s="6">
        <v>2000</v>
      </c>
      <c r="F1497" s="8"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f t="shared" si="92"/>
        <v>0</v>
      </c>
      <c r="B1498">
        <v>1496</v>
      </c>
      <c r="C1498" s="3" t="s">
        <v>1497</v>
      </c>
      <c r="D1498" s="3" t="s">
        <v>5606</v>
      </c>
      <c r="E1498" s="6">
        <v>1500</v>
      </c>
      <c r="F1498" s="8"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f t="shared" si="92"/>
        <v>0</v>
      </c>
      <c r="B1499">
        <v>1497</v>
      </c>
      <c r="C1499" s="3" t="s">
        <v>1498</v>
      </c>
      <c r="D1499" s="3" t="s">
        <v>5607</v>
      </c>
      <c r="E1499" s="6">
        <v>15000</v>
      </c>
      <c r="F1499" s="8">
        <v>1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 t="shared" si="93"/>
        <v>15000</v>
      </c>
      <c r="Q1499" s="11" t="s">
        <v>8320</v>
      </c>
      <c r="R1499" t="s">
        <v>8322</v>
      </c>
      <c r="S1499" s="15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f t="shared" si="92"/>
        <v>2</v>
      </c>
      <c r="B1500">
        <v>1498</v>
      </c>
      <c r="C1500" s="3" t="s">
        <v>1499</v>
      </c>
      <c r="D1500" s="3" t="s">
        <v>5608</v>
      </c>
      <c r="E1500" s="6">
        <v>3000</v>
      </c>
      <c r="F1500" s="8">
        <v>57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 t="shared" si="93"/>
        <v>1000</v>
      </c>
      <c r="Q1500" s="11" t="s">
        <v>8320</v>
      </c>
      <c r="R1500" t="s">
        <v>8322</v>
      </c>
      <c r="S1500" s="15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f t="shared" si="92"/>
        <v>0</v>
      </c>
      <c r="B1501">
        <v>1499</v>
      </c>
      <c r="C1501" s="3" t="s">
        <v>1500</v>
      </c>
      <c r="D1501" s="3" t="s">
        <v>5609</v>
      </c>
      <c r="E1501" s="6">
        <v>2000</v>
      </c>
      <c r="F1501" s="8">
        <v>5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 t="shared" si="93"/>
        <v>2000</v>
      </c>
      <c r="Q1501" s="11" t="s">
        <v>8320</v>
      </c>
      <c r="R1501" t="s">
        <v>8322</v>
      </c>
      <c r="S1501" s="15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f t="shared" si="92"/>
        <v>25</v>
      </c>
      <c r="B1502">
        <v>1500</v>
      </c>
      <c r="C1502" s="3" t="s">
        <v>1501</v>
      </c>
      <c r="D1502" s="3" t="s">
        <v>5610</v>
      </c>
      <c r="E1502" s="6">
        <v>2800</v>
      </c>
      <c r="F1502" s="8">
        <v>701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 t="shared" si="93"/>
        <v>186.67</v>
      </c>
      <c r="Q1502" s="11" t="s">
        <v>8320</v>
      </c>
      <c r="R1502" t="s">
        <v>8322</v>
      </c>
      <c r="S1502" s="15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f t="shared" si="92"/>
        <v>166</v>
      </c>
      <c r="B1503">
        <v>1501</v>
      </c>
      <c r="C1503" s="3" t="s">
        <v>1502</v>
      </c>
      <c r="D1503" s="3" t="s">
        <v>5611</v>
      </c>
      <c r="E1503" s="6">
        <v>52000</v>
      </c>
      <c r="F1503" s="8">
        <v>86492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 t="shared" si="93"/>
        <v>58.76</v>
      </c>
      <c r="Q1503" s="11" t="s">
        <v>8336</v>
      </c>
      <c r="R1503" t="s">
        <v>8337</v>
      </c>
      <c r="S1503" s="15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f t="shared" si="92"/>
        <v>101</v>
      </c>
      <c r="B1504">
        <v>1502</v>
      </c>
      <c r="C1504" s="3" t="s">
        <v>1503</v>
      </c>
      <c r="D1504" s="3" t="s">
        <v>5612</v>
      </c>
      <c r="E1504" s="6">
        <v>22000</v>
      </c>
      <c r="F1504" s="8">
        <v>22318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 t="shared" si="93"/>
        <v>66.87</v>
      </c>
      <c r="Q1504" s="11" t="s">
        <v>8336</v>
      </c>
      <c r="R1504" t="s">
        <v>8337</v>
      </c>
      <c r="S1504" s="15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f t="shared" si="92"/>
        <v>108</v>
      </c>
      <c r="B1505">
        <v>1503</v>
      </c>
      <c r="C1505" s="3" t="s">
        <v>1504</v>
      </c>
      <c r="D1505" s="3" t="s">
        <v>5613</v>
      </c>
      <c r="E1505" s="6">
        <v>3750</v>
      </c>
      <c r="F1505" s="8">
        <v>4045.93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 t="shared" si="93"/>
        <v>52.82</v>
      </c>
      <c r="Q1505" s="11" t="s">
        <v>8336</v>
      </c>
      <c r="R1505" t="s">
        <v>8337</v>
      </c>
      <c r="S1505" s="15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f t="shared" si="92"/>
        <v>278</v>
      </c>
      <c r="B1506">
        <v>1504</v>
      </c>
      <c r="C1506" s="3" t="s">
        <v>1505</v>
      </c>
      <c r="D1506" s="3" t="s">
        <v>5614</v>
      </c>
      <c r="E1506" s="6">
        <v>6500</v>
      </c>
      <c r="F1506" s="8">
        <v>18066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 t="shared" si="93"/>
        <v>24.16</v>
      </c>
      <c r="Q1506" s="11" t="s">
        <v>8336</v>
      </c>
      <c r="R1506" t="s">
        <v>8337</v>
      </c>
      <c r="S1506" s="15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f t="shared" si="92"/>
        <v>104</v>
      </c>
      <c r="B1507">
        <v>1505</v>
      </c>
      <c r="C1507" s="3" t="s">
        <v>1506</v>
      </c>
      <c r="D1507" s="3" t="s">
        <v>5615</v>
      </c>
      <c r="E1507" s="6">
        <v>16000</v>
      </c>
      <c r="F1507" s="8">
        <v>16573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 t="shared" si="93"/>
        <v>46.38</v>
      </c>
      <c r="Q1507" s="11" t="s">
        <v>8336</v>
      </c>
      <c r="R1507" t="s">
        <v>8337</v>
      </c>
      <c r="S1507" s="15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f t="shared" si="92"/>
        <v>111</v>
      </c>
      <c r="B1508">
        <v>1506</v>
      </c>
      <c r="C1508" s="3" t="s">
        <v>1507</v>
      </c>
      <c r="D1508" s="3" t="s">
        <v>5616</v>
      </c>
      <c r="E1508" s="6">
        <v>1500</v>
      </c>
      <c r="F1508" s="8">
        <v>1671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 t="shared" si="93"/>
        <v>34.880000000000003</v>
      </c>
      <c r="Q1508" s="11" t="s">
        <v>8336</v>
      </c>
      <c r="R1508" t="s">
        <v>8337</v>
      </c>
      <c r="S1508" s="15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f t="shared" si="92"/>
        <v>215</v>
      </c>
      <c r="B1509">
        <v>1507</v>
      </c>
      <c r="C1509" s="3" t="s">
        <v>1508</v>
      </c>
      <c r="D1509" s="3" t="s">
        <v>5617</v>
      </c>
      <c r="E1509" s="6">
        <v>1200</v>
      </c>
      <c r="F1509" s="8">
        <v>2580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 t="shared" si="93"/>
        <v>36.36</v>
      </c>
      <c r="Q1509" s="11" t="s">
        <v>8336</v>
      </c>
      <c r="R1509" t="s">
        <v>8337</v>
      </c>
      <c r="S1509" s="15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f t="shared" si="92"/>
        <v>111</v>
      </c>
      <c r="B1510">
        <v>1508</v>
      </c>
      <c r="C1510" s="3" t="s">
        <v>1509</v>
      </c>
      <c r="D1510" s="3" t="s">
        <v>5618</v>
      </c>
      <c r="E1510" s="6">
        <v>18500</v>
      </c>
      <c r="F1510" s="8">
        <v>20491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 t="shared" si="93"/>
        <v>87.68</v>
      </c>
      <c r="Q1510" s="11" t="s">
        <v>8336</v>
      </c>
      <c r="R1510" t="s">
        <v>8337</v>
      </c>
      <c r="S1510" s="15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f t="shared" si="92"/>
        <v>124</v>
      </c>
      <c r="B1511">
        <v>1509</v>
      </c>
      <c r="C1511" s="3" t="s">
        <v>1510</v>
      </c>
      <c r="D1511" s="3" t="s">
        <v>5619</v>
      </c>
      <c r="E1511" s="6">
        <v>17500</v>
      </c>
      <c r="F1511" s="8">
        <v>21637.22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 t="shared" si="93"/>
        <v>89.29</v>
      </c>
      <c r="Q1511" s="11" t="s">
        <v>8336</v>
      </c>
      <c r="R1511" t="s">
        <v>8337</v>
      </c>
      <c r="S1511" s="15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f t="shared" si="92"/>
        <v>101</v>
      </c>
      <c r="B1512">
        <v>1510</v>
      </c>
      <c r="C1512" s="3" t="s">
        <v>1511</v>
      </c>
      <c r="D1512" s="3" t="s">
        <v>5620</v>
      </c>
      <c r="E1512" s="6">
        <v>16000</v>
      </c>
      <c r="F1512" s="8">
        <v>16165.6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 t="shared" si="93"/>
        <v>39.51</v>
      </c>
      <c r="Q1512" s="11" t="s">
        <v>8336</v>
      </c>
      <c r="R1512" t="s">
        <v>8337</v>
      </c>
      <c r="S1512" s="15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f t="shared" si="92"/>
        <v>112</v>
      </c>
      <c r="B1513">
        <v>1511</v>
      </c>
      <c r="C1513" s="3" t="s">
        <v>1512</v>
      </c>
      <c r="D1513" s="3" t="s">
        <v>5621</v>
      </c>
      <c r="E1513" s="6">
        <v>14000</v>
      </c>
      <c r="F1513" s="8">
        <v>15651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 t="shared" si="93"/>
        <v>67.959999999999994</v>
      </c>
      <c r="Q1513" s="11" t="s">
        <v>8336</v>
      </c>
      <c r="R1513" t="s">
        <v>8337</v>
      </c>
      <c r="S1513" s="15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f t="shared" si="92"/>
        <v>559</v>
      </c>
      <c r="B1514">
        <v>1512</v>
      </c>
      <c r="C1514" s="3" t="s">
        <v>1513</v>
      </c>
      <c r="D1514" s="3" t="s">
        <v>5622</v>
      </c>
      <c r="E1514" s="6">
        <v>3500</v>
      </c>
      <c r="F1514" s="8">
        <v>19557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 t="shared" si="93"/>
        <v>10.45</v>
      </c>
      <c r="Q1514" s="11" t="s">
        <v>8336</v>
      </c>
      <c r="R1514" t="s">
        <v>8337</v>
      </c>
      <c r="S1514" s="15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f t="shared" si="92"/>
        <v>150</v>
      </c>
      <c r="B1515">
        <v>1513</v>
      </c>
      <c r="C1515" s="3" t="s">
        <v>1514</v>
      </c>
      <c r="D1515" s="3" t="s">
        <v>5623</v>
      </c>
      <c r="E1515" s="6">
        <v>8000</v>
      </c>
      <c r="F1515" s="8">
        <v>12001.5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 t="shared" si="93"/>
        <v>37.21</v>
      </c>
      <c r="Q1515" s="11" t="s">
        <v>8336</v>
      </c>
      <c r="R1515" t="s">
        <v>8337</v>
      </c>
      <c r="S1515" s="15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f t="shared" si="92"/>
        <v>106</v>
      </c>
      <c r="B1516">
        <v>1514</v>
      </c>
      <c r="C1516" s="3" t="s">
        <v>1515</v>
      </c>
      <c r="D1516" s="3" t="s">
        <v>5624</v>
      </c>
      <c r="E1516" s="6">
        <v>25000</v>
      </c>
      <c r="F1516" s="8">
        <v>26619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 t="shared" si="93"/>
        <v>142.05000000000001</v>
      </c>
      <c r="Q1516" s="11" t="s">
        <v>8336</v>
      </c>
      <c r="R1516" t="s">
        <v>8337</v>
      </c>
      <c r="S1516" s="15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f t="shared" si="92"/>
        <v>157</v>
      </c>
      <c r="B1517">
        <v>1515</v>
      </c>
      <c r="C1517" s="3" t="s">
        <v>1516</v>
      </c>
      <c r="D1517" s="3" t="s">
        <v>5625</v>
      </c>
      <c r="E1517" s="6">
        <v>300000</v>
      </c>
      <c r="F1517" s="8">
        <v>471567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 t="shared" si="93"/>
        <v>540.54</v>
      </c>
      <c r="Q1517" s="11" t="s">
        <v>8336</v>
      </c>
      <c r="R1517" t="s">
        <v>8337</v>
      </c>
      <c r="S1517" s="15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f t="shared" si="92"/>
        <v>109</v>
      </c>
      <c r="B1518">
        <v>1516</v>
      </c>
      <c r="C1518" s="3" t="s">
        <v>1517</v>
      </c>
      <c r="D1518" s="3" t="s">
        <v>5626</v>
      </c>
      <c r="E1518" s="6">
        <v>17000</v>
      </c>
      <c r="F1518" s="8">
        <v>18472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 t="shared" si="93"/>
        <v>146.55000000000001</v>
      </c>
      <c r="Q1518" s="11" t="s">
        <v>8336</v>
      </c>
      <c r="R1518" t="s">
        <v>8337</v>
      </c>
      <c r="S1518" s="15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f t="shared" si="92"/>
        <v>162</v>
      </c>
      <c r="B1519">
        <v>1517</v>
      </c>
      <c r="C1519" s="3" t="s">
        <v>1518</v>
      </c>
      <c r="D1519" s="3" t="s">
        <v>5627</v>
      </c>
      <c r="E1519" s="6">
        <v>15000</v>
      </c>
      <c r="F1519" s="8">
        <v>24297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 t="shared" si="93"/>
        <v>24.39</v>
      </c>
      <c r="Q1519" s="11" t="s">
        <v>8336</v>
      </c>
      <c r="R1519" t="s">
        <v>8337</v>
      </c>
      <c r="S1519" s="15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f t="shared" si="92"/>
        <v>205</v>
      </c>
      <c r="B1520">
        <v>1518</v>
      </c>
      <c r="C1520" s="3" t="s">
        <v>1519</v>
      </c>
      <c r="D1520" s="3" t="s">
        <v>5628</v>
      </c>
      <c r="E1520" s="6">
        <v>15000</v>
      </c>
      <c r="F1520" s="8">
        <v>30805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 t="shared" si="93"/>
        <v>63.56</v>
      </c>
      <c r="Q1520" s="11" t="s">
        <v>8336</v>
      </c>
      <c r="R1520" t="s">
        <v>8337</v>
      </c>
      <c r="S1520" s="15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f t="shared" si="92"/>
        <v>103</v>
      </c>
      <c r="B1521">
        <v>1519</v>
      </c>
      <c r="C1521" s="3" t="s">
        <v>1520</v>
      </c>
      <c r="D1521" s="3" t="s">
        <v>5629</v>
      </c>
      <c r="E1521" s="6">
        <v>9000</v>
      </c>
      <c r="F1521" s="8">
        <v>9302.75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 t="shared" si="93"/>
        <v>62.07</v>
      </c>
      <c r="Q1521" s="11" t="s">
        <v>8336</v>
      </c>
      <c r="R1521" t="s">
        <v>8337</v>
      </c>
      <c r="S1521" s="15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f t="shared" si="92"/>
        <v>103</v>
      </c>
      <c r="B1522">
        <v>1520</v>
      </c>
      <c r="C1522" s="3" t="s">
        <v>1521</v>
      </c>
      <c r="D1522" s="3" t="s">
        <v>5630</v>
      </c>
      <c r="E1522" s="6">
        <v>18000</v>
      </c>
      <c r="F1522" s="8">
        <v>18625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 t="shared" si="93"/>
        <v>107.78</v>
      </c>
      <c r="Q1522" s="11" t="s">
        <v>8336</v>
      </c>
      <c r="R1522" t="s">
        <v>8337</v>
      </c>
      <c r="S1522" s="15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f t="shared" si="92"/>
        <v>107</v>
      </c>
      <c r="B1523">
        <v>1521</v>
      </c>
      <c r="C1523" s="3" t="s">
        <v>1522</v>
      </c>
      <c r="D1523" s="3" t="s">
        <v>5631</v>
      </c>
      <c r="E1523" s="6">
        <v>37500</v>
      </c>
      <c r="F1523" s="8">
        <v>40055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 t="shared" si="93"/>
        <v>159.57</v>
      </c>
      <c r="Q1523" s="11" t="s">
        <v>8336</v>
      </c>
      <c r="R1523" t="s">
        <v>8337</v>
      </c>
      <c r="S1523" s="15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f t="shared" si="92"/>
        <v>139</v>
      </c>
      <c r="B1524">
        <v>1522</v>
      </c>
      <c r="C1524" s="3" t="s">
        <v>1523</v>
      </c>
      <c r="D1524" s="3" t="s">
        <v>5632</v>
      </c>
      <c r="E1524" s="6">
        <v>43500</v>
      </c>
      <c r="F1524" s="8">
        <v>60450.1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 t="shared" si="93"/>
        <v>96.24</v>
      </c>
      <c r="Q1524" s="11" t="s">
        <v>8336</v>
      </c>
      <c r="R1524" t="s">
        <v>8337</v>
      </c>
      <c r="S1524" s="15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f t="shared" si="92"/>
        <v>125</v>
      </c>
      <c r="B1525">
        <v>1523</v>
      </c>
      <c r="C1525" s="3" t="s">
        <v>1524</v>
      </c>
      <c r="D1525" s="3" t="s">
        <v>5633</v>
      </c>
      <c r="E1525" s="6">
        <v>18500</v>
      </c>
      <c r="F1525" s="8">
        <v>23096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 t="shared" si="93"/>
        <v>76.760000000000005</v>
      </c>
      <c r="Q1525" s="11" t="s">
        <v>8336</v>
      </c>
      <c r="R1525" t="s">
        <v>8337</v>
      </c>
      <c r="S1525" s="15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f t="shared" si="92"/>
        <v>207</v>
      </c>
      <c r="B1526">
        <v>1524</v>
      </c>
      <c r="C1526" s="3" t="s">
        <v>1525</v>
      </c>
      <c r="D1526" s="3" t="s">
        <v>5634</v>
      </c>
      <c r="E1526" s="6">
        <v>3000</v>
      </c>
      <c r="F1526" s="8">
        <v>6210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 t="shared" si="93"/>
        <v>107.14</v>
      </c>
      <c r="Q1526" s="11" t="s">
        <v>8336</v>
      </c>
      <c r="R1526" t="s">
        <v>8337</v>
      </c>
      <c r="S1526" s="15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f t="shared" si="92"/>
        <v>174</v>
      </c>
      <c r="B1527">
        <v>1525</v>
      </c>
      <c r="C1527" s="3" t="s">
        <v>1526</v>
      </c>
      <c r="D1527" s="3" t="s">
        <v>5635</v>
      </c>
      <c r="E1527" s="6">
        <v>2600</v>
      </c>
      <c r="F1527" s="8">
        <v>4524.1499999999996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 t="shared" si="93"/>
        <v>18.57</v>
      </c>
      <c r="Q1527" s="11" t="s">
        <v>8336</v>
      </c>
      <c r="R1527" t="s">
        <v>8337</v>
      </c>
      <c r="S1527" s="15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f t="shared" si="92"/>
        <v>120</v>
      </c>
      <c r="B1528">
        <v>1526</v>
      </c>
      <c r="C1528" s="3" t="s">
        <v>1527</v>
      </c>
      <c r="D1528" s="3" t="s">
        <v>5636</v>
      </c>
      <c r="E1528" s="6">
        <v>23000</v>
      </c>
      <c r="F1528" s="8">
        <v>27675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 t="shared" si="93"/>
        <v>82.14</v>
      </c>
      <c r="Q1528" s="11" t="s">
        <v>8336</v>
      </c>
      <c r="R1528" t="s">
        <v>8337</v>
      </c>
      <c r="S1528" s="15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f t="shared" si="92"/>
        <v>110</v>
      </c>
      <c r="B1529">
        <v>1527</v>
      </c>
      <c r="C1529" s="3" t="s">
        <v>1528</v>
      </c>
      <c r="D1529" s="3" t="s">
        <v>5637</v>
      </c>
      <c r="E1529" s="6">
        <v>3500</v>
      </c>
      <c r="F1529" s="8">
        <v>3865.55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 t="shared" si="93"/>
        <v>50</v>
      </c>
      <c r="Q1529" s="11" t="s">
        <v>8336</v>
      </c>
      <c r="R1529" t="s">
        <v>8337</v>
      </c>
      <c r="S1529" s="15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f t="shared" si="92"/>
        <v>282</v>
      </c>
      <c r="B1530">
        <v>1528</v>
      </c>
      <c r="C1530" s="3" t="s">
        <v>1529</v>
      </c>
      <c r="D1530" s="3" t="s">
        <v>5638</v>
      </c>
      <c r="E1530" s="6">
        <v>3000</v>
      </c>
      <c r="F1530" s="8">
        <v>8447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 t="shared" si="93"/>
        <v>18.75</v>
      </c>
      <c r="Q1530" s="11" t="s">
        <v>8336</v>
      </c>
      <c r="R1530" t="s">
        <v>8337</v>
      </c>
      <c r="S1530" s="15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f t="shared" si="92"/>
        <v>101</v>
      </c>
      <c r="B1531">
        <v>1529</v>
      </c>
      <c r="C1531" s="3" t="s">
        <v>1530</v>
      </c>
      <c r="D1531" s="3" t="s">
        <v>5639</v>
      </c>
      <c r="E1531" s="6">
        <v>19000</v>
      </c>
      <c r="F1531" s="8">
        <v>19129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 t="shared" si="93"/>
        <v>134.75</v>
      </c>
      <c r="Q1531" s="11" t="s">
        <v>8336</v>
      </c>
      <c r="R1531" t="s">
        <v>8337</v>
      </c>
      <c r="S1531" s="15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f t="shared" si="92"/>
        <v>135</v>
      </c>
      <c r="B1532">
        <v>1530</v>
      </c>
      <c r="C1532" s="3" t="s">
        <v>1531</v>
      </c>
      <c r="D1532" s="3" t="s">
        <v>5640</v>
      </c>
      <c r="E1532" s="6">
        <v>35000</v>
      </c>
      <c r="F1532" s="8">
        <v>47189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 t="shared" si="93"/>
        <v>40.049999999999997</v>
      </c>
      <c r="Q1532" s="11" t="s">
        <v>8336</v>
      </c>
      <c r="R1532" t="s">
        <v>8337</v>
      </c>
      <c r="S1532" s="15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f t="shared" si="92"/>
        <v>176</v>
      </c>
      <c r="B1533">
        <v>1531</v>
      </c>
      <c r="C1533" s="3" t="s">
        <v>1532</v>
      </c>
      <c r="D1533" s="3" t="s">
        <v>5641</v>
      </c>
      <c r="E1533" s="6">
        <v>2350</v>
      </c>
      <c r="F1533" s="8">
        <v>4135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 t="shared" si="93"/>
        <v>32.19</v>
      </c>
      <c r="Q1533" s="11" t="s">
        <v>8336</v>
      </c>
      <c r="R1533" t="s">
        <v>8337</v>
      </c>
      <c r="S1533" s="15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f t="shared" si="92"/>
        <v>484</v>
      </c>
      <c r="B1534">
        <v>1532</v>
      </c>
      <c r="C1534" s="3" t="s">
        <v>1533</v>
      </c>
      <c r="D1534" s="3" t="s">
        <v>5642</v>
      </c>
      <c r="E1534" s="6">
        <v>5000</v>
      </c>
      <c r="F1534" s="8">
        <v>24201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 t="shared" si="93"/>
        <v>17.010000000000002</v>
      </c>
      <c r="Q1534" s="11" t="s">
        <v>8336</v>
      </c>
      <c r="R1534" t="s">
        <v>8337</v>
      </c>
      <c r="S1534" s="15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f t="shared" si="92"/>
        <v>145</v>
      </c>
      <c r="B1535">
        <v>1533</v>
      </c>
      <c r="C1535" s="3" t="s">
        <v>1534</v>
      </c>
      <c r="D1535" s="3" t="s">
        <v>5643</v>
      </c>
      <c r="E1535" s="6">
        <v>45000</v>
      </c>
      <c r="F1535" s="8">
        <v>65313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 t="shared" si="93"/>
        <v>60.81</v>
      </c>
      <c r="Q1535" s="11" t="s">
        <v>8336</v>
      </c>
      <c r="R1535" t="s">
        <v>8337</v>
      </c>
      <c r="S1535" s="15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f t="shared" si="92"/>
        <v>418</v>
      </c>
      <c r="B1536">
        <v>1534</v>
      </c>
      <c r="C1536" s="3" t="s">
        <v>1535</v>
      </c>
      <c r="D1536" s="3" t="s">
        <v>5644</v>
      </c>
      <c r="E1536" s="6">
        <v>7500</v>
      </c>
      <c r="F1536" s="8">
        <v>31330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 t="shared" si="93"/>
        <v>20.329999999999998</v>
      </c>
      <c r="Q1536" s="11" t="s">
        <v>8336</v>
      </c>
      <c r="R1536" t="s">
        <v>8337</v>
      </c>
      <c r="S1536" s="15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f t="shared" si="92"/>
        <v>132</v>
      </c>
      <c r="B1537">
        <v>1535</v>
      </c>
      <c r="C1537" s="3" t="s">
        <v>1536</v>
      </c>
      <c r="D1537" s="3" t="s">
        <v>5645</v>
      </c>
      <c r="E1537" s="6">
        <v>4000</v>
      </c>
      <c r="F1537" s="8">
        <v>5297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 t="shared" si="93"/>
        <v>36.36</v>
      </c>
      <c r="Q1537" s="11" t="s">
        <v>8336</v>
      </c>
      <c r="R1537" t="s">
        <v>8337</v>
      </c>
      <c r="S1537" s="15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f t="shared" ref="A1538:A1601" si="96">ROUND(F1538/E1538*100,0)</f>
        <v>250</v>
      </c>
      <c r="B1538">
        <v>1536</v>
      </c>
      <c r="C1538" s="3" t="s">
        <v>1537</v>
      </c>
      <c r="D1538" s="3" t="s">
        <v>5646</v>
      </c>
      <c r="E1538" s="6">
        <v>12000</v>
      </c>
      <c r="F1538" s="8">
        <v>30037.01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 t="shared" si="93"/>
        <v>26.37</v>
      </c>
      <c r="Q1538" s="11" t="s">
        <v>8336</v>
      </c>
      <c r="R1538" t="s">
        <v>8337</v>
      </c>
      <c r="S1538" s="15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f t="shared" si="96"/>
        <v>180</v>
      </c>
      <c r="B1539">
        <v>1537</v>
      </c>
      <c r="C1539" s="3" t="s">
        <v>1538</v>
      </c>
      <c r="D1539" s="3" t="s">
        <v>5647</v>
      </c>
      <c r="E1539" s="6">
        <v>12000</v>
      </c>
      <c r="F1539" s="8">
        <v>21588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 t="shared" ref="P1539:P1602" si="97">IFERROR(ROUND(E1539/M1539,2), 0)</f>
        <v>53.57</v>
      </c>
      <c r="Q1539" s="11" t="s">
        <v>8336</v>
      </c>
      <c r="R1539" t="s">
        <v>8337</v>
      </c>
      <c r="S1539" s="15">
        <f t="shared" ref="S1539:S1602" si="98">(((K1539/60)/60)/24)+DATE(1970,1,1)</f>
        <v>42552.315127314811</v>
      </c>
      <c r="T1539" s="16">
        <f t="shared" ref="T1539:T1602" si="99">(((J1539/60)/60)/24)+DATE(1970,1,1)</f>
        <v>42588.75</v>
      </c>
    </row>
    <row r="1540" spans="1:20" ht="45" hidden="1" x14ac:dyDescent="0.25">
      <c r="A1540">
        <f t="shared" si="96"/>
        <v>103</v>
      </c>
      <c r="B1540">
        <v>1538</v>
      </c>
      <c r="C1540" s="3" t="s">
        <v>1539</v>
      </c>
      <c r="D1540" s="3" t="s">
        <v>5648</v>
      </c>
      <c r="E1540" s="6">
        <v>7000</v>
      </c>
      <c r="F1540" s="8">
        <v>7184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 t="shared" si="97"/>
        <v>152.16999999999999</v>
      </c>
      <c r="Q1540" s="11" t="s">
        <v>8336</v>
      </c>
      <c r="R1540" t="s">
        <v>8337</v>
      </c>
      <c r="S1540" s="15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f t="shared" si="96"/>
        <v>136</v>
      </c>
      <c r="B1541">
        <v>1539</v>
      </c>
      <c r="C1541" s="3" t="s">
        <v>1540</v>
      </c>
      <c r="D1541" s="3" t="s">
        <v>5649</v>
      </c>
      <c r="E1541" s="6">
        <v>20000</v>
      </c>
      <c r="F1541" s="8">
        <v>27197.22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 t="shared" si="97"/>
        <v>70.42</v>
      </c>
      <c r="Q1541" s="11" t="s">
        <v>8336</v>
      </c>
      <c r="R1541" t="s">
        <v>8337</v>
      </c>
      <c r="S1541" s="15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f t="shared" si="96"/>
        <v>118</v>
      </c>
      <c r="B1542">
        <v>1540</v>
      </c>
      <c r="C1542" s="3" t="s">
        <v>1541</v>
      </c>
      <c r="D1542" s="3" t="s">
        <v>5650</v>
      </c>
      <c r="E1542" s="6">
        <v>15000</v>
      </c>
      <c r="F1542" s="8">
        <v>17680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 t="shared" si="97"/>
        <v>153.06</v>
      </c>
      <c r="Q1542" s="11" t="s">
        <v>8336</v>
      </c>
      <c r="R1542" t="s">
        <v>8337</v>
      </c>
      <c r="S1542" s="15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f t="shared" si="96"/>
        <v>0</v>
      </c>
      <c r="B1543">
        <v>1541</v>
      </c>
      <c r="C1543" s="3" t="s">
        <v>1542</v>
      </c>
      <c r="D1543" s="3" t="s">
        <v>5651</v>
      </c>
      <c r="E1543" s="6">
        <v>18000</v>
      </c>
      <c r="F1543" s="8">
        <v>6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 t="shared" si="97"/>
        <v>9000</v>
      </c>
      <c r="Q1543" s="11" t="s">
        <v>8336</v>
      </c>
      <c r="R1543" t="s">
        <v>8341</v>
      </c>
      <c r="S1543" s="15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f t="shared" si="96"/>
        <v>4</v>
      </c>
      <c r="B1544">
        <v>1542</v>
      </c>
      <c r="C1544" s="3" t="s">
        <v>1543</v>
      </c>
      <c r="D1544" s="3" t="s">
        <v>5652</v>
      </c>
      <c r="E1544" s="6">
        <v>500</v>
      </c>
      <c r="F1544" s="8">
        <v>20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 t="shared" si="97"/>
        <v>500</v>
      </c>
      <c r="Q1544" s="11" t="s">
        <v>8336</v>
      </c>
      <c r="R1544" t="s">
        <v>8341</v>
      </c>
      <c r="S1544" s="15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f t="shared" si="96"/>
        <v>0</v>
      </c>
      <c r="B1545">
        <v>1543</v>
      </c>
      <c r="C1545" s="3" t="s">
        <v>1544</v>
      </c>
      <c r="D1545" s="3" t="s">
        <v>5653</v>
      </c>
      <c r="E1545" s="6">
        <v>2250</v>
      </c>
      <c r="F1545" s="8">
        <v>10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 t="shared" si="97"/>
        <v>2250</v>
      </c>
      <c r="Q1545" s="11" t="s">
        <v>8336</v>
      </c>
      <c r="R1545" t="s">
        <v>8341</v>
      </c>
      <c r="S1545" s="15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f t="shared" si="96"/>
        <v>0</v>
      </c>
      <c r="B1546">
        <v>1544</v>
      </c>
      <c r="C1546" s="3" t="s">
        <v>1545</v>
      </c>
      <c r="D1546" s="3" t="s">
        <v>5654</v>
      </c>
      <c r="E1546" s="6">
        <v>1000</v>
      </c>
      <c r="F1546" s="8"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f t="shared" si="96"/>
        <v>0</v>
      </c>
      <c r="B1547">
        <v>1545</v>
      </c>
      <c r="C1547" s="3" t="s">
        <v>1546</v>
      </c>
      <c r="D1547" s="3" t="s">
        <v>5655</v>
      </c>
      <c r="E1547" s="6">
        <v>3000</v>
      </c>
      <c r="F1547" s="8">
        <v>1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 t="shared" si="97"/>
        <v>3000</v>
      </c>
      <c r="Q1547" s="11" t="s">
        <v>8336</v>
      </c>
      <c r="R1547" t="s">
        <v>8341</v>
      </c>
      <c r="S1547" s="15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f t="shared" si="96"/>
        <v>29</v>
      </c>
      <c r="B1548">
        <v>1546</v>
      </c>
      <c r="C1548" s="3" t="s">
        <v>1547</v>
      </c>
      <c r="D1548" s="3" t="s">
        <v>5656</v>
      </c>
      <c r="E1548" s="6">
        <v>1000</v>
      </c>
      <c r="F1548" s="8">
        <v>289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 t="shared" si="97"/>
        <v>90.91</v>
      </c>
      <c r="Q1548" s="11" t="s">
        <v>8336</v>
      </c>
      <c r="R1548" t="s">
        <v>8341</v>
      </c>
      <c r="S1548" s="15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f t="shared" si="96"/>
        <v>0</v>
      </c>
      <c r="B1549">
        <v>1547</v>
      </c>
      <c r="C1549" s="3" t="s">
        <v>1548</v>
      </c>
      <c r="D1549" s="3" t="s">
        <v>5657</v>
      </c>
      <c r="E1549" s="6">
        <v>20</v>
      </c>
      <c r="F1549" s="8"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f t="shared" si="96"/>
        <v>9</v>
      </c>
      <c r="B1550">
        <v>1548</v>
      </c>
      <c r="C1550" s="3" t="s">
        <v>1549</v>
      </c>
      <c r="D1550" s="3" t="s">
        <v>5658</v>
      </c>
      <c r="E1550" s="6">
        <v>700</v>
      </c>
      <c r="F1550" s="8">
        <v>60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 t="shared" si="97"/>
        <v>700</v>
      </c>
      <c r="Q1550" s="11" t="s">
        <v>8336</v>
      </c>
      <c r="R1550" t="s">
        <v>8341</v>
      </c>
      <c r="S1550" s="15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f t="shared" si="96"/>
        <v>34</v>
      </c>
      <c r="B1551">
        <v>1549</v>
      </c>
      <c r="C1551" s="3" t="s">
        <v>1550</v>
      </c>
      <c r="D1551" s="3" t="s">
        <v>5659</v>
      </c>
      <c r="E1551" s="6">
        <v>500</v>
      </c>
      <c r="F1551" s="8">
        <v>170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 t="shared" si="97"/>
        <v>83.33</v>
      </c>
      <c r="Q1551" s="11" t="s">
        <v>8336</v>
      </c>
      <c r="R1551" t="s">
        <v>8341</v>
      </c>
      <c r="S1551" s="15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f t="shared" si="96"/>
        <v>13</v>
      </c>
      <c r="B1552">
        <v>1550</v>
      </c>
      <c r="C1552" s="3" t="s">
        <v>1551</v>
      </c>
      <c r="D1552" s="3" t="s">
        <v>5660</v>
      </c>
      <c r="E1552" s="6">
        <v>750</v>
      </c>
      <c r="F1552" s="8">
        <v>101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 t="shared" si="97"/>
        <v>107.14</v>
      </c>
      <c r="Q1552" s="11" t="s">
        <v>8336</v>
      </c>
      <c r="R1552" t="s">
        <v>8341</v>
      </c>
      <c r="S1552" s="15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f t="shared" si="96"/>
        <v>0</v>
      </c>
      <c r="B1553">
        <v>1551</v>
      </c>
      <c r="C1553" s="3" t="s">
        <v>1552</v>
      </c>
      <c r="D1553" s="3" t="s">
        <v>5661</v>
      </c>
      <c r="E1553" s="6">
        <v>3500</v>
      </c>
      <c r="F1553" s="8"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f t="shared" si="96"/>
        <v>49</v>
      </c>
      <c r="B1554">
        <v>1552</v>
      </c>
      <c r="C1554" s="3" t="s">
        <v>1553</v>
      </c>
      <c r="D1554" s="3" t="s">
        <v>5662</v>
      </c>
      <c r="E1554" s="6">
        <v>4300</v>
      </c>
      <c r="F1554" s="8">
        <v>2115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 t="shared" si="97"/>
        <v>268.75</v>
      </c>
      <c r="Q1554" s="11" t="s">
        <v>8336</v>
      </c>
      <c r="R1554" t="s">
        <v>8341</v>
      </c>
      <c r="S1554" s="15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f t="shared" si="96"/>
        <v>0</v>
      </c>
      <c r="B1555">
        <v>1553</v>
      </c>
      <c r="C1555" s="3" t="s">
        <v>1554</v>
      </c>
      <c r="D1555" s="3" t="s">
        <v>5663</v>
      </c>
      <c r="E1555" s="6">
        <v>6000</v>
      </c>
      <c r="F1555" s="8"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f t="shared" si="96"/>
        <v>0</v>
      </c>
      <c r="B1556">
        <v>1554</v>
      </c>
      <c r="C1556" s="3" t="s">
        <v>1555</v>
      </c>
      <c r="D1556" s="3" t="s">
        <v>5664</v>
      </c>
      <c r="E1556" s="6">
        <v>20000</v>
      </c>
      <c r="F1556" s="8"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f t="shared" si="96"/>
        <v>0</v>
      </c>
      <c r="B1557">
        <v>1555</v>
      </c>
      <c r="C1557" s="3" t="s">
        <v>1556</v>
      </c>
      <c r="D1557" s="3" t="s">
        <v>5665</v>
      </c>
      <c r="E1557" s="6">
        <v>750</v>
      </c>
      <c r="F1557" s="8"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f t="shared" si="96"/>
        <v>45</v>
      </c>
      <c r="B1558">
        <v>1556</v>
      </c>
      <c r="C1558" s="3" t="s">
        <v>1557</v>
      </c>
      <c r="D1558" s="3" t="s">
        <v>5666</v>
      </c>
      <c r="E1558" s="6">
        <v>1500</v>
      </c>
      <c r="F1558" s="8">
        <v>677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 t="shared" si="97"/>
        <v>125</v>
      </c>
      <c r="Q1558" s="11" t="s">
        <v>8336</v>
      </c>
      <c r="R1558" t="s">
        <v>8341</v>
      </c>
      <c r="S1558" s="15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f t="shared" si="96"/>
        <v>4</v>
      </c>
      <c r="B1559">
        <v>1557</v>
      </c>
      <c r="C1559" s="3" t="s">
        <v>1558</v>
      </c>
      <c r="D1559" s="3" t="s">
        <v>5667</v>
      </c>
      <c r="E1559" s="6">
        <v>2500</v>
      </c>
      <c r="F1559" s="8">
        <v>100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 t="shared" si="97"/>
        <v>2500</v>
      </c>
      <c r="Q1559" s="11" t="s">
        <v>8336</v>
      </c>
      <c r="R1559" t="s">
        <v>8341</v>
      </c>
      <c r="S1559" s="15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f t="shared" si="96"/>
        <v>5</v>
      </c>
      <c r="B1560">
        <v>1558</v>
      </c>
      <c r="C1560" s="3" t="s">
        <v>1559</v>
      </c>
      <c r="D1560" s="3" t="s">
        <v>5668</v>
      </c>
      <c r="E1560" s="6">
        <v>750</v>
      </c>
      <c r="F1560" s="8">
        <v>35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 t="shared" si="97"/>
        <v>250</v>
      </c>
      <c r="Q1560" s="11" t="s">
        <v>8336</v>
      </c>
      <c r="R1560" t="s">
        <v>8341</v>
      </c>
      <c r="S1560" s="15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f t="shared" si="96"/>
        <v>0</v>
      </c>
      <c r="B1561">
        <v>1559</v>
      </c>
      <c r="C1561" s="3" t="s">
        <v>1560</v>
      </c>
      <c r="D1561" s="3" t="s">
        <v>5669</v>
      </c>
      <c r="E1561" s="6">
        <v>15000</v>
      </c>
      <c r="F1561" s="8">
        <v>50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 t="shared" si="97"/>
        <v>15000</v>
      </c>
      <c r="Q1561" s="11" t="s">
        <v>8336</v>
      </c>
      <c r="R1561" t="s">
        <v>8341</v>
      </c>
      <c r="S1561" s="15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f t="shared" si="96"/>
        <v>4</v>
      </c>
      <c r="B1562">
        <v>1560</v>
      </c>
      <c r="C1562" s="3" t="s">
        <v>1561</v>
      </c>
      <c r="D1562" s="3" t="s">
        <v>5670</v>
      </c>
      <c r="E1562" s="6">
        <v>2500</v>
      </c>
      <c r="F1562" s="8">
        <v>94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 t="shared" si="97"/>
        <v>625</v>
      </c>
      <c r="Q1562" s="11" t="s">
        <v>8336</v>
      </c>
      <c r="R1562" t="s">
        <v>8341</v>
      </c>
      <c r="S1562" s="15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f t="shared" si="96"/>
        <v>1</v>
      </c>
      <c r="B1563">
        <v>1561</v>
      </c>
      <c r="C1563" s="3" t="s">
        <v>1562</v>
      </c>
      <c r="D1563" s="3" t="s">
        <v>5671</v>
      </c>
      <c r="E1563" s="6">
        <v>10000</v>
      </c>
      <c r="F1563" s="8">
        <v>67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 t="shared" si="97"/>
        <v>10000</v>
      </c>
      <c r="Q1563" s="11" t="s">
        <v>8320</v>
      </c>
      <c r="R1563" t="s">
        <v>8342</v>
      </c>
      <c r="S1563" s="15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f t="shared" si="96"/>
        <v>0</v>
      </c>
      <c r="B1564">
        <v>1562</v>
      </c>
      <c r="C1564" s="3" t="s">
        <v>1563</v>
      </c>
      <c r="D1564" s="3" t="s">
        <v>5672</v>
      </c>
      <c r="E1564" s="6">
        <v>4000</v>
      </c>
      <c r="F1564" s="8"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f t="shared" si="96"/>
        <v>1</v>
      </c>
      <c r="B1565">
        <v>1563</v>
      </c>
      <c r="C1565" s="3" t="s">
        <v>1564</v>
      </c>
      <c r="D1565" s="3" t="s">
        <v>5673</v>
      </c>
      <c r="E1565" s="6">
        <v>6000</v>
      </c>
      <c r="F1565" s="8">
        <v>85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 t="shared" si="97"/>
        <v>3000</v>
      </c>
      <c r="Q1565" s="11" t="s">
        <v>8320</v>
      </c>
      <c r="R1565" t="s">
        <v>8342</v>
      </c>
      <c r="S1565" s="15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f t="shared" si="96"/>
        <v>0</v>
      </c>
      <c r="B1566">
        <v>1564</v>
      </c>
      <c r="C1566" s="3" t="s">
        <v>1565</v>
      </c>
      <c r="D1566" s="3" t="s">
        <v>5674</v>
      </c>
      <c r="E1566" s="6">
        <v>10000</v>
      </c>
      <c r="F1566" s="8">
        <v>10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 t="shared" si="97"/>
        <v>10000</v>
      </c>
      <c r="Q1566" s="11" t="s">
        <v>8320</v>
      </c>
      <c r="R1566" t="s">
        <v>8342</v>
      </c>
      <c r="S1566" s="15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f t="shared" si="96"/>
        <v>3</v>
      </c>
      <c r="B1567">
        <v>1565</v>
      </c>
      <c r="C1567" s="3" t="s">
        <v>1566</v>
      </c>
      <c r="D1567" s="3" t="s">
        <v>5675</v>
      </c>
      <c r="E1567" s="6">
        <v>4000</v>
      </c>
      <c r="F1567" s="8">
        <v>100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 t="shared" si="97"/>
        <v>4000</v>
      </c>
      <c r="Q1567" s="11" t="s">
        <v>8320</v>
      </c>
      <c r="R1567" t="s">
        <v>8342</v>
      </c>
      <c r="S1567" s="15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f t="shared" si="96"/>
        <v>21</v>
      </c>
      <c r="B1568">
        <v>1566</v>
      </c>
      <c r="C1568" s="3" t="s">
        <v>1567</v>
      </c>
      <c r="D1568" s="3" t="s">
        <v>5676</v>
      </c>
      <c r="E1568" s="6">
        <v>30000</v>
      </c>
      <c r="F1568" s="8">
        <v>6375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 t="shared" si="97"/>
        <v>508.47</v>
      </c>
      <c r="Q1568" s="11" t="s">
        <v>8320</v>
      </c>
      <c r="R1568" t="s">
        <v>8342</v>
      </c>
      <c r="S1568" s="15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f t="shared" si="96"/>
        <v>4</v>
      </c>
      <c r="B1569">
        <v>1567</v>
      </c>
      <c r="C1569" s="3" t="s">
        <v>1568</v>
      </c>
      <c r="D1569" s="3" t="s">
        <v>5677</v>
      </c>
      <c r="E1569" s="6">
        <v>8500</v>
      </c>
      <c r="F1569" s="8">
        <v>350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 t="shared" si="97"/>
        <v>653.85</v>
      </c>
      <c r="Q1569" s="11" t="s">
        <v>8320</v>
      </c>
      <c r="R1569" t="s">
        <v>8342</v>
      </c>
      <c r="S1569" s="15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f t="shared" si="96"/>
        <v>14</v>
      </c>
      <c r="B1570">
        <v>1568</v>
      </c>
      <c r="C1570" s="3" t="s">
        <v>1569</v>
      </c>
      <c r="D1570" s="3" t="s">
        <v>5678</v>
      </c>
      <c r="E1570" s="6">
        <v>25000</v>
      </c>
      <c r="F1570" s="8">
        <v>3410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 t="shared" si="97"/>
        <v>1136.3599999999999</v>
      </c>
      <c r="Q1570" s="11" t="s">
        <v>8320</v>
      </c>
      <c r="R1570" t="s">
        <v>8342</v>
      </c>
      <c r="S1570" s="15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f t="shared" si="96"/>
        <v>0</v>
      </c>
      <c r="B1571">
        <v>1569</v>
      </c>
      <c r="C1571" s="3" t="s">
        <v>1570</v>
      </c>
      <c r="D1571" s="3" t="s">
        <v>5679</v>
      </c>
      <c r="E1571" s="6">
        <v>30000</v>
      </c>
      <c r="F1571" s="8"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f t="shared" si="96"/>
        <v>41</v>
      </c>
      <c r="B1572">
        <v>1570</v>
      </c>
      <c r="C1572" s="3" t="s">
        <v>1571</v>
      </c>
      <c r="D1572" s="3" t="s">
        <v>5680</v>
      </c>
      <c r="E1572" s="6">
        <v>6000</v>
      </c>
      <c r="F1572" s="8">
        <v>2484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 t="shared" si="97"/>
        <v>115.38</v>
      </c>
      <c r="Q1572" s="11" t="s">
        <v>8320</v>
      </c>
      <c r="R1572" t="s">
        <v>8342</v>
      </c>
      <c r="S1572" s="15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f t="shared" si="96"/>
        <v>1</v>
      </c>
      <c r="B1573">
        <v>1571</v>
      </c>
      <c r="C1573" s="3" t="s">
        <v>1572</v>
      </c>
      <c r="D1573" s="3" t="s">
        <v>5681</v>
      </c>
      <c r="E1573" s="6">
        <v>12100</v>
      </c>
      <c r="F1573" s="8">
        <v>80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 t="shared" si="97"/>
        <v>3025</v>
      </c>
      <c r="Q1573" s="11" t="s">
        <v>8320</v>
      </c>
      <c r="R1573" t="s">
        <v>8342</v>
      </c>
      <c r="S1573" s="15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f t="shared" si="96"/>
        <v>5</v>
      </c>
      <c r="B1574">
        <v>1572</v>
      </c>
      <c r="C1574" s="3" t="s">
        <v>1573</v>
      </c>
      <c r="D1574" s="3" t="s">
        <v>5682</v>
      </c>
      <c r="E1574" s="6">
        <v>2500</v>
      </c>
      <c r="F1574" s="8">
        <v>125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 t="shared" si="97"/>
        <v>833.33</v>
      </c>
      <c r="Q1574" s="11" t="s">
        <v>8320</v>
      </c>
      <c r="R1574" t="s">
        <v>8342</v>
      </c>
      <c r="S1574" s="15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f t="shared" si="96"/>
        <v>2</v>
      </c>
      <c r="B1575">
        <v>1573</v>
      </c>
      <c r="C1575" s="3" t="s">
        <v>1574</v>
      </c>
      <c r="D1575" s="3" t="s">
        <v>5683</v>
      </c>
      <c r="E1575" s="6">
        <v>9000</v>
      </c>
      <c r="F1575" s="8">
        <v>223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 t="shared" si="97"/>
        <v>3000</v>
      </c>
      <c r="Q1575" s="11" t="s">
        <v>8320</v>
      </c>
      <c r="R1575" t="s">
        <v>8342</v>
      </c>
      <c r="S1575" s="15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f t="shared" si="96"/>
        <v>5</v>
      </c>
      <c r="B1576">
        <v>1574</v>
      </c>
      <c r="C1576" s="3" t="s">
        <v>1575</v>
      </c>
      <c r="D1576" s="3" t="s">
        <v>5684</v>
      </c>
      <c r="E1576" s="6">
        <v>10000</v>
      </c>
      <c r="F1576" s="8">
        <v>506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 t="shared" si="97"/>
        <v>1666.67</v>
      </c>
      <c r="Q1576" s="11" t="s">
        <v>8320</v>
      </c>
      <c r="R1576" t="s">
        <v>8342</v>
      </c>
      <c r="S1576" s="15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f t="shared" si="96"/>
        <v>23</v>
      </c>
      <c r="B1577">
        <v>1575</v>
      </c>
      <c r="C1577" s="3" t="s">
        <v>1576</v>
      </c>
      <c r="D1577" s="3" t="s">
        <v>5685</v>
      </c>
      <c r="E1577" s="6">
        <v>10000</v>
      </c>
      <c r="F1577" s="8">
        <v>2291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 t="shared" si="97"/>
        <v>285.70999999999998</v>
      </c>
      <c r="Q1577" s="11" t="s">
        <v>8320</v>
      </c>
      <c r="R1577" t="s">
        <v>8342</v>
      </c>
      <c r="S1577" s="15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f t="shared" si="96"/>
        <v>13</v>
      </c>
      <c r="B1578">
        <v>1576</v>
      </c>
      <c r="C1578" s="3" t="s">
        <v>1577</v>
      </c>
      <c r="D1578" s="3" t="s">
        <v>5686</v>
      </c>
      <c r="E1578" s="6">
        <v>5000</v>
      </c>
      <c r="F1578" s="8">
        <v>650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 t="shared" si="97"/>
        <v>500</v>
      </c>
      <c r="Q1578" s="11" t="s">
        <v>8320</v>
      </c>
      <c r="R1578" t="s">
        <v>8342</v>
      </c>
      <c r="S1578" s="15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f t="shared" si="96"/>
        <v>1</v>
      </c>
      <c r="B1579">
        <v>1577</v>
      </c>
      <c r="C1579" s="3" t="s">
        <v>1578</v>
      </c>
      <c r="D1579" s="3" t="s">
        <v>5687</v>
      </c>
      <c r="E1579" s="6">
        <v>10000</v>
      </c>
      <c r="F1579" s="8">
        <v>55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 t="shared" si="97"/>
        <v>5000</v>
      </c>
      <c r="Q1579" s="11" t="s">
        <v>8320</v>
      </c>
      <c r="R1579" t="s">
        <v>8342</v>
      </c>
      <c r="S1579" s="15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f t="shared" si="96"/>
        <v>11</v>
      </c>
      <c r="B1580">
        <v>1578</v>
      </c>
      <c r="C1580" s="3" t="s">
        <v>1579</v>
      </c>
      <c r="D1580" s="3" t="s">
        <v>5688</v>
      </c>
      <c r="E1580" s="6">
        <v>1897</v>
      </c>
      <c r="F1580" s="8">
        <v>205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 t="shared" si="97"/>
        <v>474.25</v>
      </c>
      <c r="Q1580" s="11" t="s">
        <v>8320</v>
      </c>
      <c r="R1580" t="s">
        <v>8342</v>
      </c>
      <c r="S1580" s="15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f t="shared" si="96"/>
        <v>1</v>
      </c>
      <c r="B1581">
        <v>1579</v>
      </c>
      <c r="C1581" s="3" t="s">
        <v>1580</v>
      </c>
      <c r="D1581" s="3" t="s">
        <v>5689</v>
      </c>
      <c r="E1581" s="6">
        <v>3333</v>
      </c>
      <c r="F1581" s="8">
        <v>28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 t="shared" si="97"/>
        <v>1666.5</v>
      </c>
      <c r="Q1581" s="11" t="s">
        <v>8320</v>
      </c>
      <c r="R1581" t="s">
        <v>8342</v>
      </c>
      <c r="S1581" s="15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f t="shared" si="96"/>
        <v>0</v>
      </c>
      <c r="B1582">
        <v>1580</v>
      </c>
      <c r="C1582" s="3" t="s">
        <v>1581</v>
      </c>
      <c r="D1582" s="3" t="s">
        <v>5690</v>
      </c>
      <c r="E1582" s="6">
        <v>1750</v>
      </c>
      <c r="F1582" s="8"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f t="shared" si="96"/>
        <v>1</v>
      </c>
      <c r="B1583">
        <v>1581</v>
      </c>
      <c r="C1583" s="3" t="s">
        <v>1582</v>
      </c>
      <c r="D1583" s="3" t="s">
        <v>5691</v>
      </c>
      <c r="E1583" s="6">
        <v>1000</v>
      </c>
      <c r="F1583" s="8">
        <v>5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 t="shared" si="97"/>
        <v>1000</v>
      </c>
      <c r="Q1583" s="11" t="s">
        <v>8336</v>
      </c>
      <c r="R1583" t="s">
        <v>8343</v>
      </c>
      <c r="S1583" s="15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f t="shared" si="96"/>
        <v>9</v>
      </c>
      <c r="B1584">
        <v>1582</v>
      </c>
      <c r="C1584" s="3" t="s">
        <v>1583</v>
      </c>
      <c r="D1584" s="3" t="s">
        <v>5692</v>
      </c>
      <c r="E1584" s="6">
        <v>1000</v>
      </c>
      <c r="F1584" s="8">
        <v>93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 t="shared" si="97"/>
        <v>333.33</v>
      </c>
      <c r="Q1584" s="11" t="s">
        <v>8336</v>
      </c>
      <c r="R1584" t="s">
        <v>8343</v>
      </c>
      <c r="S1584" s="15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f t="shared" si="96"/>
        <v>0</v>
      </c>
      <c r="B1585">
        <v>1583</v>
      </c>
      <c r="C1585" s="3" t="s">
        <v>1584</v>
      </c>
      <c r="D1585" s="3" t="s">
        <v>5693</v>
      </c>
      <c r="E1585" s="6">
        <v>20000</v>
      </c>
      <c r="F1585" s="8">
        <v>15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 t="shared" si="97"/>
        <v>20000</v>
      </c>
      <c r="Q1585" s="11" t="s">
        <v>8336</v>
      </c>
      <c r="R1585" t="s">
        <v>8343</v>
      </c>
      <c r="S1585" s="15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f t="shared" si="96"/>
        <v>0</v>
      </c>
      <c r="B1586">
        <v>1584</v>
      </c>
      <c r="C1586" s="3" t="s">
        <v>1585</v>
      </c>
      <c r="D1586" s="3" t="s">
        <v>5694</v>
      </c>
      <c r="E1586" s="6">
        <v>1200</v>
      </c>
      <c r="F1586" s="8"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f t="shared" si="96"/>
        <v>79</v>
      </c>
      <c r="B1587">
        <v>1585</v>
      </c>
      <c r="C1587" s="3" t="s">
        <v>1586</v>
      </c>
      <c r="D1587" s="3" t="s">
        <v>5695</v>
      </c>
      <c r="E1587" s="6">
        <v>2000</v>
      </c>
      <c r="F1587" s="8">
        <v>1580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 t="shared" si="97"/>
        <v>166.67</v>
      </c>
      <c r="Q1587" s="11" t="s">
        <v>8336</v>
      </c>
      <c r="R1587" t="s">
        <v>8343</v>
      </c>
      <c r="S1587" s="15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f t="shared" si="96"/>
        <v>0</v>
      </c>
      <c r="B1588">
        <v>1586</v>
      </c>
      <c r="C1588" s="3" t="s">
        <v>1587</v>
      </c>
      <c r="D1588" s="3" t="s">
        <v>5696</v>
      </c>
      <c r="E1588" s="6">
        <v>1500</v>
      </c>
      <c r="F1588" s="8"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f t="shared" si="96"/>
        <v>0</v>
      </c>
      <c r="B1589">
        <v>1587</v>
      </c>
      <c r="C1589" s="3" t="s">
        <v>1588</v>
      </c>
      <c r="D1589" s="3" t="s">
        <v>5697</v>
      </c>
      <c r="E1589" s="6">
        <v>7500</v>
      </c>
      <c r="F1589" s="8">
        <v>1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 t="shared" si="97"/>
        <v>7500</v>
      </c>
      <c r="Q1589" s="11" t="s">
        <v>8336</v>
      </c>
      <c r="R1589" t="s">
        <v>8343</v>
      </c>
      <c r="S1589" s="15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f t="shared" si="96"/>
        <v>0</v>
      </c>
      <c r="B1590">
        <v>1588</v>
      </c>
      <c r="C1590" s="3" t="s">
        <v>1589</v>
      </c>
      <c r="D1590" s="3" t="s">
        <v>5698</v>
      </c>
      <c r="E1590" s="6">
        <v>516</v>
      </c>
      <c r="F1590" s="8"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f t="shared" si="96"/>
        <v>0</v>
      </c>
      <c r="B1591">
        <v>1589</v>
      </c>
      <c r="C1591" s="3" t="s">
        <v>1590</v>
      </c>
      <c r="D1591" s="3" t="s">
        <v>5699</v>
      </c>
      <c r="E1591" s="6">
        <v>1200</v>
      </c>
      <c r="F1591" s="8"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f t="shared" si="96"/>
        <v>2</v>
      </c>
      <c r="B1592">
        <v>1590</v>
      </c>
      <c r="C1592" s="3" t="s">
        <v>1591</v>
      </c>
      <c r="D1592" s="3" t="s">
        <v>5700</v>
      </c>
      <c r="E1592" s="6">
        <v>60000</v>
      </c>
      <c r="F1592" s="8">
        <v>1020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 t="shared" si="97"/>
        <v>30000</v>
      </c>
      <c r="Q1592" s="11" t="s">
        <v>8336</v>
      </c>
      <c r="R1592" t="s">
        <v>8343</v>
      </c>
      <c r="S1592" s="15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f t="shared" si="96"/>
        <v>29</v>
      </c>
      <c r="B1593">
        <v>1591</v>
      </c>
      <c r="C1593" s="3" t="s">
        <v>1592</v>
      </c>
      <c r="D1593" s="3" t="s">
        <v>5701</v>
      </c>
      <c r="E1593" s="6">
        <v>14000</v>
      </c>
      <c r="F1593" s="8">
        <v>4092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 t="shared" si="97"/>
        <v>152.16999999999999</v>
      </c>
      <c r="Q1593" s="11" t="s">
        <v>8336</v>
      </c>
      <c r="R1593" t="s">
        <v>8343</v>
      </c>
      <c r="S1593" s="15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f t="shared" si="96"/>
        <v>0</v>
      </c>
      <c r="B1594">
        <v>1592</v>
      </c>
      <c r="C1594" s="3" t="s">
        <v>1593</v>
      </c>
      <c r="D1594" s="3" t="s">
        <v>5702</v>
      </c>
      <c r="E1594" s="6">
        <v>25</v>
      </c>
      <c r="F1594" s="8"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f t="shared" si="96"/>
        <v>0</v>
      </c>
      <c r="B1595">
        <v>1593</v>
      </c>
      <c r="C1595" s="3" t="s">
        <v>1594</v>
      </c>
      <c r="D1595" s="3" t="s">
        <v>5703</v>
      </c>
      <c r="E1595" s="6">
        <v>22000</v>
      </c>
      <c r="F1595" s="8">
        <v>3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 t="shared" si="97"/>
        <v>7333.33</v>
      </c>
      <c r="Q1595" s="11" t="s">
        <v>8336</v>
      </c>
      <c r="R1595" t="s">
        <v>8343</v>
      </c>
      <c r="S1595" s="15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f t="shared" si="96"/>
        <v>21</v>
      </c>
      <c r="B1596">
        <v>1594</v>
      </c>
      <c r="C1596" s="3" t="s">
        <v>1595</v>
      </c>
      <c r="D1596" s="3" t="s">
        <v>5704</v>
      </c>
      <c r="E1596" s="6">
        <v>1000</v>
      </c>
      <c r="F1596" s="8">
        <v>205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 t="shared" si="97"/>
        <v>100</v>
      </c>
      <c r="Q1596" s="11" t="s">
        <v>8336</v>
      </c>
      <c r="R1596" t="s">
        <v>8343</v>
      </c>
      <c r="S1596" s="15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f t="shared" si="96"/>
        <v>0</v>
      </c>
      <c r="B1597">
        <v>1595</v>
      </c>
      <c r="C1597" s="3" t="s">
        <v>1596</v>
      </c>
      <c r="D1597" s="3" t="s">
        <v>5705</v>
      </c>
      <c r="E1597" s="6">
        <v>100000</v>
      </c>
      <c r="F1597" s="8">
        <v>280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 t="shared" si="97"/>
        <v>14285.71</v>
      </c>
      <c r="Q1597" s="11" t="s">
        <v>8336</v>
      </c>
      <c r="R1597" t="s">
        <v>8343</v>
      </c>
      <c r="S1597" s="15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f t="shared" si="96"/>
        <v>2</v>
      </c>
      <c r="B1598">
        <v>1596</v>
      </c>
      <c r="C1598" s="3" t="s">
        <v>1597</v>
      </c>
      <c r="D1598" s="3" t="s">
        <v>5706</v>
      </c>
      <c r="E1598" s="6">
        <v>3250</v>
      </c>
      <c r="F1598" s="8">
        <v>75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 t="shared" si="97"/>
        <v>1083.33</v>
      </c>
      <c r="Q1598" s="11" t="s">
        <v>8336</v>
      </c>
      <c r="R1598" t="s">
        <v>8343</v>
      </c>
      <c r="S1598" s="15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f t="shared" si="96"/>
        <v>0</v>
      </c>
      <c r="B1599">
        <v>1597</v>
      </c>
      <c r="C1599" s="3" t="s">
        <v>1598</v>
      </c>
      <c r="D1599" s="3" t="s">
        <v>5707</v>
      </c>
      <c r="E1599" s="6">
        <v>15000</v>
      </c>
      <c r="F1599" s="8"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f t="shared" si="96"/>
        <v>0</v>
      </c>
      <c r="B1600">
        <v>1598</v>
      </c>
      <c r="C1600" s="3" t="s">
        <v>1599</v>
      </c>
      <c r="D1600" s="3" t="s">
        <v>5708</v>
      </c>
      <c r="E1600" s="6">
        <v>800</v>
      </c>
      <c r="F1600" s="8">
        <v>1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 t="shared" si="97"/>
        <v>800</v>
      </c>
      <c r="Q1600" s="11" t="s">
        <v>8336</v>
      </c>
      <c r="R1600" t="s">
        <v>8343</v>
      </c>
      <c r="S1600" s="15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f t="shared" si="96"/>
        <v>0</v>
      </c>
      <c r="B1601">
        <v>1599</v>
      </c>
      <c r="C1601" s="3" t="s">
        <v>1600</v>
      </c>
      <c r="D1601" s="3" t="s">
        <v>5709</v>
      </c>
      <c r="E1601" s="6">
        <v>500</v>
      </c>
      <c r="F1601" s="8"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f t="shared" ref="A1602:A1665" si="100">ROUND(F1602/E1602*100,0)</f>
        <v>7</v>
      </c>
      <c r="B1602">
        <v>1600</v>
      </c>
      <c r="C1602" s="3" t="s">
        <v>1601</v>
      </c>
      <c r="D1602" s="3" t="s">
        <v>5710</v>
      </c>
      <c r="E1602" s="6">
        <v>5000</v>
      </c>
      <c r="F1602" s="8">
        <v>367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 t="shared" si="97"/>
        <v>555.55999999999995</v>
      </c>
      <c r="Q1602" s="11" t="s">
        <v>8336</v>
      </c>
      <c r="R1602" t="s">
        <v>8343</v>
      </c>
      <c r="S1602" s="15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f t="shared" si="100"/>
        <v>108</v>
      </c>
      <c r="B1603">
        <v>1601</v>
      </c>
      <c r="C1603" s="3" t="s">
        <v>1602</v>
      </c>
      <c r="D1603" s="3" t="s">
        <v>5711</v>
      </c>
      <c r="E1603" s="6">
        <v>2500</v>
      </c>
      <c r="F1603" s="8">
        <v>2706.23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 t="shared" ref="P1603:P1666" si="101">IFERROR(ROUND(E1603/M1603,2), 0)</f>
        <v>44.64</v>
      </c>
      <c r="Q1603" s="11" t="s">
        <v>8323</v>
      </c>
      <c r="R1603" t="s">
        <v>8324</v>
      </c>
      <c r="S1603" s="15">
        <f t="shared" ref="S1603:S1666" si="102">(((K1603/60)/60)/24)+DATE(1970,1,1)</f>
        <v>40638.092974537038</v>
      </c>
      <c r="T1603" s="16">
        <f t="shared" ref="T1603:T1666" si="103">(((J1603/60)/60)/24)+DATE(1970,1,1)</f>
        <v>40668.092974537038</v>
      </c>
    </row>
    <row r="1604" spans="1:20" ht="45" hidden="1" x14ac:dyDescent="0.25">
      <c r="A1604">
        <f t="shared" si="100"/>
        <v>100</v>
      </c>
      <c r="B1604">
        <v>1602</v>
      </c>
      <c r="C1604" s="3" t="s">
        <v>1603</v>
      </c>
      <c r="D1604" s="3" t="s">
        <v>5712</v>
      </c>
      <c r="E1604" s="6">
        <v>1500</v>
      </c>
      <c r="F1604" s="8">
        <v>1502.5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 t="shared" si="101"/>
        <v>46.88</v>
      </c>
      <c r="Q1604" s="11" t="s">
        <v>8323</v>
      </c>
      <c r="R1604" t="s">
        <v>8324</v>
      </c>
      <c r="S1604" s="15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f t="shared" si="100"/>
        <v>100</v>
      </c>
      <c r="B1605">
        <v>1603</v>
      </c>
      <c r="C1605" s="3" t="s">
        <v>1604</v>
      </c>
      <c r="D1605" s="3" t="s">
        <v>5713</v>
      </c>
      <c r="E1605" s="6">
        <v>2000</v>
      </c>
      <c r="F1605" s="8">
        <v>2000.66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 t="shared" si="101"/>
        <v>66.67</v>
      </c>
      <c r="Q1605" s="11" t="s">
        <v>8323</v>
      </c>
      <c r="R1605" t="s">
        <v>8324</v>
      </c>
      <c r="S1605" s="15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f t="shared" si="100"/>
        <v>122</v>
      </c>
      <c r="B1606">
        <v>1604</v>
      </c>
      <c r="C1606" s="3" t="s">
        <v>1605</v>
      </c>
      <c r="D1606" s="3" t="s">
        <v>5714</v>
      </c>
      <c r="E1606" s="6">
        <v>2800</v>
      </c>
      <c r="F1606" s="8">
        <v>3419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 t="shared" si="101"/>
        <v>40</v>
      </c>
      <c r="Q1606" s="11" t="s">
        <v>8323</v>
      </c>
      <c r="R1606" t="s">
        <v>8324</v>
      </c>
      <c r="S1606" s="15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f t="shared" si="100"/>
        <v>101</v>
      </c>
      <c r="B1607">
        <v>1605</v>
      </c>
      <c r="C1607" s="3" t="s">
        <v>1606</v>
      </c>
      <c r="D1607" s="3" t="s">
        <v>5715</v>
      </c>
      <c r="E1607" s="6">
        <v>6000</v>
      </c>
      <c r="F1607" s="8">
        <v>6041.6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 t="shared" si="101"/>
        <v>136.36000000000001</v>
      </c>
      <c r="Q1607" s="11" t="s">
        <v>8323</v>
      </c>
      <c r="R1607" t="s">
        <v>8324</v>
      </c>
      <c r="S1607" s="15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f t="shared" si="100"/>
        <v>101</v>
      </c>
      <c r="B1608">
        <v>1606</v>
      </c>
      <c r="C1608" s="3" t="s">
        <v>1607</v>
      </c>
      <c r="D1608" s="3" t="s">
        <v>5716</v>
      </c>
      <c r="E1608" s="6">
        <v>8000</v>
      </c>
      <c r="F1608" s="8">
        <v>8080.33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 t="shared" si="101"/>
        <v>86.96</v>
      </c>
      <c r="Q1608" s="11" t="s">
        <v>8323</v>
      </c>
      <c r="R1608" t="s">
        <v>8324</v>
      </c>
      <c r="S1608" s="15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f t="shared" si="100"/>
        <v>145</v>
      </c>
      <c r="B1609">
        <v>1607</v>
      </c>
      <c r="C1609" s="3" t="s">
        <v>1608</v>
      </c>
      <c r="D1609" s="3" t="s">
        <v>5717</v>
      </c>
      <c r="E1609" s="6">
        <v>10000</v>
      </c>
      <c r="F1609" s="8">
        <v>14511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 t="shared" si="101"/>
        <v>48.78</v>
      </c>
      <c r="Q1609" s="11" t="s">
        <v>8323</v>
      </c>
      <c r="R1609" t="s">
        <v>8324</v>
      </c>
      <c r="S1609" s="15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f t="shared" si="100"/>
        <v>101</v>
      </c>
      <c r="B1610">
        <v>1608</v>
      </c>
      <c r="C1610" s="3" t="s">
        <v>1609</v>
      </c>
      <c r="D1610" s="3" t="s">
        <v>5718</v>
      </c>
      <c r="E1610" s="6">
        <v>1200</v>
      </c>
      <c r="F1610" s="8">
        <v>1215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si="101"/>
        <v>52.17</v>
      </c>
      <c r="Q1610" s="11" t="s">
        <v>8323</v>
      </c>
      <c r="R1610" t="s">
        <v>8324</v>
      </c>
      <c r="S1610" s="15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f t="shared" si="100"/>
        <v>118</v>
      </c>
      <c r="B1611">
        <v>1609</v>
      </c>
      <c r="C1611" s="3" t="s">
        <v>1610</v>
      </c>
      <c r="D1611" s="3" t="s">
        <v>5719</v>
      </c>
      <c r="E1611" s="6">
        <v>1500</v>
      </c>
      <c r="F1611" s="8">
        <v>1775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 t="shared" si="101"/>
        <v>375</v>
      </c>
      <c r="Q1611" s="11" t="s">
        <v>8323</v>
      </c>
      <c r="R1611" t="s">
        <v>8324</v>
      </c>
      <c r="S1611" s="15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f t="shared" si="100"/>
        <v>272</v>
      </c>
      <c r="B1612">
        <v>1610</v>
      </c>
      <c r="C1612" s="3" t="s">
        <v>1611</v>
      </c>
      <c r="D1612" s="3" t="s">
        <v>5720</v>
      </c>
      <c r="E1612" s="6">
        <v>2000</v>
      </c>
      <c r="F1612" s="8">
        <v>5437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 t="shared" si="101"/>
        <v>17.86</v>
      </c>
      <c r="Q1612" s="11" t="s">
        <v>8323</v>
      </c>
      <c r="R1612" t="s">
        <v>8324</v>
      </c>
      <c r="S1612" s="15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f t="shared" si="100"/>
        <v>125</v>
      </c>
      <c r="B1613">
        <v>1611</v>
      </c>
      <c r="C1613" s="3" t="s">
        <v>1612</v>
      </c>
      <c r="D1613" s="3" t="s">
        <v>5721</v>
      </c>
      <c r="E1613" s="6">
        <v>800</v>
      </c>
      <c r="F1613" s="8">
        <v>1001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 t="shared" si="101"/>
        <v>29.63</v>
      </c>
      <c r="Q1613" s="11" t="s">
        <v>8323</v>
      </c>
      <c r="R1613" t="s">
        <v>8324</v>
      </c>
      <c r="S1613" s="15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f t="shared" si="100"/>
        <v>110</v>
      </c>
      <c r="B1614">
        <v>1612</v>
      </c>
      <c r="C1614" s="3" t="s">
        <v>1613</v>
      </c>
      <c r="D1614" s="3" t="s">
        <v>5722</v>
      </c>
      <c r="E1614" s="6">
        <v>500</v>
      </c>
      <c r="F1614" s="8">
        <v>550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 t="shared" si="101"/>
        <v>45.45</v>
      </c>
      <c r="Q1614" s="11" t="s">
        <v>8323</v>
      </c>
      <c r="R1614" t="s">
        <v>8324</v>
      </c>
      <c r="S1614" s="15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f t="shared" si="100"/>
        <v>102</v>
      </c>
      <c r="B1615">
        <v>1613</v>
      </c>
      <c r="C1615" s="3" t="s">
        <v>1614</v>
      </c>
      <c r="D1615" s="3" t="s">
        <v>5723</v>
      </c>
      <c r="E1615" s="6">
        <v>1000</v>
      </c>
      <c r="F1615" s="8">
        <v>1015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 t="shared" si="101"/>
        <v>38.46</v>
      </c>
      <c r="Q1615" s="11" t="s">
        <v>8323</v>
      </c>
      <c r="R1615" t="s">
        <v>8324</v>
      </c>
      <c r="S1615" s="15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f t="shared" si="100"/>
        <v>103</v>
      </c>
      <c r="B1616">
        <v>1614</v>
      </c>
      <c r="C1616" s="3" t="s">
        <v>1615</v>
      </c>
      <c r="D1616" s="3" t="s">
        <v>5724</v>
      </c>
      <c r="E1616" s="6">
        <v>5000</v>
      </c>
      <c r="F1616" s="8">
        <v>5135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 t="shared" si="101"/>
        <v>64.94</v>
      </c>
      <c r="Q1616" s="11" t="s">
        <v>8323</v>
      </c>
      <c r="R1616" t="s">
        <v>8324</v>
      </c>
      <c r="S1616" s="15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f t="shared" si="100"/>
        <v>114</v>
      </c>
      <c r="B1617">
        <v>1615</v>
      </c>
      <c r="C1617" s="3" t="s">
        <v>1616</v>
      </c>
      <c r="D1617" s="3" t="s">
        <v>5725</v>
      </c>
      <c r="E1617" s="6">
        <v>8000</v>
      </c>
      <c r="F1617" s="8">
        <v>9130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 t="shared" si="101"/>
        <v>58.82</v>
      </c>
      <c r="Q1617" s="11" t="s">
        <v>8323</v>
      </c>
      <c r="R1617" t="s">
        <v>8324</v>
      </c>
      <c r="S1617" s="15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f t="shared" si="100"/>
        <v>104</v>
      </c>
      <c r="B1618">
        <v>1616</v>
      </c>
      <c r="C1618" s="3" t="s">
        <v>1617</v>
      </c>
      <c r="D1618" s="3" t="s">
        <v>5726</v>
      </c>
      <c r="E1618" s="6">
        <v>10000</v>
      </c>
      <c r="F1618" s="8">
        <v>10420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 t="shared" si="101"/>
        <v>63.69</v>
      </c>
      <c r="Q1618" s="11" t="s">
        <v>8323</v>
      </c>
      <c r="R1618" t="s">
        <v>8324</v>
      </c>
      <c r="S1618" s="15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f t="shared" si="100"/>
        <v>146</v>
      </c>
      <c r="B1619">
        <v>1617</v>
      </c>
      <c r="C1619" s="3" t="s">
        <v>1618</v>
      </c>
      <c r="D1619" s="3" t="s">
        <v>5727</v>
      </c>
      <c r="E1619" s="6">
        <v>7000</v>
      </c>
      <c r="F1619" s="8">
        <v>10210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 t="shared" si="101"/>
        <v>44.3</v>
      </c>
      <c r="Q1619" s="11" t="s">
        <v>8323</v>
      </c>
      <c r="R1619" t="s">
        <v>8324</v>
      </c>
      <c r="S1619" s="15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f t="shared" si="100"/>
        <v>105</v>
      </c>
      <c r="B1620">
        <v>1618</v>
      </c>
      <c r="C1620" s="3" t="s">
        <v>1619</v>
      </c>
      <c r="D1620" s="3" t="s">
        <v>5728</v>
      </c>
      <c r="E1620" s="6">
        <v>1500</v>
      </c>
      <c r="F1620" s="8">
        <v>1576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 t="shared" si="101"/>
        <v>55.56</v>
      </c>
      <c r="Q1620" s="11" t="s">
        <v>8323</v>
      </c>
      <c r="R1620" t="s">
        <v>8324</v>
      </c>
      <c r="S1620" s="15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f t="shared" si="100"/>
        <v>133</v>
      </c>
      <c r="B1621">
        <v>1619</v>
      </c>
      <c r="C1621" s="3" t="s">
        <v>1620</v>
      </c>
      <c r="D1621" s="3" t="s">
        <v>5729</v>
      </c>
      <c r="E1621" s="6">
        <v>1500</v>
      </c>
      <c r="F1621" s="8">
        <v>2000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 t="shared" si="101"/>
        <v>65.22</v>
      </c>
      <c r="Q1621" s="11" t="s">
        <v>8323</v>
      </c>
      <c r="R1621" t="s">
        <v>8324</v>
      </c>
      <c r="S1621" s="15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f t="shared" si="100"/>
        <v>113</v>
      </c>
      <c r="B1622">
        <v>1620</v>
      </c>
      <c r="C1622" s="3" t="s">
        <v>1621</v>
      </c>
      <c r="D1622" s="3" t="s">
        <v>5730</v>
      </c>
      <c r="E1622" s="6">
        <v>1000</v>
      </c>
      <c r="F1622" s="8">
        <v>1130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 t="shared" si="101"/>
        <v>58.82</v>
      </c>
      <c r="Q1622" s="11" t="s">
        <v>8323</v>
      </c>
      <c r="R1622" t="s">
        <v>8324</v>
      </c>
      <c r="S1622" s="15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f t="shared" si="100"/>
        <v>121</v>
      </c>
      <c r="B1623">
        <v>1621</v>
      </c>
      <c r="C1623" s="3" t="s">
        <v>1622</v>
      </c>
      <c r="D1623" s="3" t="s">
        <v>5731</v>
      </c>
      <c r="E1623" s="6">
        <v>5000</v>
      </c>
      <c r="F1623" s="8">
        <v>6060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 t="shared" si="101"/>
        <v>135.13999999999999</v>
      </c>
      <c r="Q1623" s="11" t="s">
        <v>8323</v>
      </c>
      <c r="R1623" t="s">
        <v>8324</v>
      </c>
      <c r="S1623" s="15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f t="shared" si="100"/>
        <v>102</v>
      </c>
      <c r="B1624">
        <v>1622</v>
      </c>
      <c r="C1624" s="3" t="s">
        <v>1623</v>
      </c>
      <c r="D1624" s="3" t="s">
        <v>5732</v>
      </c>
      <c r="E1624" s="6">
        <v>6900</v>
      </c>
      <c r="F1624" s="8">
        <v>7019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 t="shared" si="101"/>
        <v>106.15</v>
      </c>
      <c r="Q1624" s="11" t="s">
        <v>8323</v>
      </c>
      <c r="R1624" t="s">
        <v>8324</v>
      </c>
      <c r="S1624" s="15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f t="shared" si="100"/>
        <v>101</v>
      </c>
      <c r="B1625">
        <v>1623</v>
      </c>
      <c r="C1625" s="3" t="s">
        <v>1624</v>
      </c>
      <c r="D1625" s="3" t="s">
        <v>5733</v>
      </c>
      <c r="E1625" s="6">
        <v>750</v>
      </c>
      <c r="F1625" s="8">
        <v>758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 t="shared" si="101"/>
        <v>41.67</v>
      </c>
      <c r="Q1625" s="11" t="s">
        <v>8323</v>
      </c>
      <c r="R1625" t="s">
        <v>8324</v>
      </c>
      <c r="S1625" s="15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f t="shared" si="100"/>
        <v>118</v>
      </c>
      <c r="B1626">
        <v>1624</v>
      </c>
      <c r="C1626" s="3" t="s">
        <v>1625</v>
      </c>
      <c r="D1626" s="3" t="s">
        <v>5734</v>
      </c>
      <c r="E1626" s="6">
        <v>1000</v>
      </c>
      <c r="F1626" s="8">
        <v>1180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 t="shared" si="101"/>
        <v>40</v>
      </c>
      <c r="Q1626" s="11" t="s">
        <v>8323</v>
      </c>
      <c r="R1626" t="s">
        <v>8324</v>
      </c>
      <c r="S1626" s="15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f t="shared" si="100"/>
        <v>155</v>
      </c>
      <c r="B1627">
        <v>1625</v>
      </c>
      <c r="C1627" s="3" t="s">
        <v>1626</v>
      </c>
      <c r="D1627" s="3" t="s">
        <v>5735</v>
      </c>
      <c r="E1627" s="6">
        <v>7500</v>
      </c>
      <c r="F1627" s="8">
        <v>11650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 t="shared" si="101"/>
        <v>72.12</v>
      </c>
      <c r="Q1627" s="11" t="s">
        <v>8323</v>
      </c>
      <c r="R1627" t="s">
        <v>8324</v>
      </c>
      <c r="S1627" s="15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f t="shared" si="100"/>
        <v>101</v>
      </c>
      <c r="B1628">
        <v>1626</v>
      </c>
      <c r="C1628" s="3" t="s">
        <v>1627</v>
      </c>
      <c r="D1628" s="3" t="s">
        <v>5736</v>
      </c>
      <c r="E1628" s="6">
        <v>8000</v>
      </c>
      <c r="F1628" s="8">
        <v>8095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 t="shared" si="101"/>
        <v>74.069999999999993</v>
      </c>
      <c r="Q1628" s="11" t="s">
        <v>8323</v>
      </c>
      <c r="R1628" t="s">
        <v>8324</v>
      </c>
      <c r="S1628" s="15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f t="shared" si="100"/>
        <v>117</v>
      </c>
      <c r="B1629">
        <v>1627</v>
      </c>
      <c r="C1629" s="3" t="s">
        <v>1628</v>
      </c>
      <c r="D1629" s="3" t="s">
        <v>5737</v>
      </c>
      <c r="E1629" s="6">
        <v>2000</v>
      </c>
      <c r="F1629" s="8">
        <v>2340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 t="shared" si="101"/>
        <v>52.63</v>
      </c>
      <c r="Q1629" s="11" t="s">
        <v>8323</v>
      </c>
      <c r="R1629" t="s">
        <v>8324</v>
      </c>
      <c r="S1629" s="15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f t="shared" si="100"/>
        <v>101</v>
      </c>
      <c r="B1630">
        <v>1628</v>
      </c>
      <c r="C1630" s="3" t="s">
        <v>1629</v>
      </c>
      <c r="D1630" s="3" t="s">
        <v>5738</v>
      </c>
      <c r="E1630" s="6">
        <v>4000</v>
      </c>
      <c r="F1630" s="8">
        <v>4037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 t="shared" si="101"/>
        <v>45.45</v>
      </c>
      <c r="Q1630" s="11" t="s">
        <v>8323</v>
      </c>
      <c r="R1630" t="s">
        <v>8324</v>
      </c>
      <c r="S1630" s="15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f t="shared" si="100"/>
        <v>104</v>
      </c>
      <c r="B1631">
        <v>1629</v>
      </c>
      <c r="C1631" s="3" t="s">
        <v>1630</v>
      </c>
      <c r="D1631" s="3" t="s">
        <v>5739</v>
      </c>
      <c r="E1631" s="6">
        <v>6000</v>
      </c>
      <c r="F1631" s="8">
        <v>6220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 t="shared" si="101"/>
        <v>73.17</v>
      </c>
      <c r="Q1631" s="11" t="s">
        <v>8323</v>
      </c>
      <c r="R1631" t="s">
        <v>8324</v>
      </c>
      <c r="S1631" s="15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f t="shared" si="100"/>
        <v>265</v>
      </c>
      <c r="B1632">
        <v>1630</v>
      </c>
      <c r="C1632" s="3" t="s">
        <v>1631</v>
      </c>
      <c r="D1632" s="3" t="s">
        <v>5740</v>
      </c>
      <c r="E1632" s="6">
        <v>4000</v>
      </c>
      <c r="F1632" s="8">
        <v>10610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 t="shared" si="101"/>
        <v>31.75</v>
      </c>
      <c r="Q1632" s="11" t="s">
        <v>8323</v>
      </c>
      <c r="R1632" t="s">
        <v>8324</v>
      </c>
      <c r="S1632" s="15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f t="shared" si="100"/>
        <v>156</v>
      </c>
      <c r="B1633">
        <v>1631</v>
      </c>
      <c r="C1633" s="3" t="s">
        <v>1632</v>
      </c>
      <c r="D1633" s="3" t="s">
        <v>5741</v>
      </c>
      <c r="E1633" s="6">
        <v>10000</v>
      </c>
      <c r="F1633" s="8">
        <v>15591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 t="shared" si="101"/>
        <v>75.19</v>
      </c>
      <c r="Q1633" s="11" t="s">
        <v>8323</v>
      </c>
      <c r="R1633" t="s">
        <v>8324</v>
      </c>
      <c r="S1633" s="15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f t="shared" si="100"/>
        <v>102</v>
      </c>
      <c r="B1634">
        <v>1632</v>
      </c>
      <c r="C1634" s="3" t="s">
        <v>1633</v>
      </c>
      <c r="D1634" s="3" t="s">
        <v>5742</v>
      </c>
      <c r="E1634" s="6">
        <v>4000</v>
      </c>
      <c r="F1634" s="8">
        <v>4065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 t="shared" si="101"/>
        <v>85.11</v>
      </c>
      <c r="Q1634" s="11" t="s">
        <v>8323</v>
      </c>
      <c r="R1634" t="s">
        <v>8324</v>
      </c>
      <c r="S1634" s="15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f t="shared" si="100"/>
        <v>100</v>
      </c>
      <c r="B1635">
        <v>1633</v>
      </c>
      <c r="C1635" s="3" t="s">
        <v>1634</v>
      </c>
      <c r="D1635" s="3" t="s">
        <v>5743</v>
      </c>
      <c r="E1635" s="6">
        <v>10000</v>
      </c>
      <c r="F1635" s="8">
        <v>10000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f t="shared" si="100"/>
        <v>101</v>
      </c>
      <c r="B1636">
        <v>1634</v>
      </c>
      <c r="C1636" s="3" t="s">
        <v>1635</v>
      </c>
      <c r="D1636" s="3" t="s">
        <v>5744</v>
      </c>
      <c r="E1636" s="6">
        <v>2000</v>
      </c>
      <c r="F1636" s="8">
        <v>2010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 t="shared" si="101"/>
        <v>62.5</v>
      </c>
      <c r="Q1636" s="11" t="s">
        <v>8323</v>
      </c>
      <c r="R1636" t="s">
        <v>8324</v>
      </c>
      <c r="S1636" s="15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f t="shared" si="100"/>
        <v>125</v>
      </c>
      <c r="B1637">
        <v>1635</v>
      </c>
      <c r="C1637" s="3" t="s">
        <v>1636</v>
      </c>
      <c r="D1637" s="3" t="s">
        <v>5745</v>
      </c>
      <c r="E1637" s="6">
        <v>2000</v>
      </c>
      <c r="F1637" s="8">
        <v>2506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 t="shared" si="101"/>
        <v>54.05</v>
      </c>
      <c r="Q1637" s="11" t="s">
        <v>8323</v>
      </c>
      <c r="R1637" t="s">
        <v>8324</v>
      </c>
      <c r="S1637" s="15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f t="shared" si="100"/>
        <v>104</v>
      </c>
      <c r="B1638">
        <v>1636</v>
      </c>
      <c r="C1638" s="3" t="s">
        <v>1637</v>
      </c>
      <c r="D1638" s="3" t="s">
        <v>5746</v>
      </c>
      <c r="E1638" s="6">
        <v>4500</v>
      </c>
      <c r="F1638" s="8">
        <v>4660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 t="shared" si="101"/>
        <v>51.72</v>
      </c>
      <c r="Q1638" s="11" t="s">
        <v>8323</v>
      </c>
      <c r="R1638" t="s">
        <v>8324</v>
      </c>
      <c r="S1638" s="15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f t="shared" si="100"/>
        <v>104</v>
      </c>
      <c r="B1639">
        <v>1637</v>
      </c>
      <c r="C1639" s="3" t="s">
        <v>1638</v>
      </c>
      <c r="D1639" s="3" t="s">
        <v>5747</v>
      </c>
      <c r="E1639" s="6">
        <v>500</v>
      </c>
      <c r="F1639" s="8">
        <v>519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 t="shared" si="101"/>
        <v>33.33</v>
      </c>
      <c r="Q1639" s="11" t="s">
        <v>8323</v>
      </c>
      <c r="R1639" t="s">
        <v>8324</v>
      </c>
      <c r="S1639" s="15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f t="shared" si="100"/>
        <v>105</v>
      </c>
      <c r="B1640">
        <v>1638</v>
      </c>
      <c r="C1640" s="3" t="s">
        <v>1639</v>
      </c>
      <c r="D1640" s="3" t="s">
        <v>5748</v>
      </c>
      <c r="E1640" s="6">
        <v>1000</v>
      </c>
      <c r="F1640" s="8">
        <v>1050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 t="shared" si="101"/>
        <v>37.04</v>
      </c>
      <c r="Q1640" s="11" t="s">
        <v>8323</v>
      </c>
      <c r="R1640" t="s">
        <v>8324</v>
      </c>
      <c r="S1640" s="15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f t="shared" si="100"/>
        <v>100</v>
      </c>
      <c r="B1641">
        <v>1639</v>
      </c>
      <c r="C1641" s="3" t="s">
        <v>1640</v>
      </c>
      <c r="D1641" s="3" t="s">
        <v>5749</v>
      </c>
      <c r="E1641" s="6">
        <v>1800</v>
      </c>
      <c r="F1641" s="8">
        <v>1800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f t="shared" si="100"/>
        <v>170</v>
      </c>
      <c r="B1642">
        <v>1640</v>
      </c>
      <c r="C1642" s="3" t="s">
        <v>1641</v>
      </c>
      <c r="D1642" s="3" t="s">
        <v>5750</v>
      </c>
      <c r="E1642" s="6">
        <v>400</v>
      </c>
      <c r="F1642" s="8">
        <v>679.44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 t="shared" si="101"/>
        <v>23.53</v>
      </c>
      <c r="Q1642" s="11" t="s">
        <v>8323</v>
      </c>
      <c r="R1642" t="s">
        <v>8324</v>
      </c>
      <c r="S1642" s="15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f t="shared" si="100"/>
        <v>101</v>
      </c>
      <c r="B1643">
        <v>1641</v>
      </c>
      <c r="C1643" s="3" t="s">
        <v>1642</v>
      </c>
      <c r="D1643" s="3" t="s">
        <v>5751</v>
      </c>
      <c r="E1643" s="6">
        <v>2500</v>
      </c>
      <c r="F1643" s="8">
        <v>2535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 t="shared" si="101"/>
        <v>96.15</v>
      </c>
      <c r="Q1643" s="11" t="s">
        <v>8323</v>
      </c>
      <c r="R1643" t="s">
        <v>8344</v>
      </c>
      <c r="S1643" s="15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f t="shared" si="100"/>
        <v>100</v>
      </c>
      <c r="B1644">
        <v>1642</v>
      </c>
      <c r="C1644" s="3" t="s">
        <v>1643</v>
      </c>
      <c r="D1644" s="3" t="s">
        <v>5752</v>
      </c>
      <c r="E1644" s="6">
        <v>1200</v>
      </c>
      <c r="F1644" s="8">
        <v>1200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f t="shared" si="100"/>
        <v>125</v>
      </c>
      <c r="B1645">
        <v>1643</v>
      </c>
      <c r="C1645" s="3" t="s">
        <v>1644</v>
      </c>
      <c r="D1645" s="3" t="s">
        <v>5753</v>
      </c>
      <c r="E1645" s="6">
        <v>5000</v>
      </c>
      <c r="F1645" s="8">
        <v>6235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 t="shared" si="101"/>
        <v>135.13999999999999</v>
      </c>
      <c r="Q1645" s="11" t="s">
        <v>8323</v>
      </c>
      <c r="R1645" t="s">
        <v>8344</v>
      </c>
      <c r="S1645" s="15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f t="shared" si="100"/>
        <v>110</v>
      </c>
      <c r="B1646">
        <v>1644</v>
      </c>
      <c r="C1646" s="3" t="s">
        <v>1645</v>
      </c>
      <c r="D1646" s="3" t="s">
        <v>5754</v>
      </c>
      <c r="E1646" s="6">
        <v>10000</v>
      </c>
      <c r="F1646" s="8">
        <v>10950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 t="shared" si="101"/>
        <v>78.13</v>
      </c>
      <c r="Q1646" s="11" t="s">
        <v>8323</v>
      </c>
      <c r="R1646" t="s">
        <v>8344</v>
      </c>
      <c r="S1646" s="15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f t="shared" si="100"/>
        <v>111</v>
      </c>
      <c r="B1647">
        <v>1645</v>
      </c>
      <c r="C1647" s="3" t="s">
        <v>1646</v>
      </c>
      <c r="D1647" s="3" t="s">
        <v>5755</v>
      </c>
      <c r="E1647" s="6">
        <v>5000</v>
      </c>
      <c r="F1647" s="8">
        <v>5540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 t="shared" si="101"/>
        <v>500</v>
      </c>
      <c r="Q1647" s="11" t="s">
        <v>8323</v>
      </c>
      <c r="R1647" t="s">
        <v>8344</v>
      </c>
      <c r="S1647" s="15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f t="shared" si="100"/>
        <v>110</v>
      </c>
      <c r="B1648">
        <v>1646</v>
      </c>
      <c r="C1648" s="3" t="s">
        <v>1647</v>
      </c>
      <c r="D1648" s="3" t="s">
        <v>5756</v>
      </c>
      <c r="E1648" s="6">
        <v>2000</v>
      </c>
      <c r="F1648" s="8">
        <v>2204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 t="shared" si="101"/>
        <v>24.1</v>
      </c>
      <c r="Q1648" s="11" t="s">
        <v>8323</v>
      </c>
      <c r="R1648" t="s">
        <v>8344</v>
      </c>
      <c r="S1648" s="15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f t="shared" si="100"/>
        <v>105</v>
      </c>
      <c r="B1649">
        <v>1647</v>
      </c>
      <c r="C1649" s="3" t="s">
        <v>1648</v>
      </c>
      <c r="D1649" s="3" t="s">
        <v>5757</v>
      </c>
      <c r="E1649" s="6">
        <v>5000</v>
      </c>
      <c r="F1649" s="8">
        <v>5236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 t="shared" si="101"/>
        <v>108.7</v>
      </c>
      <c r="Q1649" s="11" t="s">
        <v>8323</v>
      </c>
      <c r="R1649" t="s">
        <v>8344</v>
      </c>
      <c r="S1649" s="15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f t="shared" si="100"/>
        <v>125</v>
      </c>
      <c r="B1650">
        <v>1648</v>
      </c>
      <c r="C1650" s="3" t="s">
        <v>1649</v>
      </c>
      <c r="D1650" s="3" t="s">
        <v>5758</v>
      </c>
      <c r="E1650" s="6">
        <v>2300</v>
      </c>
      <c r="F1650" s="8">
        <v>2881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 t="shared" si="101"/>
        <v>25.56</v>
      </c>
      <c r="Q1650" s="11" t="s">
        <v>8323</v>
      </c>
      <c r="R1650" t="s">
        <v>8344</v>
      </c>
      <c r="S1650" s="15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f t="shared" si="100"/>
        <v>101</v>
      </c>
      <c r="B1651">
        <v>1649</v>
      </c>
      <c r="C1651" s="3" t="s">
        <v>1650</v>
      </c>
      <c r="D1651" s="3" t="s">
        <v>5759</v>
      </c>
      <c r="E1651" s="6">
        <v>3800</v>
      </c>
      <c r="F1651" s="8">
        <v>3822.33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 t="shared" si="101"/>
        <v>46.91</v>
      </c>
      <c r="Q1651" s="11" t="s">
        <v>8323</v>
      </c>
      <c r="R1651" t="s">
        <v>8344</v>
      </c>
      <c r="S1651" s="15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f t="shared" si="100"/>
        <v>142</v>
      </c>
      <c r="B1652">
        <v>1650</v>
      </c>
      <c r="C1652" s="3" t="s">
        <v>1651</v>
      </c>
      <c r="D1652" s="3" t="s">
        <v>5760</v>
      </c>
      <c r="E1652" s="6">
        <v>2000</v>
      </c>
      <c r="F1652" s="8">
        <v>2831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 t="shared" si="101"/>
        <v>62.5</v>
      </c>
      <c r="Q1652" s="11" t="s">
        <v>8323</v>
      </c>
      <c r="R1652" t="s">
        <v>8344</v>
      </c>
      <c r="S1652" s="15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f t="shared" si="100"/>
        <v>101</v>
      </c>
      <c r="B1653">
        <v>1651</v>
      </c>
      <c r="C1653" s="3" t="s">
        <v>1652</v>
      </c>
      <c r="D1653" s="3" t="s">
        <v>5761</v>
      </c>
      <c r="E1653" s="6">
        <v>2000</v>
      </c>
      <c r="F1653" s="8">
        <v>2015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 t="shared" si="101"/>
        <v>100</v>
      </c>
      <c r="Q1653" s="11" t="s">
        <v>8323</v>
      </c>
      <c r="R1653" t="s">
        <v>8344</v>
      </c>
      <c r="S1653" s="15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f t="shared" si="100"/>
        <v>101</v>
      </c>
      <c r="B1654">
        <v>1652</v>
      </c>
      <c r="C1654" s="3" t="s">
        <v>1653</v>
      </c>
      <c r="D1654" s="3" t="s">
        <v>5762</v>
      </c>
      <c r="E1654" s="6">
        <v>4500</v>
      </c>
      <c r="F1654" s="8">
        <v>4530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 t="shared" si="101"/>
        <v>64.290000000000006</v>
      </c>
      <c r="Q1654" s="11" t="s">
        <v>8323</v>
      </c>
      <c r="R1654" t="s">
        <v>8344</v>
      </c>
      <c r="S1654" s="15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f t="shared" si="100"/>
        <v>174</v>
      </c>
      <c r="B1655">
        <v>1653</v>
      </c>
      <c r="C1655" s="3" t="s">
        <v>1654</v>
      </c>
      <c r="D1655" s="3" t="s">
        <v>5763</v>
      </c>
      <c r="E1655" s="6">
        <v>5000</v>
      </c>
      <c r="F1655" s="8">
        <v>8711.52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 t="shared" si="101"/>
        <v>29.76</v>
      </c>
      <c r="Q1655" s="11" t="s">
        <v>8323</v>
      </c>
      <c r="R1655" t="s">
        <v>8344</v>
      </c>
      <c r="S1655" s="15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f t="shared" si="100"/>
        <v>120</v>
      </c>
      <c r="B1656">
        <v>1654</v>
      </c>
      <c r="C1656" s="3" t="s">
        <v>1655</v>
      </c>
      <c r="D1656" s="3" t="s">
        <v>5764</v>
      </c>
      <c r="E1656" s="6">
        <v>1100</v>
      </c>
      <c r="F1656" s="8">
        <v>1319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 t="shared" si="101"/>
        <v>32.35</v>
      </c>
      <c r="Q1656" s="11" t="s">
        <v>8323</v>
      </c>
      <c r="R1656" t="s">
        <v>8344</v>
      </c>
      <c r="S1656" s="15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f t="shared" si="100"/>
        <v>143</v>
      </c>
      <c r="B1657">
        <v>1655</v>
      </c>
      <c r="C1657" s="3" t="s">
        <v>1656</v>
      </c>
      <c r="D1657" s="3" t="s">
        <v>5765</v>
      </c>
      <c r="E1657" s="6">
        <v>1500</v>
      </c>
      <c r="F1657" s="8">
        <v>2143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 t="shared" si="101"/>
        <v>31.25</v>
      </c>
      <c r="Q1657" s="11" t="s">
        <v>8323</v>
      </c>
      <c r="R1657" t="s">
        <v>8344</v>
      </c>
      <c r="S1657" s="15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f t="shared" si="100"/>
        <v>100</v>
      </c>
      <c r="B1658">
        <v>1656</v>
      </c>
      <c r="C1658" s="3" t="s">
        <v>1657</v>
      </c>
      <c r="D1658" s="3" t="s">
        <v>5766</v>
      </c>
      <c r="E1658" s="6">
        <v>7500</v>
      </c>
      <c r="F1658" s="8">
        <v>7525.12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 t="shared" si="101"/>
        <v>156.25</v>
      </c>
      <c r="Q1658" s="11" t="s">
        <v>8323</v>
      </c>
      <c r="R1658" t="s">
        <v>8344</v>
      </c>
      <c r="S1658" s="15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f t="shared" si="100"/>
        <v>105</v>
      </c>
      <c r="B1659">
        <v>1657</v>
      </c>
      <c r="C1659" s="3" t="s">
        <v>1658</v>
      </c>
      <c r="D1659" s="3" t="s">
        <v>5767</v>
      </c>
      <c r="E1659" s="6">
        <v>25000</v>
      </c>
      <c r="F1659" s="8">
        <v>26233.45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 t="shared" si="101"/>
        <v>113.12</v>
      </c>
      <c r="Q1659" s="11" t="s">
        <v>8323</v>
      </c>
      <c r="R1659" t="s">
        <v>8344</v>
      </c>
      <c r="S1659" s="15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f t="shared" si="100"/>
        <v>132</v>
      </c>
      <c r="B1660">
        <v>1658</v>
      </c>
      <c r="C1660" s="3" t="s">
        <v>1659</v>
      </c>
      <c r="D1660" s="3" t="s">
        <v>5768</v>
      </c>
      <c r="E1660" s="6">
        <v>6000</v>
      </c>
      <c r="F1660" s="8">
        <v>7934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 t="shared" si="101"/>
        <v>56.07</v>
      </c>
      <c r="Q1660" s="11" t="s">
        <v>8323</v>
      </c>
      <c r="R1660" t="s">
        <v>8344</v>
      </c>
      <c r="S1660" s="15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f t="shared" si="100"/>
        <v>113</v>
      </c>
      <c r="B1661">
        <v>1659</v>
      </c>
      <c r="C1661" s="3" t="s">
        <v>1660</v>
      </c>
      <c r="D1661" s="3" t="s">
        <v>5769</v>
      </c>
      <c r="E1661" s="6">
        <v>500</v>
      </c>
      <c r="F1661" s="8">
        <v>564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 t="shared" si="101"/>
        <v>11.11</v>
      </c>
      <c r="Q1661" s="11" t="s">
        <v>8323</v>
      </c>
      <c r="R1661" t="s">
        <v>8344</v>
      </c>
      <c r="S1661" s="15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f t="shared" si="100"/>
        <v>1254</v>
      </c>
      <c r="B1662">
        <v>1660</v>
      </c>
      <c r="C1662" s="3" t="s">
        <v>1661</v>
      </c>
      <c r="D1662" s="3" t="s">
        <v>5770</v>
      </c>
      <c r="E1662" s="6">
        <v>80</v>
      </c>
      <c r="F1662" s="8">
        <v>1003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 t="shared" si="101"/>
        <v>2.2200000000000002</v>
      </c>
      <c r="Q1662" s="11" t="s">
        <v>8323</v>
      </c>
      <c r="R1662" t="s">
        <v>8344</v>
      </c>
      <c r="S1662" s="15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f t="shared" si="100"/>
        <v>103</v>
      </c>
      <c r="B1663">
        <v>1661</v>
      </c>
      <c r="C1663" s="3" t="s">
        <v>1662</v>
      </c>
      <c r="D1663" s="3" t="s">
        <v>5771</v>
      </c>
      <c r="E1663" s="6">
        <v>7900</v>
      </c>
      <c r="F1663" s="8">
        <v>8098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 t="shared" si="101"/>
        <v>78.22</v>
      </c>
      <c r="Q1663" s="11" t="s">
        <v>8323</v>
      </c>
      <c r="R1663" t="s">
        <v>8344</v>
      </c>
      <c r="S1663" s="15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f t="shared" si="100"/>
        <v>103</v>
      </c>
      <c r="B1664">
        <v>1662</v>
      </c>
      <c r="C1664" s="3" t="s">
        <v>1663</v>
      </c>
      <c r="D1664" s="3" t="s">
        <v>5772</v>
      </c>
      <c r="E1664" s="6">
        <v>8000</v>
      </c>
      <c r="F1664" s="8">
        <v>8211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 t="shared" si="101"/>
        <v>129.03</v>
      </c>
      <c r="Q1664" s="11" t="s">
        <v>8323</v>
      </c>
      <c r="R1664" t="s">
        <v>8344</v>
      </c>
      <c r="S1664" s="15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f t="shared" si="100"/>
        <v>108</v>
      </c>
      <c r="B1665">
        <v>1663</v>
      </c>
      <c r="C1665" s="3" t="s">
        <v>1664</v>
      </c>
      <c r="D1665" s="3" t="s">
        <v>5773</v>
      </c>
      <c r="E1665" s="6">
        <v>1000</v>
      </c>
      <c r="F1665" s="8">
        <v>1080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 t="shared" si="101"/>
        <v>31.25</v>
      </c>
      <c r="Q1665" s="11" t="s">
        <v>8323</v>
      </c>
      <c r="R1665" t="s">
        <v>8344</v>
      </c>
      <c r="S1665" s="15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f t="shared" ref="A1666:A1729" si="104">ROUND(F1666/E1666*100,0)</f>
        <v>122</v>
      </c>
      <c r="B1666">
        <v>1664</v>
      </c>
      <c r="C1666" s="3" t="s">
        <v>1665</v>
      </c>
      <c r="D1666" s="3" t="s">
        <v>5774</v>
      </c>
      <c r="E1666" s="6">
        <v>2500</v>
      </c>
      <c r="F1666" s="8">
        <v>3060.22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 t="shared" si="101"/>
        <v>28.09</v>
      </c>
      <c r="Q1666" s="11" t="s">
        <v>8323</v>
      </c>
      <c r="R1666" t="s">
        <v>8344</v>
      </c>
      <c r="S1666" s="15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f t="shared" si="104"/>
        <v>119</v>
      </c>
      <c r="B1667">
        <v>1665</v>
      </c>
      <c r="C1667" s="3" t="s">
        <v>1666</v>
      </c>
      <c r="D1667" s="3" t="s">
        <v>5775</v>
      </c>
      <c r="E1667" s="6">
        <v>3500</v>
      </c>
      <c r="F1667" s="8">
        <v>4181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 t="shared" ref="P1667:P1730" si="105">IFERROR(ROUND(E1667/M1667,2), 0)</f>
        <v>37.630000000000003</v>
      </c>
      <c r="Q1667" s="11" t="s">
        <v>8323</v>
      </c>
      <c r="R1667" t="s">
        <v>8344</v>
      </c>
      <c r="S1667" s="15">
        <f t="shared" ref="S1667:S1730" si="106">(((K1667/60)/60)/24)+DATE(1970,1,1)</f>
        <v>40564.649456018517</v>
      </c>
      <c r="T1667" s="16">
        <f t="shared" ref="T1667:T1730" si="107">(((J1667/60)/60)/24)+DATE(1970,1,1)</f>
        <v>40596.125</v>
      </c>
    </row>
    <row r="1668" spans="1:20" ht="45" hidden="1" x14ac:dyDescent="0.25">
      <c r="A1668">
        <f t="shared" si="104"/>
        <v>161</v>
      </c>
      <c r="B1668">
        <v>1666</v>
      </c>
      <c r="C1668" s="3" t="s">
        <v>1667</v>
      </c>
      <c r="D1668" s="3" t="s">
        <v>5776</v>
      </c>
      <c r="E1668" s="6">
        <v>2500</v>
      </c>
      <c r="F1668" s="8">
        <v>4022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 t="shared" si="105"/>
        <v>25.51</v>
      </c>
      <c r="Q1668" s="11" t="s">
        <v>8323</v>
      </c>
      <c r="R1668" t="s">
        <v>8344</v>
      </c>
      <c r="S1668" s="15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f t="shared" si="104"/>
        <v>127</v>
      </c>
      <c r="B1669">
        <v>1667</v>
      </c>
      <c r="C1669" s="3" t="s">
        <v>1668</v>
      </c>
      <c r="D1669" s="3" t="s">
        <v>5777</v>
      </c>
      <c r="E1669" s="6">
        <v>3400</v>
      </c>
      <c r="F1669" s="8">
        <v>4313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 t="shared" si="105"/>
        <v>41.46</v>
      </c>
      <c r="Q1669" s="11" t="s">
        <v>8323</v>
      </c>
      <c r="R1669" t="s">
        <v>8344</v>
      </c>
      <c r="S1669" s="15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f t="shared" si="104"/>
        <v>103</v>
      </c>
      <c r="B1670">
        <v>1668</v>
      </c>
      <c r="C1670" s="3" t="s">
        <v>1669</v>
      </c>
      <c r="D1670" s="3" t="s">
        <v>5778</v>
      </c>
      <c r="E1670" s="6">
        <v>8000</v>
      </c>
      <c r="F1670" s="8">
        <v>8211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 t="shared" si="105"/>
        <v>68.97</v>
      </c>
      <c r="Q1670" s="11" t="s">
        <v>8323</v>
      </c>
      <c r="R1670" t="s">
        <v>8344</v>
      </c>
      <c r="S1670" s="15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f t="shared" si="104"/>
        <v>140</v>
      </c>
      <c r="B1671">
        <v>1669</v>
      </c>
      <c r="C1671" s="3" t="s">
        <v>1670</v>
      </c>
      <c r="D1671" s="3" t="s">
        <v>5779</v>
      </c>
      <c r="E1671" s="6">
        <v>2000</v>
      </c>
      <c r="F1671" s="8">
        <v>2795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 t="shared" si="105"/>
        <v>38.46</v>
      </c>
      <c r="Q1671" s="11" t="s">
        <v>8323</v>
      </c>
      <c r="R1671" t="s">
        <v>8344</v>
      </c>
      <c r="S1671" s="15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f t="shared" si="104"/>
        <v>103</v>
      </c>
      <c r="B1672">
        <v>1670</v>
      </c>
      <c r="C1672" s="3" t="s">
        <v>1671</v>
      </c>
      <c r="D1672" s="3" t="s">
        <v>5780</v>
      </c>
      <c r="E1672" s="6">
        <v>1000</v>
      </c>
      <c r="F1672" s="8">
        <v>1026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 t="shared" si="105"/>
        <v>43.48</v>
      </c>
      <c r="Q1672" s="11" t="s">
        <v>8323</v>
      </c>
      <c r="R1672" t="s">
        <v>8344</v>
      </c>
      <c r="S1672" s="15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f t="shared" si="104"/>
        <v>101</v>
      </c>
      <c r="B1673">
        <v>1671</v>
      </c>
      <c r="C1673" s="3" t="s">
        <v>1672</v>
      </c>
      <c r="D1673" s="3" t="s">
        <v>5781</v>
      </c>
      <c r="E1673" s="6">
        <v>2000</v>
      </c>
      <c r="F1673" s="8">
        <v>2013.47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 t="shared" si="105"/>
        <v>25.97</v>
      </c>
      <c r="Q1673" s="11" t="s">
        <v>8323</v>
      </c>
      <c r="R1673" t="s">
        <v>8344</v>
      </c>
      <c r="S1673" s="15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f t="shared" si="104"/>
        <v>113</v>
      </c>
      <c r="B1674">
        <v>1672</v>
      </c>
      <c r="C1674" s="3" t="s">
        <v>1673</v>
      </c>
      <c r="D1674" s="3" t="s">
        <v>5782</v>
      </c>
      <c r="E1674" s="6">
        <v>1700</v>
      </c>
      <c r="F1674" s="8">
        <v>1920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 t="shared" si="105"/>
        <v>34.69</v>
      </c>
      <c r="Q1674" s="11" t="s">
        <v>8323</v>
      </c>
      <c r="R1674" t="s">
        <v>8344</v>
      </c>
      <c r="S1674" s="15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f t="shared" si="104"/>
        <v>128</v>
      </c>
      <c r="B1675">
        <v>1673</v>
      </c>
      <c r="C1675" s="3" t="s">
        <v>1674</v>
      </c>
      <c r="D1675" s="3" t="s">
        <v>5783</v>
      </c>
      <c r="E1675" s="6">
        <v>2100</v>
      </c>
      <c r="F1675" s="8">
        <v>2690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 t="shared" si="105"/>
        <v>35.590000000000003</v>
      </c>
      <c r="Q1675" s="11" t="s">
        <v>8323</v>
      </c>
      <c r="R1675" t="s">
        <v>8344</v>
      </c>
      <c r="S1675" s="15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f t="shared" si="104"/>
        <v>202</v>
      </c>
      <c r="B1676">
        <v>1674</v>
      </c>
      <c r="C1676" s="3" t="s">
        <v>1675</v>
      </c>
      <c r="D1676" s="3" t="s">
        <v>5784</v>
      </c>
      <c r="E1676" s="6">
        <v>5000</v>
      </c>
      <c r="F1676" s="8">
        <v>10085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 t="shared" si="105"/>
        <v>44.25</v>
      </c>
      <c r="Q1676" s="11" t="s">
        <v>8323</v>
      </c>
      <c r="R1676" t="s">
        <v>8344</v>
      </c>
      <c r="S1676" s="15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f t="shared" si="104"/>
        <v>137</v>
      </c>
      <c r="B1677">
        <v>1675</v>
      </c>
      <c r="C1677" s="3" t="s">
        <v>1676</v>
      </c>
      <c r="D1677" s="3" t="s">
        <v>5785</v>
      </c>
      <c r="E1677" s="6">
        <v>1000</v>
      </c>
      <c r="F1677" s="8">
        <v>1374.16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 t="shared" si="105"/>
        <v>29.41</v>
      </c>
      <c r="Q1677" s="11" t="s">
        <v>8323</v>
      </c>
      <c r="R1677" t="s">
        <v>8344</v>
      </c>
      <c r="S1677" s="15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f t="shared" si="104"/>
        <v>115</v>
      </c>
      <c r="B1678">
        <v>1676</v>
      </c>
      <c r="C1678" s="3" t="s">
        <v>1677</v>
      </c>
      <c r="D1678" s="3" t="s">
        <v>5786</v>
      </c>
      <c r="E1678" s="6">
        <v>3000</v>
      </c>
      <c r="F1678" s="8">
        <v>3460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 t="shared" si="105"/>
        <v>71.430000000000007</v>
      </c>
      <c r="Q1678" s="11" t="s">
        <v>8323</v>
      </c>
      <c r="R1678" t="s">
        <v>8344</v>
      </c>
      <c r="S1678" s="15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f t="shared" si="104"/>
        <v>112</v>
      </c>
      <c r="B1679">
        <v>1677</v>
      </c>
      <c r="C1679" s="3" t="s">
        <v>1678</v>
      </c>
      <c r="D1679" s="3" t="s">
        <v>5787</v>
      </c>
      <c r="E1679" s="6">
        <v>6000</v>
      </c>
      <c r="F1679" s="8">
        <v>6700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 t="shared" si="105"/>
        <v>142.86000000000001</v>
      </c>
      <c r="Q1679" s="11" t="s">
        <v>8323</v>
      </c>
      <c r="R1679" t="s">
        <v>8344</v>
      </c>
      <c r="S1679" s="15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f t="shared" si="104"/>
        <v>118</v>
      </c>
      <c r="B1680">
        <v>1678</v>
      </c>
      <c r="C1680" s="3" t="s">
        <v>1679</v>
      </c>
      <c r="D1680" s="3" t="s">
        <v>5788</v>
      </c>
      <c r="E1680" s="6">
        <v>1500</v>
      </c>
      <c r="F1680" s="8">
        <v>1776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 t="shared" si="105"/>
        <v>30.61</v>
      </c>
      <c r="Q1680" s="11" t="s">
        <v>8323</v>
      </c>
      <c r="R1680" t="s">
        <v>8344</v>
      </c>
      <c r="S1680" s="15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f t="shared" si="104"/>
        <v>175</v>
      </c>
      <c r="B1681">
        <v>1679</v>
      </c>
      <c r="C1681" s="3" t="s">
        <v>1680</v>
      </c>
      <c r="D1681" s="3" t="s">
        <v>5789</v>
      </c>
      <c r="E1681" s="6">
        <v>2000</v>
      </c>
      <c r="F1681" s="8">
        <v>3500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 t="shared" si="105"/>
        <v>35.71</v>
      </c>
      <c r="Q1681" s="11" t="s">
        <v>8323</v>
      </c>
      <c r="R1681" t="s">
        <v>8344</v>
      </c>
      <c r="S1681" s="15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f t="shared" si="104"/>
        <v>118</v>
      </c>
      <c r="B1682">
        <v>1680</v>
      </c>
      <c r="C1682" s="3" t="s">
        <v>1681</v>
      </c>
      <c r="D1682" s="3" t="s">
        <v>5790</v>
      </c>
      <c r="E1682" s="6">
        <v>1000</v>
      </c>
      <c r="F1682" s="8">
        <v>1175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 t="shared" si="105"/>
        <v>40</v>
      </c>
      <c r="Q1682" s="11" t="s">
        <v>8323</v>
      </c>
      <c r="R1682" t="s">
        <v>8344</v>
      </c>
      <c r="S1682" s="15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f t="shared" si="104"/>
        <v>101</v>
      </c>
      <c r="B1683">
        <v>1681</v>
      </c>
      <c r="C1683" s="3" t="s">
        <v>1682</v>
      </c>
      <c r="D1683" s="3" t="s">
        <v>5791</v>
      </c>
      <c r="E1683" s="6">
        <v>65000</v>
      </c>
      <c r="F1683" s="8">
        <v>65924.38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 t="shared" si="105"/>
        <v>73.53</v>
      </c>
      <c r="Q1683" s="11" t="s">
        <v>8323</v>
      </c>
      <c r="R1683" t="s">
        <v>8345</v>
      </c>
      <c r="S1683" s="15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f t="shared" si="104"/>
        <v>0</v>
      </c>
      <c r="B1684">
        <v>1682</v>
      </c>
      <c r="C1684" s="3" t="s">
        <v>1683</v>
      </c>
      <c r="D1684" s="3" t="s">
        <v>5792</v>
      </c>
      <c r="E1684" s="6">
        <v>6000</v>
      </c>
      <c r="F1684" s="8"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f t="shared" si="104"/>
        <v>22</v>
      </c>
      <c r="B1685">
        <v>1683</v>
      </c>
      <c r="C1685" s="3" t="s">
        <v>1684</v>
      </c>
      <c r="D1685" s="3" t="s">
        <v>5793</v>
      </c>
      <c r="E1685" s="6">
        <v>3500</v>
      </c>
      <c r="F1685" s="8">
        <v>760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 t="shared" si="105"/>
        <v>350</v>
      </c>
      <c r="Q1685" s="11" t="s">
        <v>8323</v>
      </c>
      <c r="R1685" t="s">
        <v>8345</v>
      </c>
      <c r="S1685" s="15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f t="shared" si="104"/>
        <v>109</v>
      </c>
      <c r="B1686">
        <v>1684</v>
      </c>
      <c r="C1686" s="3" t="s">
        <v>1685</v>
      </c>
      <c r="D1686" s="3" t="s">
        <v>5794</v>
      </c>
      <c r="E1686" s="6">
        <v>8000</v>
      </c>
      <c r="F1686" s="8">
        <v>8730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 t="shared" si="105"/>
        <v>79.209999999999994</v>
      </c>
      <c r="Q1686" s="11" t="s">
        <v>8323</v>
      </c>
      <c r="R1686" t="s">
        <v>8345</v>
      </c>
      <c r="S1686" s="15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f t="shared" si="104"/>
        <v>103</v>
      </c>
      <c r="B1687">
        <v>1685</v>
      </c>
      <c r="C1687" s="3" t="s">
        <v>1686</v>
      </c>
      <c r="D1687" s="3" t="s">
        <v>5795</v>
      </c>
      <c r="E1687" s="6">
        <v>350</v>
      </c>
      <c r="F1687" s="8">
        <v>360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 t="shared" si="105"/>
        <v>23.33</v>
      </c>
      <c r="Q1687" s="11" t="s">
        <v>8323</v>
      </c>
      <c r="R1687" t="s">
        <v>8345</v>
      </c>
      <c r="S1687" s="15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f t="shared" si="104"/>
        <v>0</v>
      </c>
      <c r="B1688">
        <v>1686</v>
      </c>
      <c r="C1688" s="3" t="s">
        <v>1687</v>
      </c>
      <c r="D1688" s="3" t="s">
        <v>5796</v>
      </c>
      <c r="E1688" s="6">
        <v>5000</v>
      </c>
      <c r="F1688" s="8">
        <v>18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 t="shared" si="105"/>
        <v>5000</v>
      </c>
      <c r="Q1688" s="11" t="s">
        <v>8323</v>
      </c>
      <c r="R1688" t="s">
        <v>8345</v>
      </c>
      <c r="S1688" s="15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f t="shared" si="104"/>
        <v>31</v>
      </c>
      <c r="B1689">
        <v>1687</v>
      </c>
      <c r="C1689" s="3" t="s">
        <v>1688</v>
      </c>
      <c r="D1689" s="3" t="s">
        <v>5797</v>
      </c>
      <c r="E1689" s="6">
        <v>10000</v>
      </c>
      <c r="F1689" s="8">
        <v>3125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 t="shared" si="105"/>
        <v>256.41000000000003</v>
      </c>
      <c r="Q1689" s="11" t="s">
        <v>8323</v>
      </c>
      <c r="R1689" t="s">
        <v>8345</v>
      </c>
      <c r="S1689" s="15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f t="shared" si="104"/>
        <v>44</v>
      </c>
      <c r="B1690">
        <v>1688</v>
      </c>
      <c r="C1690" s="3" t="s">
        <v>1689</v>
      </c>
      <c r="D1690" s="3" t="s">
        <v>5798</v>
      </c>
      <c r="E1690" s="6">
        <v>4000</v>
      </c>
      <c r="F1690" s="8">
        <v>1772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 t="shared" si="105"/>
        <v>571.42999999999995</v>
      </c>
      <c r="Q1690" s="11" t="s">
        <v>8323</v>
      </c>
      <c r="R1690" t="s">
        <v>8345</v>
      </c>
      <c r="S1690" s="15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f t="shared" si="104"/>
        <v>100</v>
      </c>
      <c r="B1691">
        <v>1689</v>
      </c>
      <c r="C1691" s="3" t="s">
        <v>1690</v>
      </c>
      <c r="D1691" s="3" t="s">
        <v>5799</v>
      </c>
      <c r="E1691" s="6">
        <v>2400</v>
      </c>
      <c r="F1691" s="8">
        <v>2400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f t="shared" si="104"/>
        <v>25</v>
      </c>
      <c r="B1692">
        <v>1690</v>
      </c>
      <c r="C1692" s="3" t="s">
        <v>1691</v>
      </c>
      <c r="D1692" s="3" t="s">
        <v>5800</v>
      </c>
      <c r="E1692" s="6">
        <v>2500</v>
      </c>
      <c r="F1692" s="8">
        <v>635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 t="shared" si="105"/>
        <v>227.27</v>
      </c>
      <c r="Q1692" s="11" t="s">
        <v>8323</v>
      </c>
      <c r="R1692" t="s">
        <v>8345</v>
      </c>
      <c r="S1692" s="15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f t="shared" si="104"/>
        <v>33</v>
      </c>
      <c r="B1693">
        <v>1691</v>
      </c>
      <c r="C1693" s="3" t="s">
        <v>1692</v>
      </c>
      <c r="D1693" s="3" t="s">
        <v>5801</v>
      </c>
      <c r="E1693" s="6">
        <v>30000</v>
      </c>
      <c r="F1693" s="8">
        <v>10042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 t="shared" si="105"/>
        <v>789.47</v>
      </c>
      <c r="Q1693" s="11" t="s">
        <v>8323</v>
      </c>
      <c r="R1693" t="s">
        <v>8345</v>
      </c>
      <c r="S1693" s="15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f t="shared" si="104"/>
        <v>48</v>
      </c>
      <c r="B1694">
        <v>1692</v>
      </c>
      <c r="C1694" s="3" t="s">
        <v>1693</v>
      </c>
      <c r="D1694" s="3" t="s">
        <v>5802</v>
      </c>
      <c r="E1694" s="6">
        <v>5000</v>
      </c>
      <c r="F1694" s="8">
        <v>2390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 t="shared" si="105"/>
        <v>333.33</v>
      </c>
      <c r="Q1694" s="11" t="s">
        <v>8323</v>
      </c>
      <c r="R1694" t="s">
        <v>8345</v>
      </c>
      <c r="S1694" s="15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f t="shared" si="104"/>
        <v>9</v>
      </c>
      <c r="B1695">
        <v>1693</v>
      </c>
      <c r="C1695" s="3" t="s">
        <v>1694</v>
      </c>
      <c r="D1695" s="3" t="s">
        <v>5803</v>
      </c>
      <c r="E1695" s="6">
        <v>3000</v>
      </c>
      <c r="F1695" s="8">
        <v>280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 t="shared" si="105"/>
        <v>375</v>
      </c>
      <c r="Q1695" s="11" t="s">
        <v>8323</v>
      </c>
      <c r="R1695" t="s">
        <v>8345</v>
      </c>
      <c r="S1695" s="15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f t="shared" si="104"/>
        <v>0</v>
      </c>
      <c r="B1696">
        <v>1694</v>
      </c>
      <c r="C1696" s="3" t="s">
        <v>1695</v>
      </c>
      <c r="D1696" s="3" t="s">
        <v>5804</v>
      </c>
      <c r="E1696" s="6">
        <v>10000</v>
      </c>
      <c r="F1696" s="8">
        <v>5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 t="shared" si="105"/>
        <v>10000</v>
      </c>
      <c r="Q1696" s="11" t="s">
        <v>8323</v>
      </c>
      <c r="R1696" t="s">
        <v>8345</v>
      </c>
      <c r="S1696" s="15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f t="shared" si="104"/>
        <v>12</v>
      </c>
      <c r="B1697">
        <v>1695</v>
      </c>
      <c r="C1697" s="3" t="s">
        <v>1696</v>
      </c>
      <c r="D1697" s="3" t="s">
        <v>5805</v>
      </c>
      <c r="E1697" s="6">
        <v>12000</v>
      </c>
      <c r="F1697" s="8">
        <v>1405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 t="shared" si="105"/>
        <v>521.74</v>
      </c>
      <c r="Q1697" s="11" t="s">
        <v>8323</v>
      </c>
      <c r="R1697" t="s">
        <v>8345</v>
      </c>
      <c r="S1697" s="15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f t="shared" si="104"/>
        <v>0</v>
      </c>
      <c r="B1698">
        <v>1696</v>
      </c>
      <c r="C1698" s="3" t="s">
        <v>1697</v>
      </c>
      <c r="D1698" s="3" t="s">
        <v>5806</v>
      </c>
      <c r="E1698" s="6">
        <v>300000</v>
      </c>
      <c r="F1698" s="8"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f t="shared" si="104"/>
        <v>20</v>
      </c>
      <c r="B1699">
        <v>1697</v>
      </c>
      <c r="C1699" s="3" t="s">
        <v>1698</v>
      </c>
      <c r="D1699" s="3" t="s">
        <v>5807</v>
      </c>
      <c r="E1699" s="6">
        <v>12500</v>
      </c>
      <c r="F1699" s="8">
        <v>2526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 t="shared" si="105"/>
        <v>568.17999999999995</v>
      </c>
      <c r="Q1699" s="11" t="s">
        <v>8323</v>
      </c>
      <c r="R1699" t="s">
        <v>8345</v>
      </c>
      <c r="S1699" s="15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f t="shared" si="104"/>
        <v>0</v>
      </c>
      <c r="B1700">
        <v>1698</v>
      </c>
      <c r="C1700" s="3" t="s">
        <v>1699</v>
      </c>
      <c r="D1700" s="3" t="s">
        <v>5808</v>
      </c>
      <c r="E1700" s="6">
        <v>125000</v>
      </c>
      <c r="F1700" s="8"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f t="shared" si="104"/>
        <v>4</v>
      </c>
      <c r="B1701">
        <v>1699</v>
      </c>
      <c r="C1701" s="3" t="s">
        <v>1700</v>
      </c>
      <c r="D1701" s="3" t="s">
        <v>5809</v>
      </c>
      <c r="E1701" s="6">
        <v>5105</v>
      </c>
      <c r="F1701" s="8">
        <v>216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 t="shared" si="105"/>
        <v>1276.25</v>
      </c>
      <c r="Q1701" s="11" t="s">
        <v>8323</v>
      </c>
      <c r="R1701" t="s">
        <v>8345</v>
      </c>
      <c r="S1701" s="15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f t="shared" si="104"/>
        <v>26</v>
      </c>
      <c r="B1702">
        <v>1700</v>
      </c>
      <c r="C1702" s="3" t="s">
        <v>1701</v>
      </c>
      <c r="D1702" s="3" t="s">
        <v>5810</v>
      </c>
      <c r="E1702" s="6">
        <v>20000</v>
      </c>
      <c r="F1702" s="8">
        <v>5212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 t="shared" si="105"/>
        <v>253.16</v>
      </c>
      <c r="Q1702" s="11" t="s">
        <v>8323</v>
      </c>
      <c r="R1702" t="s">
        <v>8345</v>
      </c>
      <c r="S1702" s="15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f t="shared" si="104"/>
        <v>0</v>
      </c>
      <c r="B1703">
        <v>1701</v>
      </c>
      <c r="C1703" s="3" t="s">
        <v>1702</v>
      </c>
      <c r="D1703" s="3" t="s">
        <v>5811</v>
      </c>
      <c r="E1703" s="6">
        <v>5050</v>
      </c>
      <c r="F1703" s="8">
        <v>10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 t="shared" si="105"/>
        <v>2525</v>
      </c>
      <c r="Q1703" s="11" t="s">
        <v>8323</v>
      </c>
      <c r="R1703" t="s">
        <v>8345</v>
      </c>
      <c r="S1703" s="15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f t="shared" si="104"/>
        <v>0</v>
      </c>
      <c r="B1704">
        <v>1702</v>
      </c>
      <c r="C1704" s="3" t="s">
        <v>1703</v>
      </c>
      <c r="D1704" s="3" t="s">
        <v>5812</v>
      </c>
      <c r="E1704" s="6">
        <v>16500</v>
      </c>
      <c r="F1704" s="8">
        <v>1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 t="shared" si="105"/>
        <v>16500</v>
      </c>
      <c r="Q1704" s="11" t="s">
        <v>8323</v>
      </c>
      <c r="R1704" t="s">
        <v>8345</v>
      </c>
      <c r="S1704" s="15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f t="shared" si="104"/>
        <v>1</v>
      </c>
      <c r="B1705">
        <v>1703</v>
      </c>
      <c r="C1705" s="3" t="s">
        <v>1704</v>
      </c>
      <c r="D1705" s="3" t="s">
        <v>5813</v>
      </c>
      <c r="E1705" s="6">
        <v>5000</v>
      </c>
      <c r="F1705" s="8">
        <v>51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 t="shared" si="105"/>
        <v>2500</v>
      </c>
      <c r="Q1705" s="11" t="s">
        <v>8323</v>
      </c>
      <c r="R1705" t="s">
        <v>8345</v>
      </c>
      <c r="S1705" s="15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f t="shared" si="104"/>
        <v>65</v>
      </c>
      <c r="B1706">
        <v>1704</v>
      </c>
      <c r="C1706" s="3" t="s">
        <v>1705</v>
      </c>
      <c r="D1706" s="3" t="s">
        <v>5814</v>
      </c>
      <c r="E1706" s="6">
        <v>2000</v>
      </c>
      <c r="F1706" s="8">
        <v>1302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 t="shared" si="105"/>
        <v>181.82</v>
      </c>
      <c r="Q1706" s="11" t="s">
        <v>8323</v>
      </c>
      <c r="R1706" t="s">
        <v>8345</v>
      </c>
      <c r="S1706" s="15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f t="shared" si="104"/>
        <v>0</v>
      </c>
      <c r="B1707">
        <v>1705</v>
      </c>
      <c r="C1707" s="3" t="s">
        <v>1706</v>
      </c>
      <c r="D1707" s="3" t="s">
        <v>5815</v>
      </c>
      <c r="E1707" s="6">
        <v>2000</v>
      </c>
      <c r="F1707" s="8"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f t="shared" si="104"/>
        <v>0</v>
      </c>
      <c r="B1708">
        <v>1706</v>
      </c>
      <c r="C1708" s="3" t="s">
        <v>1707</v>
      </c>
      <c r="D1708" s="3" t="s">
        <v>5816</v>
      </c>
      <c r="E1708" s="6">
        <v>5500</v>
      </c>
      <c r="F1708" s="8"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f t="shared" si="104"/>
        <v>10</v>
      </c>
      <c r="B1709">
        <v>1707</v>
      </c>
      <c r="C1709" s="3" t="s">
        <v>1708</v>
      </c>
      <c r="D1709" s="3" t="s">
        <v>5817</v>
      </c>
      <c r="E1709" s="6">
        <v>5000</v>
      </c>
      <c r="F1709" s="8">
        <v>487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 t="shared" si="105"/>
        <v>555.55999999999995</v>
      </c>
      <c r="Q1709" s="11" t="s">
        <v>8323</v>
      </c>
      <c r="R1709" t="s">
        <v>8345</v>
      </c>
      <c r="S1709" s="15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f t="shared" si="104"/>
        <v>0</v>
      </c>
      <c r="B1710">
        <v>1708</v>
      </c>
      <c r="C1710" s="3" t="s">
        <v>1709</v>
      </c>
      <c r="D1710" s="3" t="s">
        <v>5818</v>
      </c>
      <c r="E1710" s="6">
        <v>7000</v>
      </c>
      <c r="F1710" s="8"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f t="shared" si="104"/>
        <v>5</v>
      </c>
      <c r="B1711">
        <v>1709</v>
      </c>
      <c r="C1711" s="3" t="s">
        <v>1710</v>
      </c>
      <c r="D1711" s="3" t="s">
        <v>5819</v>
      </c>
      <c r="E1711" s="6">
        <v>1750</v>
      </c>
      <c r="F1711" s="8">
        <v>85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 t="shared" si="105"/>
        <v>437.5</v>
      </c>
      <c r="Q1711" s="11" t="s">
        <v>8323</v>
      </c>
      <c r="R1711" t="s">
        <v>8345</v>
      </c>
      <c r="S1711" s="15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f t="shared" si="104"/>
        <v>1</v>
      </c>
      <c r="B1712">
        <v>1710</v>
      </c>
      <c r="C1712" s="3" t="s">
        <v>1711</v>
      </c>
      <c r="D1712" s="3" t="s">
        <v>5820</v>
      </c>
      <c r="E1712" s="6">
        <v>5000</v>
      </c>
      <c r="F1712" s="8">
        <v>34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 t="shared" si="105"/>
        <v>5000</v>
      </c>
      <c r="Q1712" s="11" t="s">
        <v>8323</v>
      </c>
      <c r="R1712" t="s">
        <v>8345</v>
      </c>
      <c r="S1712" s="15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f t="shared" si="104"/>
        <v>11</v>
      </c>
      <c r="B1713">
        <v>1711</v>
      </c>
      <c r="C1713" s="3" t="s">
        <v>1712</v>
      </c>
      <c r="D1713" s="3" t="s">
        <v>5821</v>
      </c>
      <c r="E1713" s="6">
        <v>10000</v>
      </c>
      <c r="F1713" s="8">
        <v>1050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 t="shared" si="105"/>
        <v>5000</v>
      </c>
      <c r="Q1713" s="11" t="s">
        <v>8323</v>
      </c>
      <c r="R1713" t="s">
        <v>8345</v>
      </c>
      <c r="S1713" s="15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f t="shared" si="104"/>
        <v>0</v>
      </c>
      <c r="B1714">
        <v>1712</v>
      </c>
      <c r="C1714" s="3" t="s">
        <v>1713</v>
      </c>
      <c r="D1714" s="3" t="s">
        <v>5822</v>
      </c>
      <c r="E1714" s="6">
        <v>5000</v>
      </c>
      <c r="F1714" s="8"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f t="shared" si="104"/>
        <v>2</v>
      </c>
      <c r="B1715">
        <v>1713</v>
      </c>
      <c r="C1715" s="3" t="s">
        <v>1714</v>
      </c>
      <c r="D1715" s="3" t="s">
        <v>5823</v>
      </c>
      <c r="E1715" s="6">
        <v>3000</v>
      </c>
      <c r="F1715" s="8">
        <v>50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 t="shared" si="105"/>
        <v>3000</v>
      </c>
      <c r="Q1715" s="11" t="s">
        <v>8323</v>
      </c>
      <c r="R1715" t="s">
        <v>8345</v>
      </c>
      <c r="S1715" s="15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f t="shared" si="104"/>
        <v>8</v>
      </c>
      <c r="B1716">
        <v>1714</v>
      </c>
      <c r="C1716" s="3" t="s">
        <v>1715</v>
      </c>
      <c r="D1716" s="3" t="s">
        <v>5824</v>
      </c>
      <c r="E1716" s="6">
        <v>25000</v>
      </c>
      <c r="F1716" s="8">
        <v>1967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 t="shared" si="105"/>
        <v>1470.59</v>
      </c>
      <c r="Q1716" s="11" t="s">
        <v>8323</v>
      </c>
      <c r="R1716" t="s">
        <v>8345</v>
      </c>
      <c r="S1716" s="15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f t="shared" si="104"/>
        <v>0</v>
      </c>
      <c r="B1717">
        <v>1715</v>
      </c>
      <c r="C1717" s="3" t="s">
        <v>1716</v>
      </c>
      <c r="D1717" s="3" t="s">
        <v>5825</v>
      </c>
      <c r="E1717" s="6">
        <v>5000</v>
      </c>
      <c r="F1717" s="8">
        <v>11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 t="shared" si="105"/>
        <v>2500</v>
      </c>
      <c r="Q1717" s="11" t="s">
        <v>8323</v>
      </c>
      <c r="R1717" t="s">
        <v>8345</v>
      </c>
      <c r="S1717" s="15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f t="shared" si="104"/>
        <v>8</v>
      </c>
      <c r="B1718">
        <v>1716</v>
      </c>
      <c r="C1718" s="3" t="s">
        <v>1717</v>
      </c>
      <c r="D1718" s="3" t="s">
        <v>5826</v>
      </c>
      <c r="E1718" s="6">
        <v>2000</v>
      </c>
      <c r="F1718" s="8">
        <v>150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 t="shared" si="105"/>
        <v>666.67</v>
      </c>
      <c r="Q1718" s="11" t="s">
        <v>8323</v>
      </c>
      <c r="R1718" t="s">
        <v>8345</v>
      </c>
      <c r="S1718" s="15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f t="shared" si="104"/>
        <v>43</v>
      </c>
      <c r="B1719">
        <v>1717</v>
      </c>
      <c r="C1719" s="3" t="s">
        <v>1718</v>
      </c>
      <c r="D1719" s="3" t="s">
        <v>5827</v>
      </c>
      <c r="E1719" s="6">
        <v>3265</v>
      </c>
      <c r="F1719" s="8">
        <v>1395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 t="shared" si="105"/>
        <v>79.63</v>
      </c>
      <c r="Q1719" s="11" t="s">
        <v>8323</v>
      </c>
      <c r="R1719" t="s">
        <v>8345</v>
      </c>
      <c r="S1719" s="15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f t="shared" si="104"/>
        <v>0</v>
      </c>
      <c r="B1720">
        <v>1718</v>
      </c>
      <c r="C1720" s="3" t="s">
        <v>1719</v>
      </c>
      <c r="D1720" s="3" t="s">
        <v>5828</v>
      </c>
      <c r="E1720" s="6">
        <v>35000</v>
      </c>
      <c r="F1720" s="8">
        <v>75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 t="shared" si="105"/>
        <v>17500</v>
      </c>
      <c r="Q1720" s="11" t="s">
        <v>8323</v>
      </c>
      <c r="R1720" t="s">
        <v>8345</v>
      </c>
      <c r="S1720" s="15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f t="shared" si="104"/>
        <v>1</v>
      </c>
      <c r="B1721">
        <v>1719</v>
      </c>
      <c r="C1721" s="3" t="s">
        <v>1720</v>
      </c>
      <c r="D1721" s="3" t="s">
        <v>5829</v>
      </c>
      <c r="E1721" s="6">
        <v>4000</v>
      </c>
      <c r="F1721" s="8">
        <v>35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 t="shared" si="105"/>
        <v>1333.33</v>
      </c>
      <c r="Q1721" s="11" t="s">
        <v>8323</v>
      </c>
      <c r="R1721" t="s">
        <v>8345</v>
      </c>
      <c r="S1721" s="15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f t="shared" si="104"/>
        <v>6</v>
      </c>
      <c r="B1722">
        <v>1720</v>
      </c>
      <c r="C1722" s="3" t="s">
        <v>1721</v>
      </c>
      <c r="D1722" s="3" t="s">
        <v>5830</v>
      </c>
      <c r="E1722" s="6">
        <v>4000</v>
      </c>
      <c r="F1722" s="8">
        <v>225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 t="shared" si="105"/>
        <v>500</v>
      </c>
      <c r="Q1722" s="11" t="s">
        <v>8323</v>
      </c>
      <c r="R1722" t="s">
        <v>8345</v>
      </c>
      <c r="S1722" s="15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f t="shared" si="104"/>
        <v>0</v>
      </c>
      <c r="B1723">
        <v>1721</v>
      </c>
      <c r="C1723" s="3" t="s">
        <v>1722</v>
      </c>
      <c r="D1723" s="3" t="s">
        <v>5831</v>
      </c>
      <c r="E1723" s="6">
        <v>5000</v>
      </c>
      <c r="F1723" s="8"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f t="shared" si="104"/>
        <v>0</v>
      </c>
      <c r="B1724">
        <v>1722</v>
      </c>
      <c r="C1724" s="3" t="s">
        <v>1723</v>
      </c>
      <c r="D1724" s="3" t="s">
        <v>5832</v>
      </c>
      <c r="E1724" s="6">
        <v>2880</v>
      </c>
      <c r="F1724" s="8">
        <v>1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 t="shared" si="105"/>
        <v>2880</v>
      </c>
      <c r="Q1724" s="11" t="s">
        <v>8323</v>
      </c>
      <c r="R1724" t="s">
        <v>8345</v>
      </c>
      <c r="S1724" s="15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f t="shared" si="104"/>
        <v>7</v>
      </c>
      <c r="B1725">
        <v>1723</v>
      </c>
      <c r="C1725" s="3" t="s">
        <v>1724</v>
      </c>
      <c r="D1725" s="3" t="s">
        <v>5833</v>
      </c>
      <c r="E1725" s="6">
        <v>10000</v>
      </c>
      <c r="F1725" s="8">
        <v>650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 t="shared" si="105"/>
        <v>3333.33</v>
      </c>
      <c r="Q1725" s="11" t="s">
        <v>8323</v>
      </c>
      <c r="R1725" t="s">
        <v>8345</v>
      </c>
      <c r="S1725" s="15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f t="shared" si="104"/>
        <v>1</v>
      </c>
      <c r="B1726">
        <v>1724</v>
      </c>
      <c r="C1726" s="3" t="s">
        <v>1725</v>
      </c>
      <c r="D1726" s="3" t="s">
        <v>5834</v>
      </c>
      <c r="E1726" s="6">
        <v>6000</v>
      </c>
      <c r="F1726" s="8">
        <v>35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 t="shared" si="105"/>
        <v>1500</v>
      </c>
      <c r="Q1726" s="11" t="s">
        <v>8323</v>
      </c>
      <c r="R1726" t="s">
        <v>8345</v>
      </c>
      <c r="S1726" s="15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f t="shared" si="104"/>
        <v>10</v>
      </c>
      <c r="B1727">
        <v>1725</v>
      </c>
      <c r="C1727" s="3" t="s">
        <v>1726</v>
      </c>
      <c r="D1727" s="3" t="s">
        <v>5835</v>
      </c>
      <c r="E1727" s="6">
        <v>5500</v>
      </c>
      <c r="F1727" s="8">
        <v>560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 t="shared" si="105"/>
        <v>611.11</v>
      </c>
      <c r="Q1727" s="11" t="s">
        <v>8323</v>
      </c>
      <c r="R1727" t="s">
        <v>8345</v>
      </c>
      <c r="S1727" s="15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f t="shared" si="104"/>
        <v>34</v>
      </c>
      <c r="B1728">
        <v>1726</v>
      </c>
      <c r="C1728" s="3" t="s">
        <v>1727</v>
      </c>
      <c r="D1728" s="3" t="s">
        <v>5836</v>
      </c>
      <c r="E1728" s="6">
        <v>6500</v>
      </c>
      <c r="F1728" s="8">
        <v>2196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 t="shared" si="105"/>
        <v>406.25</v>
      </c>
      <c r="Q1728" s="11" t="s">
        <v>8323</v>
      </c>
      <c r="R1728" t="s">
        <v>8345</v>
      </c>
      <c r="S1728" s="15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f t="shared" si="104"/>
        <v>0</v>
      </c>
      <c r="B1729">
        <v>1727</v>
      </c>
      <c r="C1729" s="3" t="s">
        <v>1728</v>
      </c>
      <c r="D1729" s="3" t="s">
        <v>5837</v>
      </c>
      <c r="E1729" s="6">
        <v>3000</v>
      </c>
      <c r="F1729" s="8">
        <v>1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 t="shared" si="105"/>
        <v>3000</v>
      </c>
      <c r="Q1729" s="11" t="s">
        <v>8323</v>
      </c>
      <c r="R1729" t="s">
        <v>8345</v>
      </c>
      <c r="S1729" s="15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f t="shared" ref="A1730:A1793" si="108">ROUND(F1730/E1730*100,0)</f>
        <v>68</v>
      </c>
      <c r="B1730">
        <v>1728</v>
      </c>
      <c r="C1730" s="3" t="s">
        <v>1729</v>
      </c>
      <c r="D1730" s="3" t="s">
        <v>5838</v>
      </c>
      <c r="E1730" s="6">
        <v>1250</v>
      </c>
      <c r="F1730" s="8">
        <v>855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 t="shared" si="105"/>
        <v>178.57</v>
      </c>
      <c r="Q1730" s="11" t="s">
        <v>8323</v>
      </c>
      <c r="R1730" t="s">
        <v>8345</v>
      </c>
      <c r="S1730" s="15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f t="shared" si="108"/>
        <v>0</v>
      </c>
      <c r="B1731">
        <v>1729</v>
      </c>
      <c r="C1731" s="3" t="s">
        <v>1730</v>
      </c>
      <c r="D1731" s="3" t="s">
        <v>5839</v>
      </c>
      <c r="E1731" s="6">
        <v>10000</v>
      </c>
      <c r="F1731" s="8"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 t="shared" ref="P1731:P1794" si="109">IFERROR(ROUND(E1731/M1731,2), 0)</f>
        <v>0</v>
      </c>
      <c r="Q1731" s="11" t="s">
        <v>8323</v>
      </c>
      <c r="R1731" t="s">
        <v>8345</v>
      </c>
      <c r="S1731" s="15">
        <f t="shared" ref="S1731:S1794" si="110">(((K1731/60)/60)/24)+DATE(1970,1,1)</f>
        <v>42471.052152777775</v>
      </c>
      <c r="T1731" s="16">
        <f t="shared" ref="T1731:T1794" si="111">(((J1731/60)/60)/24)+DATE(1970,1,1)</f>
        <v>42531.052152777775</v>
      </c>
    </row>
    <row r="1732" spans="1:20" ht="45" hidden="1" x14ac:dyDescent="0.25">
      <c r="A1732">
        <f t="shared" si="108"/>
        <v>0</v>
      </c>
      <c r="B1732">
        <v>1730</v>
      </c>
      <c r="C1732" s="3" t="s">
        <v>1731</v>
      </c>
      <c r="D1732" s="3" t="s">
        <v>5840</v>
      </c>
      <c r="E1732" s="6">
        <v>3000</v>
      </c>
      <c r="F1732" s="8"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f t="shared" si="108"/>
        <v>0</v>
      </c>
      <c r="B1733">
        <v>1731</v>
      </c>
      <c r="C1733" s="3" t="s">
        <v>1732</v>
      </c>
      <c r="D1733" s="3" t="s">
        <v>5841</v>
      </c>
      <c r="E1733" s="6">
        <v>1000</v>
      </c>
      <c r="F1733" s="8"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f t="shared" si="108"/>
        <v>0</v>
      </c>
      <c r="B1734">
        <v>1732</v>
      </c>
      <c r="C1734" s="3" t="s">
        <v>1733</v>
      </c>
      <c r="D1734" s="3" t="s">
        <v>5842</v>
      </c>
      <c r="E1734" s="6">
        <v>4000</v>
      </c>
      <c r="F1734" s="8"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f t="shared" si="108"/>
        <v>0</v>
      </c>
      <c r="B1735">
        <v>1733</v>
      </c>
      <c r="C1735" s="3" t="s">
        <v>1734</v>
      </c>
      <c r="D1735" s="3" t="s">
        <v>5843</v>
      </c>
      <c r="E1735" s="6">
        <v>10000</v>
      </c>
      <c r="F1735" s="8"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f t="shared" si="108"/>
        <v>0</v>
      </c>
      <c r="B1736">
        <v>1734</v>
      </c>
      <c r="C1736" s="3" t="s">
        <v>1735</v>
      </c>
      <c r="D1736" s="3" t="s">
        <v>5844</v>
      </c>
      <c r="E1736" s="6">
        <v>4500</v>
      </c>
      <c r="F1736" s="8">
        <v>1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 t="shared" si="109"/>
        <v>4500</v>
      </c>
      <c r="Q1736" s="11" t="s">
        <v>8323</v>
      </c>
      <c r="R1736" t="s">
        <v>8345</v>
      </c>
      <c r="S1736" s="15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f t="shared" si="108"/>
        <v>11</v>
      </c>
      <c r="B1737">
        <v>1735</v>
      </c>
      <c r="C1737" s="3" t="s">
        <v>1736</v>
      </c>
      <c r="D1737" s="3" t="s">
        <v>5845</v>
      </c>
      <c r="E1737" s="6">
        <v>1000</v>
      </c>
      <c r="F1737" s="8">
        <v>110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 t="shared" si="109"/>
        <v>500</v>
      </c>
      <c r="Q1737" s="11" t="s">
        <v>8323</v>
      </c>
      <c r="R1737" t="s">
        <v>8345</v>
      </c>
      <c r="S1737" s="15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f t="shared" si="108"/>
        <v>1</v>
      </c>
      <c r="B1738">
        <v>1736</v>
      </c>
      <c r="C1738" s="3" t="s">
        <v>1737</v>
      </c>
      <c r="D1738" s="3" t="s">
        <v>5846</v>
      </c>
      <c r="E1738" s="6">
        <v>3000</v>
      </c>
      <c r="F1738" s="8">
        <v>22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 t="shared" si="109"/>
        <v>3000</v>
      </c>
      <c r="Q1738" s="11" t="s">
        <v>8323</v>
      </c>
      <c r="R1738" t="s">
        <v>8345</v>
      </c>
      <c r="S1738" s="15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f t="shared" si="108"/>
        <v>21</v>
      </c>
      <c r="B1739">
        <v>1737</v>
      </c>
      <c r="C1739" s="3" t="s">
        <v>1738</v>
      </c>
      <c r="D1739" s="3" t="s">
        <v>5847</v>
      </c>
      <c r="E1739" s="6">
        <v>4000</v>
      </c>
      <c r="F1739" s="8">
        <v>850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 t="shared" si="109"/>
        <v>266.67</v>
      </c>
      <c r="Q1739" s="11" t="s">
        <v>8323</v>
      </c>
      <c r="R1739" t="s">
        <v>8345</v>
      </c>
      <c r="S1739" s="15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f t="shared" si="108"/>
        <v>0</v>
      </c>
      <c r="B1740">
        <v>1738</v>
      </c>
      <c r="C1740" s="3" t="s">
        <v>1739</v>
      </c>
      <c r="D1740" s="3" t="s">
        <v>5848</v>
      </c>
      <c r="E1740" s="6">
        <v>5000</v>
      </c>
      <c r="F1740" s="8">
        <v>20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 t="shared" si="109"/>
        <v>5000</v>
      </c>
      <c r="Q1740" s="11" t="s">
        <v>8323</v>
      </c>
      <c r="R1740" t="s">
        <v>8345</v>
      </c>
      <c r="S1740" s="15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f t="shared" si="108"/>
        <v>0</v>
      </c>
      <c r="B1741">
        <v>1739</v>
      </c>
      <c r="C1741" s="3" t="s">
        <v>1740</v>
      </c>
      <c r="D1741" s="3" t="s">
        <v>5849</v>
      </c>
      <c r="E1741" s="6">
        <v>1000</v>
      </c>
      <c r="F1741" s="8">
        <v>1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 t="shared" si="109"/>
        <v>1000</v>
      </c>
      <c r="Q1741" s="11" t="s">
        <v>8323</v>
      </c>
      <c r="R1741" t="s">
        <v>8345</v>
      </c>
      <c r="S1741" s="15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f t="shared" si="108"/>
        <v>0</v>
      </c>
      <c r="B1742">
        <v>1740</v>
      </c>
      <c r="C1742" s="3" t="s">
        <v>1741</v>
      </c>
      <c r="D1742" s="3" t="s">
        <v>5850</v>
      </c>
      <c r="E1742" s="6">
        <v>3000</v>
      </c>
      <c r="F1742" s="8"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f t="shared" si="108"/>
        <v>111</v>
      </c>
      <c r="B1743">
        <v>1741</v>
      </c>
      <c r="C1743" s="3" t="s">
        <v>1742</v>
      </c>
      <c r="D1743" s="3" t="s">
        <v>5851</v>
      </c>
      <c r="E1743" s="6">
        <v>1200</v>
      </c>
      <c r="F1743" s="8">
        <v>1330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 t="shared" si="109"/>
        <v>23.08</v>
      </c>
      <c r="Q1743" s="11" t="s">
        <v>8336</v>
      </c>
      <c r="R1743" t="s">
        <v>8337</v>
      </c>
      <c r="S1743" s="15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f t="shared" si="108"/>
        <v>109</v>
      </c>
      <c r="B1744">
        <v>1742</v>
      </c>
      <c r="C1744" s="3" t="s">
        <v>1743</v>
      </c>
      <c r="D1744" s="3" t="s">
        <v>5852</v>
      </c>
      <c r="E1744" s="6">
        <v>2000</v>
      </c>
      <c r="F1744" s="8">
        <v>2175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 t="shared" si="109"/>
        <v>58.82</v>
      </c>
      <c r="Q1744" s="11" t="s">
        <v>8336</v>
      </c>
      <c r="R1744" t="s">
        <v>8337</v>
      </c>
      <c r="S1744" s="15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f t="shared" si="108"/>
        <v>100</v>
      </c>
      <c r="B1745">
        <v>1743</v>
      </c>
      <c r="C1745" s="3" t="s">
        <v>1744</v>
      </c>
      <c r="D1745" s="3" t="s">
        <v>5853</v>
      </c>
      <c r="E1745" s="6">
        <v>6000</v>
      </c>
      <c r="F1745" s="8">
        <v>6025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 t="shared" si="109"/>
        <v>89.55</v>
      </c>
      <c r="Q1745" s="11" t="s">
        <v>8336</v>
      </c>
      <c r="R1745" t="s">
        <v>8337</v>
      </c>
      <c r="S1745" s="15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f t="shared" si="108"/>
        <v>118</v>
      </c>
      <c r="B1746">
        <v>1744</v>
      </c>
      <c r="C1746" s="3" t="s">
        <v>1745</v>
      </c>
      <c r="D1746" s="3" t="s">
        <v>5854</v>
      </c>
      <c r="E1746" s="6">
        <v>5500</v>
      </c>
      <c r="F1746" s="8">
        <v>6515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 t="shared" si="109"/>
        <v>78.569999999999993</v>
      </c>
      <c r="Q1746" s="11" t="s">
        <v>8336</v>
      </c>
      <c r="R1746" t="s">
        <v>8337</v>
      </c>
      <c r="S1746" s="15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f t="shared" si="108"/>
        <v>114</v>
      </c>
      <c r="B1747">
        <v>1745</v>
      </c>
      <c r="C1747" s="3" t="s">
        <v>1746</v>
      </c>
      <c r="D1747" s="3" t="s">
        <v>5855</v>
      </c>
      <c r="E1747" s="6">
        <v>7000</v>
      </c>
      <c r="F1747" s="8">
        <v>7981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 t="shared" si="109"/>
        <v>78.650000000000006</v>
      </c>
      <c r="Q1747" s="11" t="s">
        <v>8336</v>
      </c>
      <c r="R1747" t="s">
        <v>8337</v>
      </c>
      <c r="S1747" s="15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f t="shared" si="108"/>
        <v>148</v>
      </c>
      <c r="B1748">
        <v>1746</v>
      </c>
      <c r="C1748" s="3" t="s">
        <v>1747</v>
      </c>
      <c r="D1748" s="3" t="s">
        <v>5856</v>
      </c>
      <c r="E1748" s="6">
        <v>15000</v>
      </c>
      <c r="F1748" s="8">
        <v>22215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 t="shared" si="109"/>
        <v>140.19</v>
      </c>
      <c r="Q1748" s="11" t="s">
        <v>8336</v>
      </c>
      <c r="R1748" t="s">
        <v>8337</v>
      </c>
      <c r="S1748" s="15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f t="shared" si="108"/>
        <v>105</v>
      </c>
      <c r="B1749">
        <v>1747</v>
      </c>
      <c r="C1749" s="3" t="s">
        <v>1748</v>
      </c>
      <c r="D1749" s="3" t="s">
        <v>5857</v>
      </c>
      <c r="E1749" s="6">
        <v>9000</v>
      </c>
      <c r="F1749" s="8">
        <v>9446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 t="shared" si="109"/>
        <v>56.6</v>
      </c>
      <c r="Q1749" s="11" t="s">
        <v>8336</v>
      </c>
      <c r="R1749" t="s">
        <v>8337</v>
      </c>
      <c r="S1749" s="15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f t="shared" si="108"/>
        <v>130</v>
      </c>
      <c r="B1750">
        <v>1748</v>
      </c>
      <c r="C1750" s="3" t="s">
        <v>1749</v>
      </c>
      <c r="D1750" s="3" t="s">
        <v>5858</v>
      </c>
      <c r="E1750" s="6">
        <v>50000</v>
      </c>
      <c r="F1750" s="8">
        <v>64974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 t="shared" si="109"/>
        <v>276.24</v>
      </c>
      <c r="Q1750" s="11" t="s">
        <v>8336</v>
      </c>
      <c r="R1750" t="s">
        <v>8337</v>
      </c>
      <c r="S1750" s="15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f t="shared" si="108"/>
        <v>123</v>
      </c>
      <c r="B1751">
        <v>1749</v>
      </c>
      <c r="C1751" s="3" t="s">
        <v>1750</v>
      </c>
      <c r="D1751" s="3" t="s">
        <v>5859</v>
      </c>
      <c r="E1751" s="6">
        <v>10050</v>
      </c>
      <c r="F1751" s="8">
        <v>12410.5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 t="shared" si="109"/>
        <v>76.72</v>
      </c>
      <c r="Q1751" s="11" t="s">
        <v>8336</v>
      </c>
      <c r="R1751" t="s">
        <v>8337</v>
      </c>
      <c r="S1751" s="15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f t="shared" si="108"/>
        <v>202</v>
      </c>
      <c r="B1752">
        <v>1750</v>
      </c>
      <c r="C1752" s="3" t="s">
        <v>1751</v>
      </c>
      <c r="D1752" s="3" t="s">
        <v>5860</v>
      </c>
      <c r="E1752" s="6">
        <v>5000</v>
      </c>
      <c r="F1752" s="8">
        <v>10081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 t="shared" si="109"/>
        <v>40</v>
      </c>
      <c r="Q1752" s="11" t="s">
        <v>8336</v>
      </c>
      <c r="R1752" t="s">
        <v>8337</v>
      </c>
      <c r="S1752" s="15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f t="shared" si="108"/>
        <v>103</v>
      </c>
      <c r="B1753">
        <v>1751</v>
      </c>
      <c r="C1753" s="3" t="s">
        <v>1752</v>
      </c>
      <c r="D1753" s="3" t="s">
        <v>5861</v>
      </c>
      <c r="E1753" s="6">
        <v>10000</v>
      </c>
      <c r="F1753" s="8">
        <v>10290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 t="shared" si="109"/>
        <v>163.93</v>
      </c>
      <c r="Q1753" s="11" t="s">
        <v>8336</v>
      </c>
      <c r="R1753" t="s">
        <v>8337</v>
      </c>
      <c r="S1753" s="15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f t="shared" si="108"/>
        <v>260</v>
      </c>
      <c r="B1754">
        <v>1752</v>
      </c>
      <c r="C1754" s="3" t="s">
        <v>1753</v>
      </c>
      <c r="D1754" s="3" t="s">
        <v>5862</v>
      </c>
      <c r="E1754" s="6">
        <v>1200</v>
      </c>
      <c r="F1754" s="8">
        <v>3122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 t="shared" si="109"/>
        <v>13.33</v>
      </c>
      <c r="Q1754" s="11" t="s">
        <v>8336</v>
      </c>
      <c r="R1754" t="s">
        <v>8337</v>
      </c>
      <c r="S1754" s="15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f t="shared" si="108"/>
        <v>108</v>
      </c>
      <c r="B1755">
        <v>1753</v>
      </c>
      <c r="C1755" s="3" t="s">
        <v>1754</v>
      </c>
      <c r="D1755" s="3" t="s">
        <v>5863</v>
      </c>
      <c r="E1755" s="6">
        <v>15000</v>
      </c>
      <c r="F1755" s="8">
        <v>16200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 t="shared" si="109"/>
        <v>428.57</v>
      </c>
      <c r="Q1755" s="11" t="s">
        <v>8336</v>
      </c>
      <c r="R1755" t="s">
        <v>8337</v>
      </c>
      <c r="S1755" s="15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f t="shared" si="108"/>
        <v>111</v>
      </c>
      <c r="B1756">
        <v>1754</v>
      </c>
      <c r="C1756" s="3" t="s">
        <v>1755</v>
      </c>
      <c r="D1756" s="3" t="s">
        <v>5864</v>
      </c>
      <c r="E1756" s="6">
        <v>8500</v>
      </c>
      <c r="F1756" s="8">
        <v>9395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 t="shared" si="109"/>
        <v>94.44</v>
      </c>
      <c r="Q1756" s="11" t="s">
        <v>8336</v>
      </c>
      <c r="R1756" t="s">
        <v>8337</v>
      </c>
      <c r="S1756" s="15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f t="shared" si="108"/>
        <v>120</v>
      </c>
      <c r="B1757">
        <v>1755</v>
      </c>
      <c r="C1757" s="3" t="s">
        <v>1756</v>
      </c>
      <c r="D1757" s="3" t="s">
        <v>5865</v>
      </c>
      <c r="E1757" s="6">
        <v>25</v>
      </c>
      <c r="F1757" s="8">
        <v>30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 t="shared" si="109"/>
        <v>6.25</v>
      </c>
      <c r="Q1757" s="11" t="s">
        <v>8336</v>
      </c>
      <c r="R1757" t="s">
        <v>8337</v>
      </c>
      <c r="S1757" s="15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f t="shared" si="108"/>
        <v>103</v>
      </c>
      <c r="B1758">
        <v>1756</v>
      </c>
      <c r="C1758" s="3" t="s">
        <v>1757</v>
      </c>
      <c r="D1758" s="3" t="s">
        <v>5866</v>
      </c>
      <c r="E1758" s="6">
        <v>5500</v>
      </c>
      <c r="F1758" s="8">
        <v>5655.6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 t="shared" si="109"/>
        <v>45.83</v>
      </c>
      <c r="Q1758" s="11" t="s">
        <v>8336</v>
      </c>
      <c r="R1758" t="s">
        <v>8337</v>
      </c>
      <c r="S1758" s="15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f t="shared" si="108"/>
        <v>116</v>
      </c>
      <c r="B1759">
        <v>1757</v>
      </c>
      <c r="C1759" s="3" t="s">
        <v>1758</v>
      </c>
      <c r="D1759" s="3" t="s">
        <v>5867</v>
      </c>
      <c r="E1759" s="6">
        <v>5000</v>
      </c>
      <c r="F1759" s="8">
        <v>5800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 t="shared" si="109"/>
        <v>357.14</v>
      </c>
      <c r="Q1759" s="11" t="s">
        <v>8336</v>
      </c>
      <c r="R1759" t="s">
        <v>8337</v>
      </c>
      <c r="S1759" s="15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f t="shared" si="108"/>
        <v>115</v>
      </c>
      <c r="B1760">
        <v>1758</v>
      </c>
      <c r="C1760" s="3" t="s">
        <v>1759</v>
      </c>
      <c r="D1760" s="3" t="s">
        <v>5868</v>
      </c>
      <c r="E1760" s="6">
        <v>1000</v>
      </c>
      <c r="F1760" s="8">
        <v>1147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 t="shared" si="109"/>
        <v>37.04</v>
      </c>
      <c r="Q1760" s="11" t="s">
        <v>8336</v>
      </c>
      <c r="R1760" t="s">
        <v>8337</v>
      </c>
      <c r="S1760" s="15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f t="shared" si="108"/>
        <v>107</v>
      </c>
      <c r="B1761">
        <v>1759</v>
      </c>
      <c r="C1761" s="3" t="s">
        <v>1760</v>
      </c>
      <c r="D1761" s="3" t="s">
        <v>5869</v>
      </c>
      <c r="E1761" s="6">
        <v>5000</v>
      </c>
      <c r="F1761" s="8">
        <v>5330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 t="shared" si="109"/>
        <v>102.04</v>
      </c>
      <c r="Q1761" s="11" t="s">
        <v>8336</v>
      </c>
      <c r="R1761" t="s">
        <v>8337</v>
      </c>
      <c r="S1761" s="15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f t="shared" si="108"/>
        <v>165</v>
      </c>
      <c r="B1762">
        <v>1760</v>
      </c>
      <c r="C1762" s="3" t="s">
        <v>1761</v>
      </c>
      <c r="D1762" s="3" t="s">
        <v>5870</v>
      </c>
      <c r="E1762" s="6">
        <v>5000</v>
      </c>
      <c r="F1762" s="8">
        <v>8272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 t="shared" si="109"/>
        <v>49.02</v>
      </c>
      <c r="Q1762" s="11" t="s">
        <v>8336</v>
      </c>
      <c r="R1762" t="s">
        <v>8337</v>
      </c>
      <c r="S1762" s="15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f t="shared" si="108"/>
        <v>155</v>
      </c>
      <c r="B1763">
        <v>1761</v>
      </c>
      <c r="C1763" s="3" t="s">
        <v>1762</v>
      </c>
      <c r="D1763" s="3" t="s">
        <v>5871</v>
      </c>
      <c r="E1763" s="6">
        <v>100</v>
      </c>
      <c r="F1763" s="8"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 t="shared" si="109"/>
        <v>33.33</v>
      </c>
      <c r="Q1763" s="11" t="s">
        <v>8336</v>
      </c>
      <c r="R1763" t="s">
        <v>8337</v>
      </c>
      <c r="S1763" s="15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f t="shared" si="108"/>
        <v>885</v>
      </c>
      <c r="B1764">
        <v>1762</v>
      </c>
      <c r="C1764" s="3" t="s">
        <v>1763</v>
      </c>
      <c r="D1764" s="3" t="s">
        <v>5872</v>
      </c>
      <c r="E1764" s="6">
        <v>100</v>
      </c>
      <c r="F1764" s="8"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 t="shared" si="109"/>
        <v>4</v>
      </c>
      <c r="Q1764" s="11" t="s">
        <v>8336</v>
      </c>
      <c r="R1764" t="s">
        <v>8337</v>
      </c>
      <c r="S1764" s="15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f t="shared" si="108"/>
        <v>102</v>
      </c>
      <c r="B1765">
        <v>1763</v>
      </c>
      <c r="C1765" s="3" t="s">
        <v>1764</v>
      </c>
      <c r="D1765" s="3" t="s">
        <v>5873</v>
      </c>
      <c r="E1765" s="6">
        <v>12000</v>
      </c>
      <c r="F1765" s="8">
        <v>12229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 t="shared" si="109"/>
        <v>101.69</v>
      </c>
      <c r="Q1765" s="11" t="s">
        <v>8336</v>
      </c>
      <c r="R1765" t="s">
        <v>8337</v>
      </c>
      <c r="S1765" s="15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f t="shared" si="108"/>
        <v>20</v>
      </c>
      <c r="B1766">
        <v>1764</v>
      </c>
      <c r="C1766" s="3" t="s">
        <v>1765</v>
      </c>
      <c r="D1766" s="3" t="s">
        <v>5874</v>
      </c>
      <c r="E1766" s="6">
        <v>11000</v>
      </c>
      <c r="F1766" s="8">
        <v>2156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 t="shared" si="109"/>
        <v>282.05</v>
      </c>
      <c r="Q1766" s="11" t="s">
        <v>8336</v>
      </c>
      <c r="R1766" t="s">
        <v>8337</v>
      </c>
      <c r="S1766" s="15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f t="shared" si="108"/>
        <v>59</v>
      </c>
      <c r="B1767">
        <v>1765</v>
      </c>
      <c r="C1767" s="3" t="s">
        <v>1766</v>
      </c>
      <c r="D1767" s="3" t="s">
        <v>5875</v>
      </c>
      <c r="E1767" s="6">
        <v>12500</v>
      </c>
      <c r="F1767" s="8">
        <v>7433.48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 t="shared" si="109"/>
        <v>121.36</v>
      </c>
      <c r="Q1767" s="11" t="s">
        <v>8336</v>
      </c>
      <c r="R1767" t="s">
        <v>8337</v>
      </c>
      <c r="S1767" s="15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f t="shared" si="108"/>
        <v>0</v>
      </c>
      <c r="B1768">
        <v>1766</v>
      </c>
      <c r="C1768" s="3" t="s">
        <v>1767</v>
      </c>
      <c r="D1768" s="3" t="s">
        <v>5876</v>
      </c>
      <c r="E1768" s="6">
        <v>1500</v>
      </c>
      <c r="F1768" s="8"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f t="shared" si="108"/>
        <v>46</v>
      </c>
      <c r="B1769">
        <v>1767</v>
      </c>
      <c r="C1769" s="3" t="s">
        <v>1768</v>
      </c>
      <c r="D1769" s="3" t="s">
        <v>5877</v>
      </c>
      <c r="E1769" s="6">
        <v>5000</v>
      </c>
      <c r="F1769" s="8">
        <v>2286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 t="shared" si="109"/>
        <v>128.21</v>
      </c>
      <c r="Q1769" s="11" t="s">
        <v>8336</v>
      </c>
      <c r="R1769" t="s">
        <v>8337</v>
      </c>
      <c r="S1769" s="15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f t="shared" si="108"/>
        <v>4</v>
      </c>
      <c r="B1770">
        <v>1768</v>
      </c>
      <c r="C1770" s="3" t="s">
        <v>1769</v>
      </c>
      <c r="D1770" s="3" t="s">
        <v>5878</v>
      </c>
      <c r="E1770" s="6">
        <v>5000</v>
      </c>
      <c r="F1770" s="8">
        <v>187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 t="shared" si="109"/>
        <v>333.33</v>
      </c>
      <c r="Q1770" s="11" t="s">
        <v>8336</v>
      </c>
      <c r="R1770" t="s">
        <v>8337</v>
      </c>
      <c r="S1770" s="15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f t="shared" si="108"/>
        <v>3</v>
      </c>
      <c r="B1771">
        <v>1769</v>
      </c>
      <c r="C1771" s="3" t="s">
        <v>1770</v>
      </c>
      <c r="D1771" s="3" t="s">
        <v>5879</v>
      </c>
      <c r="E1771" s="6">
        <v>40000</v>
      </c>
      <c r="F1771" s="8">
        <v>1081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 t="shared" si="109"/>
        <v>1818.18</v>
      </c>
      <c r="Q1771" s="11" t="s">
        <v>8336</v>
      </c>
      <c r="R1771" t="s">
        <v>8337</v>
      </c>
      <c r="S1771" s="15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f t="shared" si="108"/>
        <v>57</v>
      </c>
      <c r="B1772">
        <v>1770</v>
      </c>
      <c r="C1772" s="3" t="s">
        <v>1771</v>
      </c>
      <c r="D1772" s="3" t="s">
        <v>5880</v>
      </c>
      <c r="E1772" s="6">
        <v>24500</v>
      </c>
      <c r="F1772" s="8">
        <v>13846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 t="shared" si="109"/>
        <v>266.3</v>
      </c>
      <c r="Q1772" s="11" t="s">
        <v>8336</v>
      </c>
      <c r="R1772" t="s">
        <v>8337</v>
      </c>
      <c r="S1772" s="15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f t="shared" si="108"/>
        <v>21</v>
      </c>
      <c r="B1773">
        <v>1771</v>
      </c>
      <c r="C1773" s="3" t="s">
        <v>1772</v>
      </c>
      <c r="D1773" s="3" t="s">
        <v>5881</v>
      </c>
      <c r="E1773" s="6">
        <v>4200</v>
      </c>
      <c r="F1773" s="8">
        <v>895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 t="shared" si="109"/>
        <v>168</v>
      </c>
      <c r="Q1773" s="11" t="s">
        <v>8336</v>
      </c>
      <c r="R1773" t="s">
        <v>8337</v>
      </c>
      <c r="S1773" s="15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f t="shared" si="108"/>
        <v>16</v>
      </c>
      <c r="B1774">
        <v>1772</v>
      </c>
      <c r="C1774" s="3" t="s">
        <v>1773</v>
      </c>
      <c r="D1774" s="3" t="s">
        <v>5882</v>
      </c>
      <c r="E1774" s="6">
        <v>5500</v>
      </c>
      <c r="F1774" s="8">
        <v>858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 t="shared" si="109"/>
        <v>289.47000000000003</v>
      </c>
      <c r="Q1774" s="11" t="s">
        <v>8336</v>
      </c>
      <c r="R1774" t="s">
        <v>8337</v>
      </c>
      <c r="S1774" s="15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f t="shared" si="108"/>
        <v>6</v>
      </c>
      <c r="B1775">
        <v>1773</v>
      </c>
      <c r="C1775" s="3" t="s">
        <v>1774</v>
      </c>
      <c r="D1775" s="3" t="s">
        <v>5883</v>
      </c>
      <c r="E1775" s="6">
        <v>30000</v>
      </c>
      <c r="F1775" s="8">
        <v>1877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 t="shared" si="109"/>
        <v>1578.95</v>
      </c>
      <c r="Q1775" s="11" t="s">
        <v>8336</v>
      </c>
      <c r="R1775" t="s">
        <v>8337</v>
      </c>
      <c r="S1775" s="15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f t="shared" si="108"/>
        <v>46</v>
      </c>
      <c r="B1776">
        <v>1774</v>
      </c>
      <c r="C1776" s="3" t="s">
        <v>1775</v>
      </c>
      <c r="D1776" s="3" t="s">
        <v>5884</v>
      </c>
      <c r="E1776" s="6">
        <v>2500</v>
      </c>
      <c r="F1776" s="8">
        <v>1148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 t="shared" si="109"/>
        <v>192.31</v>
      </c>
      <c r="Q1776" s="11" t="s">
        <v>8336</v>
      </c>
      <c r="R1776" t="s">
        <v>8337</v>
      </c>
      <c r="S1776" s="15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f t="shared" si="108"/>
        <v>65</v>
      </c>
      <c r="B1777">
        <v>1775</v>
      </c>
      <c r="C1777" s="3" t="s">
        <v>1776</v>
      </c>
      <c r="D1777" s="3" t="s">
        <v>5885</v>
      </c>
      <c r="E1777" s="6">
        <v>32500</v>
      </c>
      <c r="F1777" s="8">
        <v>21158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 t="shared" si="109"/>
        <v>262.10000000000002</v>
      </c>
      <c r="Q1777" s="11" t="s">
        <v>8336</v>
      </c>
      <c r="R1777" t="s">
        <v>8337</v>
      </c>
      <c r="S1777" s="15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f t="shared" si="108"/>
        <v>7</v>
      </c>
      <c r="B1778">
        <v>1776</v>
      </c>
      <c r="C1778" s="3" t="s">
        <v>1777</v>
      </c>
      <c r="D1778" s="3" t="s">
        <v>5886</v>
      </c>
      <c r="E1778" s="6">
        <v>5000</v>
      </c>
      <c r="F1778" s="8">
        <v>335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 t="shared" si="109"/>
        <v>1250</v>
      </c>
      <c r="Q1778" s="11" t="s">
        <v>8336</v>
      </c>
      <c r="R1778" t="s">
        <v>8337</v>
      </c>
      <c r="S1778" s="15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f t="shared" si="108"/>
        <v>14</v>
      </c>
      <c r="B1779">
        <v>1777</v>
      </c>
      <c r="C1779" s="3" t="s">
        <v>1778</v>
      </c>
      <c r="D1779" s="3" t="s">
        <v>5887</v>
      </c>
      <c r="E1779" s="6">
        <v>4800</v>
      </c>
      <c r="F1779" s="8">
        <v>651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 t="shared" si="109"/>
        <v>480</v>
      </c>
      <c r="Q1779" s="11" t="s">
        <v>8336</v>
      </c>
      <c r="R1779" t="s">
        <v>8337</v>
      </c>
      <c r="S1779" s="15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f t="shared" si="108"/>
        <v>2</v>
      </c>
      <c r="B1780">
        <v>1778</v>
      </c>
      <c r="C1780" s="3" t="s">
        <v>1779</v>
      </c>
      <c r="D1780" s="3" t="s">
        <v>5888</v>
      </c>
      <c r="E1780" s="6">
        <v>50000</v>
      </c>
      <c r="F1780" s="8">
        <v>995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 t="shared" si="109"/>
        <v>3333.33</v>
      </c>
      <c r="Q1780" s="11" t="s">
        <v>8336</v>
      </c>
      <c r="R1780" t="s">
        <v>8337</v>
      </c>
      <c r="S1780" s="15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f t="shared" si="108"/>
        <v>36</v>
      </c>
      <c r="B1781">
        <v>1779</v>
      </c>
      <c r="C1781" s="3" t="s">
        <v>1780</v>
      </c>
      <c r="D1781" s="3" t="s">
        <v>5889</v>
      </c>
      <c r="E1781" s="6">
        <v>11000</v>
      </c>
      <c r="F1781" s="8">
        <v>3986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 t="shared" si="109"/>
        <v>289.47000000000003</v>
      </c>
      <c r="Q1781" s="11" t="s">
        <v>8336</v>
      </c>
      <c r="R1781" t="s">
        <v>8337</v>
      </c>
      <c r="S1781" s="15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f t="shared" si="108"/>
        <v>40</v>
      </c>
      <c r="B1782">
        <v>1780</v>
      </c>
      <c r="C1782" s="3" t="s">
        <v>1781</v>
      </c>
      <c r="D1782" s="3" t="s">
        <v>5890</v>
      </c>
      <c r="E1782" s="6">
        <v>30000</v>
      </c>
      <c r="F1782" s="8">
        <v>11923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 t="shared" si="109"/>
        <v>197.37</v>
      </c>
      <c r="Q1782" s="11" t="s">
        <v>8336</v>
      </c>
      <c r="R1782" t="s">
        <v>8337</v>
      </c>
      <c r="S1782" s="15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f t="shared" si="108"/>
        <v>26</v>
      </c>
      <c r="B1783">
        <v>1781</v>
      </c>
      <c r="C1783" s="3" t="s">
        <v>1782</v>
      </c>
      <c r="D1783" s="3" t="s">
        <v>5891</v>
      </c>
      <c r="E1783" s="6">
        <v>5500</v>
      </c>
      <c r="F1783" s="8">
        <v>1417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 t="shared" si="109"/>
        <v>229.17</v>
      </c>
      <c r="Q1783" s="11" t="s">
        <v>8336</v>
      </c>
      <c r="R1783" t="s">
        <v>8337</v>
      </c>
      <c r="S1783" s="15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f t="shared" si="108"/>
        <v>15</v>
      </c>
      <c r="B1784">
        <v>1782</v>
      </c>
      <c r="C1784" s="3" t="s">
        <v>1783</v>
      </c>
      <c r="D1784" s="3" t="s">
        <v>5892</v>
      </c>
      <c r="E1784" s="6">
        <v>35000</v>
      </c>
      <c r="F1784" s="8">
        <v>5422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109"/>
        <v>460.53</v>
      </c>
      <c r="Q1784" s="11" t="s">
        <v>8336</v>
      </c>
      <c r="R1784" t="s">
        <v>8337</v>
      </c>
      <c r="S1784" s="15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f t="shared" si="108"/>
        <v>24</v>
      </c>
      <c r="B1785">
        <v>1783</v>
      </c>
      <c r="C1785" s="3" t="s">
        <v>1784</v>
      </c>
      <c r="D1785" s="3" t="s">
        <v>5893</v>
      </c>
      <c r="E1785" s="6">
        <v>40000</v>
      </c>
      <c r="F1785" s="8">
        <v>9477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 t="shared" si="109"/>
        <v>216.22</v>
      </c>
      <c r="Q1785" s="11" t="s">
        <v>8336</v>
      </c>
      <c r="R1785" t="s">
        <v>8337</v>
      </c>
      <c r="S1785" s="15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f t="shared" si="108"/>
        <v>40</v>
      </c>
      <c r="B1786">
        <v>1784</v>
      </c>
      <c r="C1786" s="3" t="s">
        <v>1785</v>
      </c>
      <c r="D1786" s="3" t="s">
        <v>5894</v>
      </c>
      <c r="E1786" s="6">
        <v>5000</v>
      </c>
      <c r="F1786" s="8">
        <v>1988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 t="shared" si="109"/>
        <v>151.52000000000001</v>
      </c>
      <c r="Q1786" s="11" t="s">
        <v>8336</v>
      </c>
      <c r="R1786" t="s">
        <v>8337</v>
      </c>
      <c r="S1786" s="15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f t="shared" si="108"/>
        <v>20</v>
      </c>
      <c r="B1787">
        <v>1785</v>
      </c>
      <c r="C1787" s="3" t="s">
        <v>1786</v>
      </c>
      <c r="D1787" s="3" t="s">
        <v>5895</v>
      </c>
      <c r="E1787" s="6">
        <v>24000</v>
      </c>
      <c r="F1787" s="8">
        <v>4853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 t="shared" si="109"/>
        <v>222.22</v>
      </c>
      <c r="Q1787" s="11" t="s">
        <v>8336</v>
      </c>
      <c r="R1787" t="s">
        <v>8337</v>
      </c>
      <c r="S1787" s="15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f t="shared" si="108"/>
        <v>48</v>
      </c>
      <c r="B1788">
        <v>1786</v>
      </c>
      <c r="C1788" s="3" t="s">
        <v>1787</v>
      </c>
      <c r="D1788" s="3" t="s">
        <v>5896</v>
      </c>
      <c r="E1788" s="6">
        <v>1900</v>
      </c>
      <c r="F1788" s="8">
        <v>905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 t="shared" si="109"/>
        <v>65.52</v>
      </c>
      <c r="Q1788" s="11" t="s">
        <v>8336</v>
      </c>
      <c r="R1788" t="s">
        <v>8337</v>
      </c>
      <c r="S1788" s="15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f t="shared" si="108"/>
        <v>15</v>
      </c>
      <c r="B1789">
        <v>1787</v>
      </c>
      <c r="C1789" s="3" t="s">
        <v>1788</v>
      </c>
      <c r="D1789" s="3" t="s">
        <v>5897</v>
      </c>
      <c r="E1789" s="6">
        <v>10000</v>
      </c>
      <c r="F1789" s="8">
        <v>1533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 t="shared" si="109"/>
        <v>416.67</v>
      </c>
      <c r="Q1789" s="11" t="s">
        <v>8336</v>
      </c>
      <c r="R1789" t="s">
        <v>8337</v>
      </c>
      <c r="S1789" s="15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f t="shared" si="108"/>
        <v>1</v>
      </c>
      <c r="B1790">
        <v>1788</v>
      </c>
      <c r="C1790" s="3" t="s">
        <v>1789</v>
      </c>
      <c r="D1790" s="3" t="s">
        <v>5898</v>
      </c>
      <c r="E1790" s="6">
        <v>5500</v>
      </c>
      <c r="F1790" s="8">
        <v>76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 t="shared" si="109"/>
        <v>1375</v>
      </c>
      <c r="Q1790" s="11" t="s">
        <v>8336</v>
      </c>
      <c r="R1790" t="s">
        <v>8337</v>
      </c>
      <c r="S1790" s="15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f t="shared" si="108"/>
        <v>1</v>
      </c>
      <c r="B1791">
        <v>1789</v>
      </c>
      <c r="C1791" s="3" t="s">
        <v>1790</v>
      </c>
      <c r="D1791" s="3" t="s">
        <v>5899</v>
      </c>
      <c r="E1791" s="6">
        <v>8000</v>
      </c>
      <c r="F1791" s="8">
        <v>40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 t="shared" si="109"/>
        <v>2000</v>
      </c>
      <c r="Q1791" s="11" t="s">
        <v>8336</v>
      </c>
      <c r="R1791" t="s">
        <v>8337</v>
      </c>
      <c r="S1791" s="15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f t="shared" si="108"/>
        <v>5</v>
      </c>
      <c r="B1792">
        <v>1790</v>
      </c>
      <c r="C1792" s="3" t="s">
        <v>1791</v>
      </c>
      <c r="D1792" s="3" t="s">
        <v>5900</v>
      </c>
      <c r="E1792" s="6">
        <v>33000</v>
      </c>
      <c r="F1792" s="8">
        <v>1636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 t="shared" si="109"/>
        <v>2200</v>
      </c>
      <c r="Q1792" s="11" t="s">
        <v>8336</v>
      </c>
      <c r="R1792" t="s">
        <v>8337</v>
      </c>
      <c r="S1792" s="15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f t="shared" si="108"/>
        <v>4</v>
      </c>
      <c r="B1793">
        <v>1791</v>
      </c>
      <c r="C1793" s="3" t="s">
        <v>1792</v>
      </c>
      <c r="D1793" s="3" t="s">
        <v>5901</v>
      </c>
      <c r="E1793" s="6">
        <v>3000</v>
      </c>
      <c r="F1793" s="8">
        <v>107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 t="shared" si="109"/>
        <v>750</v>
      </c>
      <c r="Q1793" s="11" t="s">
        <v>8336</v>
      </c>
      <c r="R1793" t="s">
        <v>8337</v>
      </c>
      <c r="S1793" s="15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f t="shared" ref="A1794:A1857" si="112">ROUND(F1794/E1794*100,0)</f>
        <v>61</v>
      </c>
      <c r="B1794">
        <v>1792</v>
      </c>
      <c r="C1794" s="3" t="s">
        <v>1793</v>
      </c>
      <c r="D1794" s="3" t="s">
        <v>5902</v>
      </c>
      <c r="E1794" s="6">
        <v>25000</v>
      </c>
      <c r="F1794" s="8">
        <v>15281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 t="shared" si="109"/>
        <v>179.86</v>
      </c>
      <c r="Q1794" s="11" t="s">
        <v>8336</v>
      </c>
      <c r="R1794" t="s">
        <v>8337</v>
      </c>
      <c r="S1794" s="15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f t="shared" si="112"/>
        <v>1</v>
      </c>
      <c r="B1795">
        <v>1793</v>
      </c>
      <c r="C1795" s="3" t="s">
        <v>1794</v>
      </c>
      <c r="D1795" s="3" t="s">
        <v>5903</v>
      </c>
      <c r="E1795" s="6">
        <v>3000</v>
      </c>
      <c r="F1795" s="8">
        <v>40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 t="shared" ref="P1795:P1858" si="113">IFERROR(ROUND(E1795/M1795,2), 0)</f>
        <v>1500</v>
      </c>
      <c r="Q1795" s="11" t="s">
        <v>8336</v>
      </c>
      <c r="R1795" t="s">
        <v>8337</v>
      </c>
      <c r="S1795" s="15">
        <f t="shared" ref="S1795:S1858" si="114">(((K1795/60)/60)/24)+DATE(1970,1,1)</f>
        <v>41940.89166666667</v>
      </c>
      <c r="T1795" s="16">
        <f t="shared" ref="T1795:T1858" si="115">(((J1795/60)/60)/24)+DATE(1970,1,1)</f>
        <v>41970.933333333334</v>
      </c>
    </row>
    <row r="1796" spans="1:20" ht="60" hidden="1" x14ac:dyDescent="0.25">
      <c r="A1796">
        <f t="shared" si="112"/>
        <v>11</v>
      </c>
      <c r="B1796">
        <v>1794</v>
      </c>
      <c r="C1796" s="3" t="s">
        <v>1795</v>
      </c>
      <c r="D1796" s="3" t="s">
        <v>5904</v>
      </c>
      <c r="E1796" s="6">
        <v>9000</v>
      </c>
      <c r="F1796" s="8">
        <v>997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 t="shared" si="113"/>
        <v>500</v>
      </c>
      <c r="Q1796" s="11" t="s">
        <v>8336</v>
      </c>
      <c r="R1796" t="s">
        <v>8337</v>
      </c>
      <c r="S1796" s="15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f t="shared" si="112"/>
        <v>39</v>
      </c>
      <c r="B1797">
        <v>1795</v>
      </c>
      <c r="C1797" s="3" t="s">
        <v>1796</v>
      </c>
      <c r="D1797" s="3" t="s">
        <v>5905</v>
      </c>
      <c r="E1797" s="6">
        <v>28000</v>
      </c>
      <c r="F1797" s="8">
        <v>10846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 t="shared" si="113"/>
        <v>345.68</v>
      </c>
      <c r="Q1797" s="11" t="s">
        <v>8336</v>
      </c>
      <c r="R1797" t="s">
        <v>8337</v>
      </c>
      <c r="S1797" s="15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f t="shared" si="112"/>
        <v>22</v>
      </c>
      <c r="B1798">
        <v>1796</v>
      </c>
      <c r="C1798" s="3" t="s">
        <v>1797</v>
      </c>
      <c r="D1798" s="3" t="s">
        <v>5906</v>
      </c>
      <c r="E1798" s="6">
        <v>19000</v>
      </c>
      <c r="F1798" s="8">
        <v>4190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 t="shared" si="113"/>
        <v>220.93</v>
      </c>
      <c r="Q1798" s="11" t="s">
        <v>8336</v>
      </c>
      <c r="R1798" t="s">
        <v>8337</v>
      </c>
      <c r="S1798" s="15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f t="shared" si="112"/>
        <v>68</v>
      </c>
      <c r="B1799">
        <v>1797</v>
      </c>
      <c r="C1799" s="3" t="s">
        <v>1798</v>
      </c>
      <c r="D1799" s="3" t="s">
        <v>5907</v>
      </c>
      <c r="E1799" s="6">
        <v>10000</v>
      </c>
      <c r="F1799" s="8">
        <v>6755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 t="shared" si="113"/>
        <v>71.430000000000007</v>
      </c>
      <c r="Q1799" s="11" t="s">
        <v>8336</v>
      </c>
      <c r="R1799" t="s">
        <v>8337</v>
      </c>
      <c r="S1799" s="15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f t="shared" si="112"/>
        <v>14</v>
      </c>
      <c r="B1800">
        <v>1798</v>
      </c>
      <c r="C1800" s="3" t="s">
        <v>1799</v>
      </c>
      <c r="D1800" s="3" t="s">
        <v>5908</v>
      </c>
      <c r="E1800" s="6">
        <v>16000</v>
      </c>
      <c r="F1800" s="8">
        <v>2182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 t="shared" si="113"/>
        <v>432.43</v>
      </c>
      <c r="Q1800" s="11" t="s">
        <v>8336</v>
      </c>
      <c r="R1800" t="s">
        <v>8337</v>
      </c>
      <c r="S1800" s="15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f t="shared" si="112"/>
        <v>2</v>
      </c>
      <c r="B1801">
        <v>1799</v>
      </c>
      <c r="C1801" s="3" t="s">
        <v>1800</v>
      </c>
      <c r="D1801" s="3" t="s">
        <v>5909</v>
      </c>
      <c r="E1801" s="6">
        <v>4000</v>
      </c>
      <c r="F1801" s="8">
        <v>69.83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 t="shared" si="113"/>
        <v>666.67</v>
      </c>
      <c r="Q1801" s="11" t="s">
        <v>8336</v>
      </c>
      <c r="R1801" t="s">
        <v>8337</v>
      </c>
      <c r="S1801" s="15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f t="shared" si="112"/>
        <v>20</v>
      </c>
      <c r="B1802">
        <v>1800</v>
      </c>
      <c r="C1802" s="3" t="s">
        <v>1801</v>
      </c>
      <c r="D1802" s="3" t="s">
        <v>5910</v>
      </c>
      <c r="E1802" s="6">
        <v>46260</v>
      </c>
      <c r="F1802" s="8">
        <v>9460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 t="shared" si="113"/>
        <v>409.38</v>
      </c>
      <c r="Q1802" s="11" t="s">
        <v>8336</v>
      </c>
      <c r="R1802" t="s">
        <v>8337</v>
      </c>
      <c r="S1802" s="15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f t="shared" si="112"/>
        <v>14</v>
      </c>
      <c r="B1803">
        <v>1801</v>
      </c>
      <c r="C1803" s="3" t="s">
        <v>1802</v>
      </c>
      <c r="D1803" s="3" t="s">
        <v>5911</v>
      </c>
      <c r="E1803" s="6">
        <v>17000</v>
      </c>
      <c r="F1803" s="8">
        <v>2355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 t="shared" si="113"/>
        <v>459.46</v>
      </c>
      <c r="Q1803" s="11" t="s">
        <v>8336</v>
      </c>
      <c r="R1803" t="s">
        <v>8337</v>
      </c>
      <c r="S1803" s="15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f t="shared" si="112"/>
        <v>48</v>
      </c>
      <c r="B1804">
        <v>1802</v>
      </c>
      <c r="C1804" s="3" t="s">
        <v>1803</v>
      </c>
      <c r="D1804" s="3" t="s">
        <v>5912</v>
      </c>
      <c r="E1804" s="6">
        <v>3500</v>
      </c>
      <c r="F1804" s="8">
        <v>1697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 t="shared" si="113"/>
        <v>194.44</v>
      </c>
      <c r="Q1804" s="11" t="s">
        <v>8336</v>
      </c>
      <c r="R1804" t="s">
        <v>8337</v>
      </c>
      <c r="S1804" s="15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f t="shared" si="112"/>
        <v>31</v>
      </c>
      <c r="B1805">
        <v>1803</v>
      </c>
      <c r="C1805" s="3" t="s">
        <v>1804</v>
      </c>
      <c r="D1805" s="3" t="s">
        <v>5913</v>
      </c>
      <c r="E1805" s="6">
        <v>17500</v>
      </c>
      <c r="F1805" s="8">
        <v>5390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 t="shared" si="113"/>
        <v>233.33</v>
      </c>
      <c r="Q1805" s="11" t="s">
        <v>8336</v>
      </c>
      <c r="R1805" t="s">
        <v>8337</v>
      </c>
      <c r="S1805" s="15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f t="shared" si="112"/>
        <v>35</v>
      </c>
      <c r="B1806">
        <v>1804</v>
      </c>
      <c r="C1806" s="3" t="s">
        <v>1805</v>
      </c>
      <c r="D1806" s="3" t="s">
        <v>5914</v>
      </c>
      <c r="E1806" s="6">
        <v>15500</v>
      </c>
      <c r="F1806" s="8">
        <v>5452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 t="shared" si="113"/>
        <v>298.08</v>
      </c>
      <c r="Q1806" s="11" t="s">
        <v>8336</v>
      </c>
      <c r="R1806" t="s">
        <v>8337</v>
      </c>
      <c r="S1806" s="15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f t="shared" si="112"/>
        <v>36</v>
      </c>
      <c r="B1807">
        <v>1805</v>
      </c>
      <c r="C1807" s="3" t="s">
        <v>1806</v>
      </c>
      <c r="D1807" s="3" t="s">
        <v>5915</v>
      </c>
      <c r="E1807" s="6">
        <v>22500</v>
      </c>
      <c r="F1807" s="8">
        <v>8191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 t="shared" si="113"/>
        <v>184.43</v>
      </c>
      <c r="Q1807" s="11" t="s">
        <v>8336</v>
      </c>
      <c r="R1807" t="s">
        <v>8337</v>
      </c>
      <c r="S1807" s="15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f t="shared" si="112"/>
        <v>3</v>
      </c>
      <c r="B1808">
        <v>1806</v>
      </c>
      <c r="C1808" s="3" t="s">
        <v>1807</v>
      </c>
      <c r="D1808" s="3" t="s">
        <v>5916</v>
      </c>
      <c r="E1808" s="6">
        <v>20000</v>
      </c>
      <c r="F1808" s="8">
        <v>591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 t="shared" si="113"/>
        <v>2500</v>
      </c>
      <c r="Q1808" s="11" t="s">
        <v>8336</v>
      </c>
      <c r="R1808" t="s">
        <v>8337</v>
      </c>
      <c r="S1808" s="15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f t="shared" si="112"/>
        <v>11</v>
      </c>
      <c r="B1809">
        <v>1807</v>
      </c>
      <c r="C1809" s="3" t="s">
        <v>1808</v>
      </c>
      <c r="D1809" s="3" t="s">
        <v>5917</v>
      </c>
      <c r="E1809" s="6">
        <v>5000</v>
      </c>
      <c r="F1809" s="8">
        <v>553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 t="shared" si="113"/>
        <v>625</v>
      </c>
      <c r="Q1809" s="11" t="s">
        <v>8336</v>
      </c>
      <c r="R1809" t="s">
        <v>8337</v>
      </c>
      <c r="S1809" s="15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f t="shared" si="112"/>
        <v>41</v>
      </c>
      <c r="B1810">
        <v>1808</v>
      </c>
      <c r="C1810" s="3" t="s">
        <v>1809</v>
      </c>
      <c r="D1810" s="3" t="s">
        <v>5918</v>
      </c>
      <c r="E1810" s="6">
        <v>28000</v>
      </c>
      <c r="F1810" s="8">
        <v>11594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 t="shared" si="113"/>
        <v>291.67</v>
      </c>
      <c r="Q1810" s="11" t="s">
        <v>8336</v>
      </c>
      <c r="R1810" t="s">
        <v>8337</v>
      </c>
      <c r="S1810" s="15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f t="shared" si="112"/>
        <v>11</v>
      </c>
      <c r="B1811">
        <v>1809</v>
      </c>
      <c r="C1811" s="3" t="s">
        <v>1810</v>
      </c>
      <c r="D1811" s="3" t="s">
        <v>5919</v>
      </c>
      <c r="E1811" s="6">
        <v>3500</v>
      </c>
      <c r="F1811" s="8">
        <v>380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 t="shared" si="113"/>
        <v>388.89</v>
      </c>
      <c r="Q1811" s="11" t="s">
        <v>8336</v>
      </c>
      <c r="R1811" t="s">
        <v>8337</v>
      </c>
      <c r="S1811" s="15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f t="shared" si="112"/>
        <v>3</v>
      </c>
      <c r="B1812">
        <v>1810</v>
      </c>
      <c r="C1812" s="3" t="s">
        <v>1811</v>
      </c>
      <c r="D1812" s="3" t="s">
        <v>5920</v>
      </c>
      <c r="E1812" s="6">
        <v>450</v>
      </c>
      <c r="F1812" s="8">
        <v>15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 t="shared" si="113"/>
        <v>225</v>
      </c>
      <c r="Q1812" s="11" t="s">
        <v>8336</v>
      </c>
      <c r="R1812" t="s">
        <v>8337</v>
      </c>
      <c r="S1812" s="15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f t="shared" si="112"/>
        <v>0</v>
      </c>
      <c r="B1813">
        <v>1811</v>
      </c>
      <c r="C1813" s="3" t="s">
        <v>1812</v>
      </c>
      <c r="D1813" s="3" t="s">
        <v>5921</v>
      </c>
      <c r="E1813" s="6">
        <v>54000</v>
      </c>
      <c r="F1813" s="8">
        <v>40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 t="shared" si="113"/>
        <v>2076.92</v>
      </c>
      <c r="Q1813" s="11" t="s">
        <v>8336</v>
      </c>
      <c r="R1813" t="s">
        <v>8337</v>
      </c>
      <c r="S1813" s="15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f t="shared" si="112"/>
        <v>13</v>
      </c>
      <c r="B1814">
        <v>1812</v>
      </c>
      <c r="C1814" s="3" t="s">
        <v>1813</v>
      </c>
      <c r="D1814" s="3" t="s">
        <v>5922</v>
      </c>
      <c r="E1814" s="6">
        <v>6500</v>
      </c>
      <c r="F1814" s="8">
        <v>865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 t="shared" si="113"/>
        <v>282.61</v>
      </c>
      <c r="Q1814" s="11" t="s">
        <v>8336</v>
      </c>
      <c r="R1814" t="s">
        <v>8337</v>
      </c>
      <c r="S1814" s="15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f t="shared" si="112"/>
        <v>0</v>
      </c>
      <c r="B1815">
        <v>1813</v>
      </c>
      <c r="C1815" s="3" t="s">
        <v>1814</v>
      </c>
      <c r="D1815" s="3" t="s">
        <v>5923</v>
      </c>
      <c r="E1815" s="6">
        <v>8750</v>
      </c>
      <c r="F1815" s="8"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f t="shared" si="112"/>
        <v>49</v>
      </c>
      <c r="B1816">
        <v>1814</v>
      </c>
      <c r="C1816" s="3" t="s">
        <v>1815</v>
      </c>
      <c r="D1816" s="3" t="s">
        <v>5924</v>
      </c>
      <c r="E1816" s="6">
        <v>12000</v>
      </c>
      <c r="F1816" s="8">
        <v>5902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 t="shared" si="113"/>
        <v>85.71</v>
      </c>
      <c r="Q1816" s="11" t="s">
        <v>8336</v>
      </c>
      <c r="R1816" t="s">
        <v>8337</v>
      </c>
      <c r="S1816" s="15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f t="shared" si="112"/>
        <v>0</v>
      </c>
      <c r="B1817">
        <v>1815</v>
      </c>
      <c r="C1817" s="3" t="s">
        <v>1816</v>
      </c>
      <c r="D1817" s="3" t="s">
        <v>5925</v>
      </c>
      <c r="E1817" s="6">
        <v>3000</v>
      </c>
      <c r="F1817" s="8"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f t="shared" si="112"/>
        <v>2</v>
      </c>
      <c r="B1818">
        <v>1816</v>
      </c>
      <c r="C1818" s="3" t="s">
        <v>1817</v>
      </c>
      <c r="D1818" s="3" t="s">
        <v>5926</v>
      </c>
      <c r="E1818" s="6">
        <v>25000</v>
      </c>
      <c r="F1818" s="8">
        <v>509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 t="shared" si="113"/>
        <v>4166.67</v>
      </c>
      <c r="Q1818" s="11" t="s">
        <v>8336</v>
      </c>
      <c r="R1818" t="s">
        <v>8337</v>
      </c>
      <c r="S1818" s="15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f t="shared" si="112"/>
        <v>52</v>
      </c>
      <c r="B1819">
        <v>1817</v>
      </c>
      <c r="C1819" s="3" t="s">
        <v>1818</v>
      </c>
      <c r="D1819" s="3" t="s">
        <v>5927</v>
      </c>
      <c r="E1819" s="6">
        <v>18000</v>
      </c>
      <c r="F1819" s="8">
        <v>9419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 t="shared" si="113"/>
        <v>180</v>
      </c>
      <c r="Q1819" s="11" t="s">
        <v>8336</v>
      </c>
      <c r="R1819" t="s">
        <v>8337</v>
      </c>
      <c r="S1819" s="15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f t="shared" si="112"/>
        <v>0</v>
      </c>
      <c r="B1820">
        <v>1818</v>
      </c>
      <c r="C1820" s="3" t="s">
        <v>1819</v>
      </c>
      <c r="D1820" s="3" t="s">
        <v>5928</v>
      </c>
      <c r="E1820" s="6">
        <v>15000</v>
      </c>
      <c r="F1820" s="8"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f t="shared" si="112"/>
        <v>2</v>
      </c>
      <c r="B1821">
        <v>1819</v>
      </c>
      <c r="C1821" s="3" t="s">
        <v>1820</v>
      </c>
      <c r="D1821" s="3" t="s">
        <v>5929</v>
      </c>
      <c r="E1821" s="6">
        <v>1200</v>
      </c>
      <c r="F1821" s="8">
        <v>25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 t="shared" si="113"/>
        <v>300</v>
      </c>
      <c r="Q1821" s="11" t="s">
        <v>8336</v>
      </c>
      <c r="R1821" t="s">
        <v>8337</v>
      </c>
      <c r="S1821" s="15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f t="shared" si="112"/>
        <v>7</v>
      </c>
      <c r="B1822">
        <v>1820</v>
      </c>
      <c r="C1822" s="3" t="s">
        <v>1821</v>
      </c>
      <c r="D1822" s="3" t="s">
        <v>5930</v>
      </c>
      <c r="E1822" s="6">
        <v>26000</v>
      </c>
      <c r="F1822" s="8">
        <v>1707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 t="shared" si="113"/>
        <v>3250</v>
      </c>
      <c r="Q1822" s="11" t="s">
        <v>8336</v>
      </c>
      <c r="R1822" t="s">
        <v>8337</v>
      </c>
      <c r="S1822" s="15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f t="shared" si="112"/>
        <v>135</v>
      </c>
      <c r="B1823">
        <v>1821</v>
      </c>
      <c r="C1823" s="3" t="s">
        <v>1822</v>
      </c>
      <c r="D1823" s="3" t="s">
        <v>5931</v>
      </c>
      <c r="E1823" s="6">
        <v>2500</v>
      </c>
      <c r="F1823" s="8">
        <v>3372.25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 t="shared" si="113"/>
        <v>43.86</v>
      </c>
      <c r="Q1823" s="11" t="s">
        <v>8323</v>
      </c>
      <c r="R1823" t="s">
        <v>8324</v>
      </c>
      <c r="S1823" s="15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f t="shared" si="112"/>
        <v>100</v>
      </c>
      <c r="B1824">
        <v>1822</v>
      </c>
      <c r="C1824" s="3" t="s">
        <v>1823</v>
      </c>
      <c r="D1824" s="3" t="s">
        <v>5932</v>
      </c>
      <c r="E1824" s="6">
        <v>300</v>
      </c>
      <c r="F1824" s="8">
        <v>300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f t="shared" si="112"/>
        <v>116</v>
      </c>
      <c r="B1825">
        <v>1823</v>
      </c>
      <c r="C1825" s="3" t="s">
        <v>1824</v>
      </c>
      <c r="D1825" s="3" t="s">
        <v>5933</v>
      </c>
      <c r="E1825" s="6">
        <v>700</v>
      </c>
      <c r="F1825" s="8">
        <v>811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 t="shared" si="113"/>
        <v>21.21</v>
      </c>
      <c r="Q1825" s="11" t="s">
        <v>8323</v>
      </c>
      <c r="R1825" t="s">
        <v>8324</v>
      </c>
      <c r="S1825" s="15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f t="shared" si="112"/>
        <v>100</v>
      </c>
      <c r="B1826">
        <v>1824</v>
      </c>
      <c r="C1826" s="3" t="s">
        <v>1825</v>
      </c>
      <c r="D1826" s="3" t="s">
        <v>5934</v>
      </c>
      <c r="E1826" s="6">
        <v>3000</v>
      </c>
      <c r="F1826" s="8">
        <v>3002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 t="shared" si="113"/>
        <v>75</v>
      </c>
      <c r="Q1826" s="11" t="s">
        <v>8323</v>
      </c>
      <c r="R1826" t="s">
        <v>8324</v>
      </c>
      <c r="S1826" s="15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f t="shared" si="112"/>
        <v>105</v>
      </c>
      <c r="B1827">
        <v>1825</v>
      </c>
      <c r="C1827" s="3" t="s">
        <v>1826</v>
      </c>
      <c r="D1827" s="3" t="s">
        <v>5935</v>
      </c>
      <c r="E1827" s="6">
        <v>2000</v>
      </c>
      <c r="F1827" s="8">
        <v>2101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 t="shared" si="113"/>
        <v>40</v>
      </c>
      <c r="Q1827" s="11" t="s">
        <v>8323</v>
      </c>
      <c r="R1827" t="s">
        <v>8324</v>
      </c>
      <c r="S1827" s="15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f t="shared" si="112"/>
        <v>101</v>
      </c>
      <c r="B1828">
        <v>1826</v>
      </c>
      <c r="C1828" s="3" t="s">
        <v>1827</v>
      </c>
      <c r="D1828" s="3" t="s">
        <v>5936</v>
      </c>
      <c r="E1828" s="6">
        <v>2000</v>
      </c>
      <c r="F1828" s="8">
        <v>2020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 t="shared" si="113"/>
        <v>52.63</v>
      </c>
      <c r="Q1828" s="11" t="s">
        <v>8323</v>
      </c>
      <c r="R1828" t="s">
        <v>8324</v>
      </c>
      <c r="S1828" s="15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f t="shared" si="112"/>
        <v>101</v>
      </c>
      <c r="B1829">
        <v>1827</v>
      </c>
      <c r="C1829" s="3" t="s">
        <v>1828</v>
      </c>
      <c r="D1829" s="3" t="s">
        <v>5937</v>
      </c>
      <c r="E1829" s="6">
        <v>8000</v>
      </c>
      <c r="F1829" s="8">
        <v>8053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 t="shared" si="113"/>
        <v>83.33</v>
      </c>
      <c r="Q1829" s="11" t="s">
        <v>8323</v>
      </c>
      <c r="R1829" t="s">
        <v>8324</v>
      </c>
      <c r="S1829" s="15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f t="shared" si="112"/>
        <v>100</v>
      </c>
      <c r="B1830">
        <v>1828</v>
      </c>
      <c r="C1830" s="3" t="s">
        <v>1829</v>
      </c>
      <c r="D1830" s="3" t="s">
        <v>5938</v>
      </c>
      <c r="E1830" s="6">
        <v>20000</v>
      </c>
      <c r="F1830" s="8">
        <v>20032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 t="shared" si="113"/>
        <v>416.67</v>
      </c>
      <c r="Q1830" s="11" t="s">
        <v>8323</v>
      </c>
      <c r="R1830" t="s">
        <v>8324</v>
      </c>
      <c r="S1830" s="15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f t="shared" si="112"/>
        <v>167</v>
      </c>
      <c r="B1831">
        <v>1829</v>
      </c>
      <c r="C1831" s="3" t="s">
        <v>1830</v>
      </c>
      <c r="D1831" s="3" t="s">
        <v>5939</v>
      </c>
      <c r="E1831" s="6">
        <v>1500</v>
      </c>
      <c r="F1831" s="8">
        <v>2500.25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 t="shared" si="113"/>
        <v>45.45</v>
      </c>
      <c r="Q1831" s="11" t="s">
        <v>8323</v>
      </c>
      <c r="R1831" t="s">
        <v>8324</v>
      </c>
      <c r="S1831" s="15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f t="shared" si="112"/>
        <v>102</v>
      </c>
      <c r="B1832">
        <v>1830</v>
      </c>
      <c r="C1832" s="3" t="s">
        <v>1831</v>
      </c>
      <c r="D1832" s="3" t="s">
        <v>5940</v>
      </c>
      <c r="E1832" s="6">
        <v>15000</v>
      </c>
      <c r="F1832" s="8">
        <v>15230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 t="shared" si="113"/>
        <v>66.37</v>
      </c>
      <c r="Q1832" s="11" t="s">
        <v>8323</v>
      </c>
      <c r="R1832" t="s">
        <v>8324</v>
      </c>
      <c r="S1832" s="15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f t="shared" si="112"/>
        <v>103</v>
      </c>
      <c r="B1833">
        <v>1831</v>
      </c>
      <c r="C1833" s="3" t="s">
        <v>1832</v>
      </c>
      <c r="D1833" s="3" t="s">
        <v>5941</v>
      </c>
      <c r="E1833" s="6">
        <v>1000</v>
      </c>
      <c r="F1833" s="8">
        <v>1030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 t="shared" si="113"/>
        <v>71.430000000000007</v>
      </c>
      <c r="Q1833" s="11" t="s">
        <v>8323</v>
      </c>
      <c r="R1833" t="s">
        <v>8324</v>
      </c>
      <c r="S1833" s="15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f t="shared" si="112"/>
        <v>143</v>
      </c>
      <c r="B1834">
        <v>1832</v>
      </c>
      <c r="C1834" s="3" t="s">
        <v>1833</v>
      </c>
      <c r="D1834" s="3" t="s">
        <v>5942</v>
      </c>
      <c r="E1834" s="6">
        <v>350</v>
      </c>
      <c r="F1834" s="8">
        <v>500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 t="shared" si="113"/>
        <v>17.5</v>
      </c>
      <c r="Q1834" s="11" t="s">
        <v>8323</v>
      </c>
      <c r="R1834" t="s">
        <v>8324</v>
      </c>
      <c r="S1834" s="15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f t="shared" si="112"/>
        <v>263</v>
      </c>
      <c r="B1835">
        <v>1833</v>
      </c>
      <c r="C1835" s="3" t="s">
        <v>1834</v>
      </c>
      <c r="D1835" s="3" t="s">
        <v>5943</v>
      </c>
      <c r="E1835" s="6">
        <v>400</v>
      </c>
      <c r="F1835" s="8">
        <v>1050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 t="shared" si="113"/>
        <v>16</v>
      </c>
      <c r="Q1835" s="11" t="s">
        <v>8323</v>
      </c>
      <c r="R1835" t="s">
        <v>8324</v>
      </c>
      <c r="S1835" s="15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f t="shared" si="112"/>
        <v>118</v>
      </c>
      <c r="B1836">
        <v>1834</v>
      </c>
      <c r="C1836" s="3" t="s">
        <v>1835</v>
      </c>
      <c r="D1836" s="3" t="s">
        <v>5944</v>
      </c>
      <c r="E1836" s="6">
        <v>10000</v>
      </c>
      <c r="F1836" s="8">
        <v>11805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 t="shared" si="113"/>
        <v>111.11</v>
      </c>
      <c r="Q1836" s="11" t="s">
        <v>8323</v>
      </c>
      <c r="R1836" t="s">
        <v>8324</v>
      </c>
      <c r="S1836" s="15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f t="shared" si="112"/>
        <v>104</v>
      </c>
      <c r="B1837">
        <v>1835</v>
      </c>
      <c r="C1837" s="3" t="s">
        <v>1836</v>
      </c>
      <c r="D1837" s="3" t="s">
        <v>5945</v>
      </c>
      <c r="E1837" s="6">
        <v>500</v>
      </c>
      <c r="F1837" s="8">
        <v>520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 t="shared" si="113"/>
        <v>45.45</v>
      </c>
      <c r="Q1837" s="11" t="s">
        <v>8323</v>
      </c>
      <c r="R1837" t="s">
        <v>8324</v>
      </c>
      <c r="S1837" s="15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f t="shared" si="112"/>
        <v>200</v>
      </c>
      <c r="B1838">
        <v>1836</v>
      </c>
      <c r="C1838" s="3" t="s">
        <v>1837</v>
      </c>
      <c r="D1838" s="3" t="s">
        <v>5946</v>
      </c>
      <c r="E1838" s="6">
        <v>5000</v>
      </c>
      <c r="F1838" s="8">
        <v>10017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 t="shared" si="113"/>
        <v>90.91</v>
      </c>
      <c r="Q1838" s="11" t="s">
        <v>8323</v>
      </c>
      <c r="R1838" t="s">
        <v>8324</v>
      </c>
      <c r="S1838" s="15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f t="shared" si="112"/>
        <v>307</v>
      </c>
      <c r="B1839">
        <v>1837</v>
      </c>
      <c r="C1839" s="3" t="s">
        <v>1838</v>
      </c>
      <c r="D1839" s="3" t="s">
        <v>5947</v>
      </c>
      <c r="E1839" s="6">
        <v>600</v>
      </c>
      <c r="F1839" s="8">
        <v>1841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 t="shared" si="113"/>
        <v>20</v>
      </c>
      <c r="Q1839" s="11" t="s">
        <v>8323</v>
      </c>
      <c r="R1839" t="s">
        <v>8324</v>
      </c>
      <c r="S1839" s="15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f t="shared" si="112"/>
        <v>100</v>
      </c>
      <c r="B1840">
        <v>1838</v>
      </c>
      <c r="C1840" s="3" t="s">
        <v>1839</v>
      </c>
      <c r="D1840" s="3" t="s">
        <v>5948</v>
      </c>
      <c r="E1840" s="6">
        <v>1000</v>
      </c>
      <c r="F1840" s="8">
        <v>1001.49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 t="shared" si="113"/>
        <v>35.71</v>
      </c>
      <c r="Q1840" s="11" t="s">
        <v>8323</v>
      </c>
      <c r="R1840" t="s">
        <v>8324</v>
      </c>
      <c r="S1840" s="15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f t="shared" si="112"/>
        <v>205</v>
      </c>
      <c r="B1841">
        <v>1839</v>
      </c>
      <c r="C1841" s="3" t="s">
        <v>1840</v>
      </c>
      <c r="D1841" s="3" t="s">
        <v>5949</v>
      </c>
      <c r="E1841" s="6">
        <v>1000</v>
      </c>
      <c r="F1841" s="8">
        <v>2053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 t="shared" si="113"/>
        <v>22.22</v>
      </c>
      <c r="Q1841" s="11" t="s">
        <v>8323</v>
      </c>
      <c r="R1841" t="s">
        <v>8324</v>
      </c>
      <c r="S1841" s="15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f t="shared" si="112"/>
        <v>109</v>
      </c>
      <c r="B1842">
        <v>1840</v>
      </c>
      <c r="C1842" s="3" t="s">
        <v>1841</v>
      </c>
      <c r="D1842" s="3" t="s">
        <v>5950</v>
      </c>
      <c r="E1842" s="6">
        <v>900</v>
      </c>
      <c r="F1842" s="8">
        <v>980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 t="shared" si="113"/>
        <v>69.23</v>
      </c>
      <c r="Q1842" s="11" t="s">
        <v>8323</v>
      </c>
      <c r="R1842" t="s">
        <v>8324</v>
      </c>
      <c r="S1842" s="15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f t="shared" si="112"/>
        <v>102</v>
      </c>
      <c r="B1843">
        <v>1841</v>
      </c>
      <c r="C1843" s="3" t="s">
        <v>1842</v>
      </c>
      <c r="D1843" s="3" t="s">
        <v>5951</v>
      </c>
      <c r="E1843" s="6">
        <v>2000</v>
      </c>
      <c r="F1843" s="8">
        <v>2035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 t="shared" si="113"/>
        <v>50</v>
      </c>
      <c r="Q1843" s="11" t="s">
        <v>8323</v>
      </c>
      <c r="R1843" t="s">
        <v>8324</v>
      </c>
      <c r="S1843" s="15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f t="shared" si="112"/>
        <v>125</v>
      </c>
      <c r="B1844">
        <v>1842</v>
      </c>
      <c r="C1844" s="3" t="s">
        <v>1843</v>
      </c>
      <c r="D1844" s="3" t="s">
        <v>5952</v>
      </c>
      <c r="E1844" s="6">
        <v>2000</v>
      </c>
      <c r="F1844" s="8">
        <v>2505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 t="shared" si="113"/>
        <v>95.24</v>
      </c>
      <c r="Q1844" s="11" t="s">
        <v>8323</v>
      </c>
      <c r="R1844" t="s">
        <v>8324</v>
      </c>
      <c r="S1844" s="15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f t="shared" si="112"/>
        <v>124</v>
      </c>
      <c r="B1845">
        <v>1843</v>
      </c>
      <c r="C1845" s="3" t="s">
        <v>1844</v>
      </c>
      <c r="D1845" s="3" t="s">
        <v>5953</v>
      </c>
      <c r="E1845" s="6">
        <v>10000</v>
      </c>
      <c r="F1845" s="8">
        <v>12400.61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 t="shared" si="113"/>
        <v>74.63</v>
      </c>
      <c r="Q1845" s="11" t="s">
        <v>8323</v>
      </c>
      <c r="R1845" t="s">
        <v>8324</v>
      </c>
      <c r="S1845" s="15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f t="shared" si="112"/>
        <v>101</v>
      </c>
      <c r="B1846">
        <v>1844</v>
      </c>
      <c r="C1846" s="3" t="s">
        <v>1845</v>
      </c>
      <c r="D1846" s="3" t="s">
        <v>5954</v>
      </c>
      <c r="E1846" s="6">
        <v>1500</v>
      </c>
      <c r="F1846" s="8">
        <v>1521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 t="shared" si="113"/>
        <v>75</v>
      </c>
      <c r="Q1846" s="11" t="s">
        <v>8323</v>
      </c>
      <c r="R1846" t="s">
        <v>8324</v>
      </c>
      <c r="S1846" s="15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f t="shared" si="112"/>
        <v>100</v>
      </c>
      <c r="B1847">
        <v>1845</v>
      </c>
      <c r="C1847" s="3" t="s">
        <v>1846</v>
      </c>
      <c r="D1847" s="3" t="s">
        <v>5955</v>
      </c>
      <c r="E1847" s="6">
        <v>1000</v>
      </c>
      <c r="F1847" s="8">
        <v>1000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f t="shared" si="112"/>
        <v>138</v>
      </c>
      <c r="B1848">
        <v>1846</v>
      </c>
      <c r="C1848" s="3" t="s">
        <v>1847</v>
      </c>
      <c r="D1848" s="3" t="s">
        <v>5956</v>
      </c>
      <c r="E1848" s="6">
        <v>15000</v>
      </c>
      <c r="F1848" s="8">
        <v>20689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 t="shared" si="113"/>
        <v>71.77</v>
      </c>
      <c r="Q1848" s="11" t="s">
        <v>8323</v>
      </c>
      <c r="R1848" t="s">
        <v>8324</v>
      </c>
      <c r="S1848" s="15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f t="shared" si="112"/>
        <v>121</v>
      </c>
      <c r="B1849">
        <v>1847</v>
      </c>
      <c r="C1849" s="3" t="s">
        <v>1848</v>
      </c>
      <c r="D1849" s="3" t="s">
        <v>5957</v>
      </c>
      <c r="E1849" s="6">
        <v>2500</v>
      </c>
      <c r="F1849" s="8">
        <v>3022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 t="shared" si="113"/>
        <v>65.790000000000006</v>
      </c>
      <c r="Q1849" s="11" t="s">
        <v>8323</v>
      </c>
      <c r="R1849" t="s">
        <v>8324</v>
      </c>
      <c r="S1849" s="15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f t="shared" si="112"/>
        <v>107</v>
      </c>
      <c r="B1850">
        <v>1848</v>
      </c>
      <c r="C1850" s="3" t="s">
        <v>1849</v>
      </c>
      <c r="D1850" s="3" t="s">
        <v>5958</v>
      </c>
      <c r="E1850" s="6">
        <v>3000</v>
      </c>
      <c r="F1850" s="8">
        <v>3221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 t="shared" si="113"/>
        <v>125</v>
      </c>
      <c r="Q1850" s="11" t="s">
        <v>8323</v>
      </c>
      <c r="R1850" t="s">
        <v>8324</v>
      </c>
      <c r="S1850" s="15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f t="shared" si="112"/>
        <v>100</v>
      </c>
      <c r="B1851">
        <v>1849</v>
      </c>
      <c r="C1851" s="3" t="s">
        <v>1850</v>
      </c>
      <c r="D1851" s="3" t="s">
        <v>5959</v>
      </c>
      <c r="E1851" s="6">
        <v>300</v>
      </c>
      <c r="F1851" s="8">
        <v>301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 t="shared" si="113"/>
        <v>37.5</v>
      </c>
      <c r="Q1851" s="11" t="s">
        <v>8323</v>
      </c>
      <c r="R1851" t="s">
        <v>8324</v>
      </c>
      <c r="S1851" s="15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f t="shared" si="112"/>
        <v>102</v>
      </c>
      <c r="B1852">
        <v>1850</v>
      </c>
      <c r="C1852" s="3" t="s">
        <v>1851</v>
      </c>
      <c r="D1852" s="3" t="s">
        <v>5960</v>
      </c>
      <c r="E1852" s="6">
        <v>9000</v>
      </c>
      <c r="F1852" s="8">
        <v>9137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 t="shared" si="113"/>
        <v>50.28</v>
      </c>
      <c r="Q1852" s="11" t="s">
        <v>8323</v>
      </c>
      <c r="R1852" t="s">
        <v>8324</v>
      </c>
      <c r="S1852" s="15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f t="shared" si="112"/>
        <v>100</v>
      </c>
      <c r="B1853">
        <v>1851</v>
      </c>
      <c r="C1853" s="3" t="s">
        <v>1852</v>
      </c>
      <c r="D1853" s="3" t="s">
        <v>5961</v>
      </c>
      <c r="E1853" s="6">
        <v>1300</v>
      </c>
      <c r="F1853" s="8">
        <v>1301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 t="shared" si="113"/>
        <v>50</v>
      </c>
      <c r="Q1853" s="11" t="s">
        <v>8323</v>
      </c>
      <c r="R1853" t="s">
        <v>8324</v>
      </c>
      <c r="S1853" s="15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f t="shared" si="112"/>
        <v>117</v>
      </c>
      <c r="B1854">
        <v>1852</v>
      </c>
      <c r="C1854" s="3" t="s">
        <v>1853</v>
      </c>
      <c r="D1854" s="3" t="s">
        <v>5962</v>
      </c>
      <c r="E1854" s="6">
        <v>15000</v>
      </c>
      <c r="F1854" s="8">
        <v>17545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 t="shared" si="113"/>
        <v>114.5</v>
      </c>
      <c r="Q1854" s="11" t="s">
        <v>8323</v>
      </c>
      <c r="R1854" t="s">
        <v>8324</v>
      </c>
      <c r="S1854" s="15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f t="shared" si="112"/>
        <v>102</v>
      </c>
      <c r="B1855">
        <v>1853</v>
      </c>
      <c r="C1855" s="3" t="s">
        <v>1854</v>
      </c>
      <c r="D1855" s="3" t="s">
        <v>5963</v>
      </c>
      <c r="E1855" s="6">
        <v>800</v>
      </c>
      <c r="F1855" s="8">
        <v>815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 t="shared" si="113"/>
        <v>57.14</v>
      </c>
      <c r="Q1855" s="11" t="s">
        <v>8323</v>
      </c>
      <c r="R1855" t="s">
        <v>8324</v>
      </c>
      <c r="S1855" s="15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f t="shared" si="112"/>
        <v>102</v>
      </c>
      <c r="B1856">
        <v>1854</v>
      </c>
      <c r="C1856" s="3" t="s">
        <v>1855</v>
      </c>
      <c r="D1856" s="3" t="s">
        <v>5964</v>
      </c>
      <c r="E1856" s="6">
        <v>15000</v>
      </c>
      <c r="F1856" s="8">
        <v>15318.55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 t="shared" si="113"/>
        <v>86.21</v>
      </c>
      <c r="Q1856" s="11" t="s">
        <v>8323</v>
      </c>
      <c r="R1856" t="s">
        <v>8324</v>
      </c>
      <c r="S1856" s="15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f t="shared" si="112"/>
        <v>154</v>
      </c>
      <c r="B1857">
        <v>1855</v>
      </c>
      <c r="C1857" s="3" t="s">
        <v>1856</v>
      </c>
      <c r="D1857" s="3" t="s">
        <v>5965</v>
      </c>
      <c r="E1857" s="6">
        <v>8750</v>
      </c>
      <c r="F1857" s="8">
        <v>13480.16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 t="shared" si="113"/>
        <v>45.81</v>
      </c>
      <c r="Q1857" s="11" t="s">
        <v>8323</v>
      </c>
      <c r="R1857" t="s">
        <v>8324</v>
      </c>
      <c r="S1857" s="15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f t="shared" ref="A1858:A1921" si="116">ROUND(F1858/E1858*100,0)</f>
        <v>101</v>
      </c>
      <c r="B1858">
        <v>1856</v>
      </c>
      <c r="C1858" s="3" t="s">
        <v>1857</v>
      </c>
      <c r="D1858" s="3" t="s">
        <v>5966</v>
      </c>
      <c r="E1858" s="6">
        <v>2000</v>
      </c>
      <c r="F1858" s="8">
        <v>2025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 t="shared" si="113"/>
        <v>52.63</v>
      </c>
      <c r="Q1858" s="11" t="s">
        <v>8323</v>
      </c>
      <c r="R1858" t="s">
        <v>8324</v>
      </c>
      <c r="S1858" s="15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f t="shared" si="116"/>
        <v>100</v>
      </c>
      <c r="B1859">
        <v>1857</v>
      </c>
      <c r="C1859" s="3" t="s">
        <v>1858</v>
      </c>
      <c r="D1859" s="3" t="s">
        <v>5967</v>
      </c>
      <c r="E1859" s="6">
        <v>3000</v>
      </c>
      <c r="F1859" s="8">
        <v>3000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 t="shared" ref="P1859:P1922" si="117">IFERROR(ROUND(E1859/M1859,2), 0)</f>
        <v>136.36000000000001</v>
      </c>
      <c r="Q1859" s="11" t="s">
        <v>8323</v>
      </c>
      <c r="R1859" t="s">
        <v>8324</v>
      </c>
      <c r="S1859" s="15">
        <f t="shared" ref="S1859:S1922" si="118">(((K1859/60)/60)/24)+DATE(1970,1,1)</f>
        <v>41864.76866898148</v>
      </c>
      <c r="T1859" s="16">
        <f t="shared" ref="T1859:T1922" si="119">(((J1859/60)/60)/24)+DATE(1970,1,1)</f>
        <v>41894.76866898148</v>
      </c>
    </row>
    <row r="1860" spans="1:20" ht="60" hidden="1" x14ac:dyDescent="0.25">
      <c r="A1860">
        <f t="shared" si="116"/>
        <v>109</v>
      </c>
      <c r="B1860">
        <v>1858</v>
      </c>
      <c r="C1860" s="3" t="s">
        <v>1859</v>
      </c>
      <c r="D1860" s="3" t="s">
        <v>5968</v>
      </c>
      <c r="E1860" s="6">
        <v>5555.55</v>
      </c>
      <c r="F1860" s="8">
        <v>6041.55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 t="shared" si="117"/>
        <v>37.29</v>
      </c>
      <c r="Q1860" s="11" t="s">
        <v>8323</v>
      </c>
      <c r="R1860" t="s">
        <v>8324</v>
      </c>
      <c r="S1860" s="15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f t="shared" si="116"/>
        <v>132</v>
      </c>
      <c r="B1861">
        <v>1859</v>
      </c>
      <c r="C1861" s="3" t="s">
        <v>1860</v>
      </c>
      <c r="D1861" s="3" t="s">
        <v>5969</v>
      </c>
      <c r="E1861" s="6">
        <v>3000</v>
      </c>
      <c r="F1861" s="8">
        <v>3955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 t="shared" si="117"/>
        <v>53.57</v>
      </c>
      <c r="Q1861" s="11" t="s">
        <v>8323</v>
      </c>
      <c r="R1861" t="s">
        <v>8324</v>
      </c>
      <c r="S1861" s="15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f t="shared" si="116"/>
        <v>133</v>
      </c>
      <c r="B1862">
        <v>1860</v>
      </c>
      <c r="C1862" s="3" t="s">
        <v>1861</v>
      </c>
      <c r="D1862" s="3" t="s">
        <v>5970</v>
      </c>
      <c r="E1862" s="6">
        <v>750</v>
      </c>
      <c r="F1862" s="8">
        <v>1001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 t="shared" si="117"/>
        <v>39.47</v>
      </c>
      <c r="Q1862" s="11" t="s">
        <v>8323</v>
      </c>
      <c r="R1862" t="s">
        <v>8324</v>
      </c>
      <c r="S1862" s="15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f t="shared" si="116"/>
        <v>0</v>
      </c>
      <c r="B1863">
        <v>1861</v>
      </c>
      <c r="C1863" s="3" t="s">
        <v>1862</v>
      </c>
      <c r="D1863" s="3" t="s">
        <v>5971</v>
      </c>
      <c r="E1863" s="6">
        <v>250000</v>
      </c>
      <c r="F1863" s="8"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f t="shared" si="116"/>
        <v>8</v>
      </c>
      <c r="B1864">
        <v>1862</v>
      </c>
      <c r="C1864" s="3" t="s">
        <v>1863</v>
      </c>
      <c r="D1864" s="3" t="s">
        <v>5972</v>
      </c>
      <c r="E1864" s="6">
        <v>18000</v>
      </c>
      <c r="F1864" s="8">
        <v>1455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 t="shared" si="117"/>
        <v>1125</v>
      </c>
      <c r="Q1864" s="11" t="s">
        <v>8331</v>
      </c>
      <c r="R1864" t="s">
        <v>8333</v>
      </c>
      <c r="S1864" s="15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f t="shared" si="116"/>
        <v>0</v>
      </c>
      <c r="B1865">
        <v>1863</v>
      </c>
      <c r="C1865" s="3" t="s">
        <v>1864</v>
      </c>
      <c r="D1865" s="3" t="s">
        <v>5973</v>
      </c>
      <c r="E1865" s="6">
        <v>2500</v>
      </c>
      <c r="F1865" s="8">
        <v>10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 t="shared" si="117"/>
        <v>1250</v>
      </c>
      <c r="Q1865" s="11" t="s">
        <v>8331</v>
      </c>
      <c r="R1865" t="s">
        <v>8333</v>
      </c>
      <c r="S1865" s="15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f t="shared" si="116"/>
        <v>43</v>
      </c>
      <c r="B1866">
        <v>1864</v>
      </c>
      <c r="C1866" s="3" t="s">
        <v>1865</v>
      </c>
      <c r="D1866" s="3" t="s">
        <v>5974</v>
      </c>
      <c r="E1866" s="6">
        <v>6500</v>
      </c>
      <c r="F1866" s="8">
        <v>2788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 t="shared" si="117"/>
        <v>135.41999999999999</v>
      </c>
      <c r="Q1866" s="11" t="s">
        <v>8331</v>
      </c>
      <c r="R1866" t="s">
        <v>8333</v>
      </c>
      <c r="S1866" s="15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f t="shared" si="116"/>
        <v>0</v>
      </c>
      <c r="B1867">
        <v>1865</v>
      </c>
      <c r="C1867" s="3" t="s">
        <v>1866</v>
      </c>
      <c r="D1867" s="3" t="s">
        <v>5975</v>
      </c>
      <c r="E1867" s="6">
        <v>110000</v>
      </c>
      <c r="F1867" s="8">
        <v>4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 t="shared" si="117"/>
        <v>55000</v>
      </c>
      <c r="Q1867" s="11" t="s">
        <v>8331</v>
      </c>
      <c r="R1867" t="s">
        <v>8333</v>
      </c>
      <c r="S1867" s="15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f t="shared" si="116"/>
        <v>1</v>
      </c>
      <c r="B1868">
        <v>1866</v>
      </c>
      <c r="C1868" s="3" t="s">
        <v>1867</v>
      </c>
      <c r="D1868" s="3" t="s">
        <v>5976</v>
      </c>
      <c r="E1868" s="6">
        <v>25000</v>
      </c>
      <c r="F1868" s="8">
        <v>125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 t="shared" si="117"/>
        <v>12500</v>
      </c>
      <c r="Q1868" s="11" t="s">
        <v>8331</v>
      </c>
      <c r="R1868" t="s">
        <v>8333</v>
      </c>
      <c r="S1868" s="15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f t="shared" si="116"/>
        <v>0</v>
      </c>
      <c r="B1869">
        <v>1867</v>
      </c>
      <c r="C1869" s="3" t="s">
        <v>1868</v>
      </c>
      <c r="D1869" s="3" t="s">
        <v>5977</v>
      </c>
      <c r="E1869" s="6">
        <v>20000</v>
      </c>
      <c r="F1869" s="8">
        <v>10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 t="shared" si="117"/>
        <v>20000</v>
      </c>
      <c r="Q1869" s="11" t="s">
        <v>8331</v>
      </c>
      <c r="R1869" t="s">
        <v>8333</v>
      </c>
      <c r="S1869" s="15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f t="shared" si="116"/>
        <v>5</v>
      </c>
      <c r="B1870">
        <v>1868</v>
      </c>
      <c r="C1870" s="3" t="s">
        <v>1869</v>
      </c>
      <c r="D1870" s="3" t="s">
        <v>5978</v>
      </c>
      <c r="E1870" s="6">
        <v>25000</v>
      </c>
      <c r="F1870" s="8">
        <v>1217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 t="shared" si="117"/>
        <v>1470.59</v>
      </c>
      <c r="Q1870" s="11" t="s">
        <v>8331</v>
      </c>
      <c r="R1870" t="s">
        <v>8333</v>
      </c>
      <c r="S1870" s="15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f t="shared" si="116"/>
        <v>0</v>
      </c>
      <c r="B1871">
        <v>1869</v>
      </c>
      <c r="C1871" s="3" t="s">
        <v>1870</v>
      </c>
      <c r="D1871" s="3" t="s">
        <v>5979</v>
      </c>
      <c r="E1871" s="6">
        <v>10000</v>
      </c>
      <c r="F1871" s="8"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f t="shared" si="116"/>
        <v>10</v>
      </c>
      <c r="B1872">
        <v>1870</v>
      </c>
      <c r="C1872" s="3" t="s">
        <v>1871</v>
      </c>
      <c r="D1872" s="3" t="s">
        <v>5980</v>
      </c>
      <c r="E1872" s="6">
        <v>3500</v>
      </c>
      <c r="F1872" s="8">
        <v>361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 t="shared" si="117"/>
        <v>318.18</v>
      </c>
      <c r="Q1872" s="11" t="s">
        <v>8331</v>
      </c>
      <c r="R1872" t="s">
        <v>8333</v>
      </c>
      <c r="S1872" s="15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f t="shared" si="116"/>
        <v>72</v>
      </c>
      <c r="B1873">
        <v>1871</v>
      </c>
      <c r="C1873" s="3" t="s">
        <v>1872</v>
      </c>
      <c r="D1873" s="3" t="s">
        <v>5981</v>
      </c>
      <c r="E1873" s="6">
        <v>6500</v>
      </c>
      <c r="F1873" s="8">
        <v>4666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 t="shared" si="117"/>
        <v>68.42</v>
      </c>
      <c r="Q1873" s="11" t="s">
        <v>8331</v>
      </c>
      <c r="R1873" t="s">
        <v>8333</v>
      </c>
      <c r="S1873" s="15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f t="shared" si="116"/>
        <v>1</v>
      </c>
      <c r="B1874">
        <v>1872</v>
      </c>
      <c r="C1874" s="3" t="s">
        <v>1873</v>
      </c>
      <c r="D1874" s="3" t="s">
        <v>5982</v>
      </c>
      <c r="E1874" s="6">
        <v>20000</v>
      </c>
      <c r="F1874" s="8">
        <v>212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 t="shared" si="117"/>
        <v>1538.46</v>
      </c>
      <c r="Q1874" s="11" t="s">
        <v>8331</v>
      </c>
      <c r="R1874" t="s">
        <v>8333</v>
      </c>
      <c r="S1874" s="15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f t="shared" si="116"/>
        <v>0</v>
      </c>
      <c r="B1875">
        <v>1873</v>
      </c>
      <c r="C1875" s="3" t="s">
        <v>1874</v>
      </c>
      <c r="D1875" s="3" t="s">
        <v>5983</v>
      </c>
      <c r="E1875" s="6">
        <v>8000</v>
      </c>
      <c r="F1875" s="8">
        <v>36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 t="shared" si="117"/>
        <v>4000</v>
      </c>
      <c r="Q1875" s="11" t="s">
        <v>8331</v>
      </c>
      <c r="R1875" t="s">
        <v>8333</v>
      </c>
      <c r="S1875" s="15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f t="shared" si="116"/>
        <v>0</v>
      </c>
      <c r="B1876">
        <v>1874</v>
      </c>
      <c r="C1876" s="3" t="s">
        <v>1875</v>
      </c>
      <c r="D1876" s="3" t="s">
        <v>5984</v>
      </c>
      <c r="E1876" s="6">
        <v>160000</v>
      </c>
      <c r="F1876" s="8">
        <v>26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 t="shared" si="117"/>
        <v>80000</v>
      </c>
      <c r="Q1876" s="11" t="s">
        <v>8331</v>
      </c>
      <c r="R1876" t="s">
        <v>8333</v>
      </c>
      <c r="S1876" s="15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f t="shared" si="116"/>
        <v>1</v>
      </c>
      <c r="B1877">
        <v>1875</v>
      </c>
      <c r="C1877" s="3" t="s">
        <v>1876</v>
      </c>
      <c r="D1877" s="3" t="s">
        <v>5985</v>
      </c>
      <c r="E1877" s="6">
        <v>10000</v>
      </c>
      <c r="F1877" s="8">
        <v>51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 t="shared" si="117"/>
        <v>3333.33</v>
      </c>
      <c r="Q1877" s="11" t="s">
        <v>8331</v>
      </c>
      <c r="R1877" t="s">
        <v>8333</v>
      </c>
      <c r="S1877" s="15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f t="shared" si="116"/>
        <v>0</v>
      </c>
      <c r="B1878">
        <v>1876</v>
      </c>
      <c r="C1878" s="3" t="s">
        <v>1877</v>
      </c>
      <c r="D1878" s="3" t="s">
        <v>5986</v>
      </c>
      <c r="E1878" s="6">
        <v>280</v>
      </c>
      <c r="F1878" s="8"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f t="shared" si="116"/>
        <v>0</v>
      </c>
      <c r="B1879">
        <v>1877</v>
      </c>
      <c r="C1879" s="3" t="s">
        <v>1878</v>
      </c>
      <c r="D1879" s="3" t="s">
        <v>5987</v>
      </c>
      <c r="E1879" s="6">
        <v>60</v>
      </c>
      <c r="F1879" s="8"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f t="shared" si="116"/>
        <v>0</v>
      </c>
      <c r="B1880">
        <v>1878</v>
      </c>
      <c r="C1880" s="3" t="s">
        <v>1879</v>
      </c>
      <c r="D1880" s="3" t="s">
        <v>5988</v>
      </c>
      <c r="E1880" s="6">
        <v>8000</v>
      </c>
      <c r="F1880" s="8"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f t="shared" si="116"/>
        <v>0</v>
      </c>
      <c r="B1881">
        <v>1879</v>
      </c>
      <c r="C1881" s="3" t="s">
        <v>1880</v>
      </c>
      <c r="D1881" s="3" t="s">
        <v>5989</v>
      </c>
      <c r="E1881" s="6">
        <v>5000</v>
      </c>
      <c r="F1881" s="8">
        <v>6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 t="shared" si="117"/>
        <v>2500</v>
      </c>
      <c r="Q1881" s="11" t="s">
        <v>8331</v>
      </c>
      <c r="R1881" t="s">
        <v>8333</v>
      </c>
      <c r="S1881" s="15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f t="shared" si="116"/>
        <v>20</v>
      </c>
      <c r="B1882">
        <v>1880</v>
      </c>
      <c r="C1882" s="3" t="s">
        <v>1881</v>
      </c>
      <c r="D1882" s="3" t="s">
        <v>5990</v>
      </c>
      <c r="E1882" s="6">
        <v>5000</v>
      </c>
      <c r="F1882" s="8">
        <v>1004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 t="shared" si="117"/>
        <v>208.33</v>
      </c>
      <c r="Q1882" s="11" t="s">
        <v>8331</v>
      </c>
      <c r="R1882" t="s">
        <v>8333</v>
      </c>
      <c r="S1882" s="15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f t="shared" si="116"/>
        <v>173</v>
      </c>
      <c r="B1883">
        <v>1881</v>
      </c>
      <c r="C1883" s="3" t="s">
        <v>1882</v>
      </c>
      <c r="D1883" s="3" t="s">
        <v>5991</v>
      </c>
      <c r="E1883" s="6">
        <v>2000</v>
      </c>
      <c r="F1883" s="8">
        <v>3453.69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 t="shared" si="117"/>
        <v>28.57</v>
      </c>
      <c r="Q1883" s="11" t="s">
        <v>8323</v>
      </c>
      <c r="R1883" t="s">
        <v>8327</v>
      </c>
      <c r="S1883" s="15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f t="shared" si="116"/>
        <v>101</v>
      </c>
      <c r="B1884">
        <v>1882</v>
      </c>
      <c r="C1884" s="3" t="s">
        <v>1883</v>
      </c>
      <c r="D1884" s="3" t="s">
        <v>5992</v>
      </c>
      <c r="E1884" s="6">
        <v>3350</v>
      </c>
      <c r="F1884" s="8">
        <v>3380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 t="shared" si="117"/>
        <v>41.36</v>
      </c>
      <c r="Q1884" s="11" t="s">
        <v>8323</v>
      </c>
      <c r="R1884" t="s">
        <v>8327</v>
      </c>
      <c r="S1884" s="15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f t="shared" si="116"/>
        <v>105</v>
      </c>
      <c r="B1885">
        <v>1883</v>
      </c>
      <c r="C1885" s="3" t="s">
        <v>1884</v>
      </c>
      <c r="D1885" s="3" t="s">
        <v>5993</v>
      </c>
      <c r="E1885" s="6">
        <v>999</v>
      </c>
      <c r="F1885" s="8">
        <v>1047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 t="shared" si="117"/>
        <v>31.22</v>
      </c>
      <c r="Q1885" s="11" t="s">
        <v>8323</v>
      </c>
      <c r="R1885" t="s">
        <v>8327</v>
      </c>
      <c r="S1885" s="15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f t="shared" si="116"/>
        <v>135</v>
      </c>
      <c r="B1886">
        <v>1884</v>
      </c>
      <c r="C1886" s="3" t="s">
        <v>1885</v>
      </c>
      <c r="D1886" s="3" t="s">
        <v>5994</v>
      </c>
      <c r="E1886" s="6">
        <v>1000</v>
      </c>
      <c r="F1886" s="8">
        <v>1351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 t="shared" si="117"/>
        <v>38.46</v>
      </c>
      <c r="Q1886" s="11" t="s">
        <v>8323</v>
      </c>
      <c r="R1886" t="s">
        <v>8327</v>
      </c>
      <c r="S1886" s="15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f t="shared" si="116"/>
        <v>116</v>
      </c>
      <c r="B1887">
        <v>1885</v>
      </c>
      <c r="C1887" s="3" t="s">
        <v>1886</v>
      </c>
      <c r="D1887" s="3" t="s">
        <v>5995</v>
      </c>
      <c r="E1887" s="6">
        <v>4575</v>
      </c>
      <c r="F1887" s="8">
        <v>5322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 t="shared" si="117"/>
        <v>43.57</v>
      </c>
      <c r="Q1887" s="11" t="s">
        <v>8323</v>
      </c>
      <c r="R1887" t="s">
        <v>8327</v>
      </c>
      <c r="S1887" s="15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f t="shared" si="116"/>
        <v>102</v>
      </c>
      <c r="B1888">
        <v>1886</v>
      </c>
      <c r="C1888" s="3" t="s">
        <v>1887</v>
      </c>
      <c r="D1888" s="3" t="s">
        <v>5996</v>
      </c>
      <c r="E1888" s="6">
        <v>1200</v>
      </c>
      <c r="F1888" s="8">
        <v>1225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 t="shared" si="117"/>
        <v>41.38</v>
      </c>
      <c r="Q1888" s="11" t="s">
        <v>8323</v>
      </c>
      <c r="R1888" t="s">
        <v>8327</v>
      </c>
      <c r="S1888" s="15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f t="shared" si="116"/>
        <v>111</v>
      </c>
      <c r="B1889">
        <v>1887</v>
      </c>
      <c r="C1889" s="3" t="s">
        <v>1888</v>
      </c>
      <c r="D1889" s="3" t="s">
        <v>5997</v>
      </c>
      <c r="E1889" s="6">
        <v>3000</v>
      </c>
      <c r="F1889" s="8">
        <v>3335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 t="shared" si="117"/>
        <v>375</v>
      </c>
      <c r="Q1889" s="11" t="s">
        <v>8323</v>
      </c>
      <c r="R1889" t="s">
        <v>8327</v>
      </c>
      <c r="S1889" s="15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f t="shared" si="116"/>
        <v>166</v>
      </c>
      <c r="B1890">
        <v>1888</v>
      </c>
      <c r="C1890" s="3" t="s">
        <v>1889</v>
      </c>
      <c r="D1890" s="3" t="s">
        <v>5998</v>
      </c>
      <c r="E1890" s="6">
        <v>2500</v>
      </c>
      <c r="F1890" s="8">
        <v>4152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 t="shared" si="117"/>
        <v>28.09</v>
      </c>
      <c r="Q1890" s="11" t="s">
        <v>8323</v>
      </c>
      <c r="R1890" t="s">
        <v>8327</v>
      </c>
      <c r="S1890" s="15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f t="shared" si="116"/>
        <v>107</v>
      </c>
      <c r="B1891">
        <v>1889</v>
      </c>
      <c r="C1891" s="3" t="s">
        <v>1890</v>
      </c>
      <c r="D1891" s="3" t="s">
        <v>5999</v>
      </c>
      <c r="E1891" s="6">
        <v>2000</v>
      </c>
      <c r="F1891" s="8">
        <v>2132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 t="shared" si="117"/>
        <v>45.45</v>
      </c>
      <c r="Q1891" s="11" t="s">
        <v>8323</v>
      </c>
      <c r="R1891" t="s">
        <v>8327</v>
      </c>
      <c r="S1891" s="15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f t="shared" si="116"/>
        <v>145</v>
      </c>
      <c r="B1892">
        <v>1890</v>
      </c>
      <c r="C1892" s="3" t="s">
        <v>1891</v>
      </c>
      <c r="D1892" s="3" t="s">
        <v>6000</v>
      </c>
      <c r="E1892" s="6">
        <v>12000</v>
      </c>
      <c r="F1892" s="8">
        <v>17350.13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 t="shared" si="117"/>
        <v>48.78</v>
      </c>
      <c r="Q1892" s="11" t="s">
        <v>8323</v>
      </c>
      <c r="R1892" t="s">
        <v>8327</v>
      </c>
      <c r="S1892" s="15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f t="shared" si="116"/>
        <v>106</v>
      </c>
      <c r="B1893">
        <v>1891</v>
      </c>
      <c r="C1893" s="3" t="s">
        <v>1892</v>
      </c>
      <c r="D1893" s="3" t="s">
        <v>6001</v>
      </c>
      <c r="E1893" s="6">
        <v>10000</v>
      </c>
      <c r="F1893" s="8">
        <v>10555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 t="shared" si="117"/>
        <v>83.33</v>
      </c>
      <c r="Q1893" s="11" t="s">
        <v>8323</v>
      </c>
      <c r="R1893" t="s">
        <v>8327</v>
      </c>
      <c r="S1893" s="15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f t="shared" si="116"/>
        <v>137</v>
      </c>
      <c r="B1894">
        <v>1892</v>
      </c>
      <c r="C1894" s="3" t="s">
        <v>1893</v>
      </c>
      <c r="D1894" s="3" t="s">
        <v>6002</v>
      </c>
      <c r="E1894" s="6">
        <v>500</v>
      </c>
      <c r="F1894" s="8">
        <v>683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 t="shared" si="117"/>
        <v>19.23</v>
      </c>
      <c r="Q1894" s="11" t="s">
        <v>8323</v>
      </c>
      <c r="R1894" t="s">
        <v>8327</v>
      </c>
      <c r="S1894" s="15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f t="shared" si="116"/>
        <v>104</v>
      </c>
      <c r="B1895">
        <v>1893</v>
      </c>
      <c r="C1895" s="3" t="s">
        <v>1894</v>
      </c>
      <c r="D1895" s="3" t="s">
        <v>6003</v>
      </c>
      <c r="E1895" s="6">
        <v>2500</v>
      </c>
      <c r="F1895" s="8">
        <v>2600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 t="shared" si="117"/>
        <v>55.56</v>
      </c>
      <c r="Q1895" s="11" t="s">
        <v>8323</v>
      </c>
      <c r="R1895" t="s">
        <v>8327</v>
      </c>
      <c r="S1895" s="15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f t="shared" si="116"/>
        <v>115</v>
      </c>
      <c r="B1896">
        <v>1894</v>
      </c>
      <c r="C1896" s="3" t="s">
        <v>1895</v>
      </c>
      <c r="D1896" s="3" t="s">
        <v>6004</v>
      </c>
      <c r="E1896" s="6">
        <v>1000</v>
      </c>
      <c r="F1896" s="8">
        <v>1145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 t="shared" si="117"/>
        <v>50</v>
      </c>
      <c r="Q1896" s="11" t="s">
        <v>8323</v>
      </c>
      <c r="R1896" t="s">
        <v>8327</v>
      </c>
      <c r="S1896" s="15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f t="shared" si="116"/>
        <v>102</v>
      </c>
      <c r="B1897">
        <v>1895</v>
      </c>
      <c r="C1897" s="3" t="s">
        <v>1896</v>
      </c>
      <c r="D1897" s="3" t="s">
        <v>6005</v>
      </c>
      <c r="E1897" s="6">
        <v>9072</v>
      </c>
      <c r="F1897" s="8">
        <v>9228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 t="shared" si="117"/>
        <v>193.02</v>
      </c>
      <c r="Q1897" s="11" t="s">
        <v>8323</v>
      </c>
      <c r="R1897" t="s">
        <v>8327</v>
      </c>
      <c r="S1897" s="15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f t="shared" si="116"/>
        <v>124</v>
      </c>
      <c r="B1898">
        <v>1896</v>
      </c>
      <c r="C1898" s="3" t="s">
        <v>1897</v>
      </c>
      <c r="D1898" s="3" t="s">
        <v>6006</v>
      </c>
      <c r="E1898" s="6">
        <v>451</v>
      </c>
      <c r="F1898" s="8">
        <v>559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 t="shared" si="117"/>
        <v>34.69</v>
      </c>
      <c r="Q1898" s="11" t="s">
        <v>8323</v>
      </c>
      <c r="R1898" t="s">
        <v>8327</v>
      </c>
      <c r="S1898" s="15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f t="shared" si="116"/>
        <v>102</v>
      </c>
      <c r="B1899">
        <v>1897</v>
      </c>
      <c r="C1899" s="3" t="s">
        <v>1898</v>
      </c>
      <c r="D1899" s="3" t="s">
        <v>6007</v>
      </c>
      <c r="E1899" s="6">
        <v>6350</v>
      </c>
      <c r="F1899" s="8">
        <v>6506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 t="shared" si="117"/>
        <v>34.700000000000003</v>
      </c>
      <c r="Q1899" s="11" t="s">
        <v>8323</v>
      </c>
      <c r="R1899" t="s">
        <v>8327</v>
      </c>
      <c r="S1899" s="15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f t="shared" si="116"/>
        <v>145</v>
      </c>
      <c r="B1900">
        <v>1898</v>
      </c>
      <c r="C1900" s="3" t="s">
        <v>1899</v>
      </c>
      <c r="D1900" s="3" t="s">
        <v>6008</v>
      </c>
      <c r="E1900" s="6">
        <v>1000</v>
      </c>
      <c r="F1900" s="8">
        <v>1445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 t="shared" si="117"/>
        <v>47.62</v>
      </c>
      <c r="Q1900" s="11" t="s">
        <v>8323</v>
      </c>
      <c r="R1900" t="s">
        <v>8327</v>
      </c>
      <c r="S1900" s="15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f t="shared" si="116"/>
        <v>133</v>
      </c>
      <c r="B1901">
        <v>1899</v>
      </c>
      <c r="C1901" s="3" t="s">
        <v>1900</v>
      </c>
      <c r="D1901" s="3" t="s">
        <v>6009</v>
      </c>
      <c r="E1901" s="6">
        <v>900</v>
      </c>
      <c r="F1901" s="8">
        <v>1200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 t="shared" si="117"/>
        <v>21.43</v>
      </c>
      <c r="Q1901" s="11" t="s">
        <v>8323</v>
      </c>
      <c r="R1901" t="s">
        <v>8327</v>
      </c>
      <c r="S1901" s="15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f t="shared" si="116"/>
        <v>109</v>
      </c>
      <c r="B1902">
        <v>1900</v>
      </c>
      <c r="C1902" s="3" t="s">
        <v>1901</v>
      </c>
      <c r="D1902" s="3" t="s">
        <v>6010</v>
      </c>
      <c r="E1902" s="6">
        <v>2500</v>
      </c>
      <c r="F1902" s="8">
        <v>2734.11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 t="shared" si="117"/>
        <v>46.3</v>
      </c>
      <c r="Q1902" s="11" t="s">
        <v>8323</v>
      </c>
      <c r="R1902" t="s">
        <v>8327</v>
      </c>
      <c r="S1902" s="15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f t="shared" si="116"/>
        <v>3</v>
      </c>
      <c r="B1903">
        <v>1901</v>
      </c>
      <c r="C1903" s="3" t="s">
        <v>1902</v>
      </c>
      <c r="D1903" s="3" t="s">
        <v>6011</v>
      </c>
      <c r="E1903" s="6">
        <v>99000</v>
      </c>
      <c r="F1903" s="8">
        <v>2670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 t="shared" si="117"/>
        <v>3960</v>
      </c>
      <c r="Q1903" s="11" t="s">
        <v>8317</v>
      </c>
      <c r="R1903" t="s">
        <v>8346</v>
      </c>
      <c r="S1903" s="15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f t="shared" si="116"/>
        <v>1</v>
      </c>
      <c r="B1904">
        <v>1902</v>
      </c>
      <c r="C1904" s="3" t="s">
        <v>1903</v>
      </c>
      <c r="D1904" s="3" t="s">
        <v>6012</v>
      </c>
      <c r="E1904" s="6">
        <v>1000</v>
      </c>
      <c r="F1904" s="8">
        <v>12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 t="shared" si="117"/>
        <v>333.33</v>
      </c>
      <c r="Q1904" s="11" t="s">
        <v>8317</v>
      </c>
      <c r="R1904" t="s">
        <v>8346</v>
      </c>
      <c r="S1904" s="15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f t="shared" si="116"/>
        <v>47</v>
      </c>
      <c r="B1905">
        <v>1903</v>
      </c>
      <c r="C1905" s="3" t="s">
        <v>1904</v>
      </c>
      <c r="D1905" s="3" t="s">
        <v>6013</v>
      </c>
      <c r="E1905" s="6">
        <v>3000</v>
      </c>
      <c r="F1905" s="8">
        <v>1398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 t="shared" si="117"/>
        <v>73.17</v>
      </c>
      <c r="Q1905" s="11" t="s">
        <v>8317</v>
      </c>
      <c r="R1905" t="s">
        <v>8346</v>
      </c>
      <c r="S1905" s="15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f t="shared" si="116"/>
        <v>0</v>
      </c>
      <c r="B1906">
        <v>1904</v>
      </c>
      <c r="C1906" s="3" t="s">
        <v>1905</v>
      </c>
      <c r="D1906" s="3" t="s">
        <v>6014</v>
      </c>
      <c r="E1906" s="6">
        <v>50000</v>
      </c>
      <c r="F1906" s="8">
        <v>50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 t="shared" si="117"/>
        <v>25000</v>
      </c>
      <c r="Q1906" s="11" t="s">
        <v>8317</v>
      </c>
      <c r="R1906" t="s">
        <v>8346</v>
      </c>
      <c r="S1906" s="15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f t="shared" si="116"/>
        <v>0</v>
      </c>
      <c r="B1907">
        <v>1905</v>
      </c>
      <c r="C1907" s="3" t="s">
        <v>1906</v>
      </c>
      <c r="D1907" s="3" t="s">
        <v>6015</v>
      </c>
      <c r="E1907" s="6">
        <v>25000</v>
      </c>
      <c r="F1907" s="8">
        <v>42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 t="shared" si="117"/>
        <v>6250</v>
      </c>
      <c r="Q1907" s="11" t="s">
        <v>8317</v>
      </c>
      <c r="R1907" t="s">
        <v>8346</v>
      </c>
      <c r="S1907" s="15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f t="shared" si="116"/>
        <v>43</v>
      </c>
      <c r="B1908">
        <v>1906</v>
      </c>
      <c r="C1908" s="3" t="s">
        <v>1907</v>
      </c>
      <c r="D1908" s="3" t="s">
        <v>6016</v>
      </c>
      <c r="E1908" s="6">
        <v>50000</v>
      </c>
      <c r="F1908" s="8">
        <v>21380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 t="shared" si="117"/>
        <v>505.05</v>
      </c>
      <c r="Q1908" s="11" t="s">
        <v>8317</v>
      </c>
      <c r="R1908" t="s">
        <v>8346</v>
      </c>
      <c r="S1908" s="15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f t="shared" si="116"/>
        <v>0</v>
      </c>
      <c r="B1909">
        <v>1907</v>
      </c>
      <c r="C1909" s="3" t="s">
        <v>1908</v>
      </c>
      <c r="D1909" s="3" t="s">
        <v>6017</v>
      </c>
      <c r="E1909" s="6">
        <v>30000</v>
      </c>
      <c r="F1909" s="8">
        <v>85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 t="shared" si="117"/>
        <v>7500</v>
      </c>
      <c r="Q1909" s="11" t="s">
        <v>8317</v>
      </c>
      <c r="R1909" t="s">
        <v>8346</v>
      </c>
      <c r="S1909" s="15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f t="shared" si="116"/>
        <v>2</v>
      </c>
      <c r="B1910">
        <v>1908</v>
      </c>
      <c r="C1910" s="3" t="s">
        <v>1909</v>
      </c>
      <c r="D1910" s="3" t="s">
        <v>6018</v>
      </c>
      <c r="E1910" s="6">
        <v>25000</v>
      </c>
      <c r="F1910" s="8">
        <v>433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 t="shared" si="117"/>
        <v>6250</v>
      </c>
      <c r="Q1910" s="11" t="s">
        <v>8317</v>
      </c>
      <c r="R1910" t="s">
        <v>8346</v>
      </c>
      <c r="S1910" s="15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f t="shared" si="116"/>
        <v>14</v>
      </c>
      <c r="B1911">
        <v>1909</v>
      </c>
      <c r="C1911" s="3" t="s">
        <v>1910</v>
      </c>
      <c r="D1911" s="3" t="s">
        <v>6019</v>
      </c>
      <c r="E1911" s="6">
        <v>35000</v>
      </c>
      <c r="F1911" s="8">
        <v>4939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 t="shared" si="117"/>
        <v>921.05</v>
      </c>
      <c r="Q1911" s="11" t="s">
        <v>8317</v>
      </c>
      <c r="R1911" t="s">
        <v>8346</v>
      </c>
      <c r="S1911" s="15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f t="shared" si="116"/>
        <v>39</v>
      </c>
      <c r="B1912">
        <v>1910</v>
      </c>
      <c r="C1912" s="3" t="s">
        <v>1911</v>
      </c>
      <c r="D1912" s="3" t="s">
        <v>6020</v>
      </c>
      <c r="E1912" s="6">
        <v>85000</v>
      </c>
      <c r="F1912" s="8">
        <v>33486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 t="shared" si="117"/>
        <v>298.25</v>
      </c>
      <c r="Q1912" s="11" t="s">
        <v>8317</v>
      </c>
      <c r="R1912" t="s">
        <v>8346</v>
      </c>
      <c r="S1912" s="15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f t="shared" si="116"/>
        <v>0</v>
      </c>
      <c r="B1913">
        <v>1911</v>
      </c>
      <c r="C1913" s="3" t="s">
        <v>1912</v>
      </c>
      <c r="D1913" s="3" t="s">
        <v>6021</v>
      </c>
      <c r="E1913" s="6">
        <v>42500</v>
      </c>
      <c r="F1913" s="8">
        <v>10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 t="shared" si="117"/>
        <v>42500</v>
      </c>
      <c r="Q1913" s="11" t="s">
        <v>8317</v>
      </c>
      <c r="R1913" t="s">
        <v>8346</v>
      </c>
      <c r="S1913" s="15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f t="shared" si="116"/>
        <v>59</v>
      </c>
      <c r="B1914">
        <v>1912</v>
      </c>
      <c r="C1914" s="3" t="s">
        <v>1913</v>
      </c>
      <c r="D1914" s="3" t="s">
        <v>6022</v>
      </c>
      <c r="E1914" s="6">
        <v>5000</v>
      </c>
      <c r="F1914" s="8">
        <v>2965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 t="shared" si="117"/>
        <v>119.05</v>
      </c>
      <c r="Q1914" s="11" t="s">
        <v>8317</v>
      </c>
      <c r="R1914" t="s">
        <v>8346</v>
      </c>
      <c r="S1914" s="15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f t="shared" si="116"/>
        <v>1</v>
      </c>
      <c r="B1915">
        <v>1913</v>
      </c>
      <c r="C1915" s="3" t="s">
        <v>1914</v>
      </c>
      <c r="D1915" s="3" t="s">
        <v>6023</v>
      </c>
      <c r="E1915" s="6">
        <v>48000</v>
      </c>
      <c r="F1915" s="8">
        <v>637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 t="shared" si="117"/>
        <v>1846.15</v>
      </c>
      <c r="Q1915" s="11" t="s">
        <v>8317</v>
      </c>
      <c r="R1915" t="s">
        <v>8346</v>
      </c>
      <c r="S1915" s="15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f t="shared" si="116"/>
        <v>9</v>
      </c>
      <c r="B1916">
        <v>1914</v>
      </c>
      <c r="C1916" s="3" t="s">
        <v>1915</v>
      </c>
      <c r="D1916" s="3" t="s">
        <v>6024</v>
      </c>
      <c r="E1916" s="6">
        <v>666</v>
      </c>
      <c r="F1916" s="8">
        <v>60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 t="shared" si="117"/>
        <v>333</v>
      </c>
      <c r="Q1916" s="11" t="s">
        <v>8317</v>
      </c>
      <c r="R1916" t="s">
        <v>8346</v>
      </c>
      <c r="S1916" s="15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f t="shared" si="116"/>
        <v>2</v>
      </c>
      <c r="B1917">
        <v>1915</v>
      </c>
      <c r="C1917" s="3" t="s">
        <v>1916</v>
      </c>
      <c r="D1917" s="3" t="s">
        <v>6025</v>
      </c>
      <c r="E1917" s="6">
        <v>500</v>
      </c>
      <c r="F1917" s="8">
        <v>8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 t="shared" si="117"/>
        <v>125</v>
      </c>
      <c r="Q1917" s="11" t="s">
        <v>8317</v>
      </c>
      <c r="R1917" t="s">
        <v>8346</v>
      </c>
      <c r="S1917" s="15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f t="shared" si="116"/>
        <v>1</v>
      </c>
      <c r="B1918">
        <v>1916</v>
      </c>
      <c r="C1918" s="3" t="s">
        <v>1917</v>
      </c>
      <c r="D1918" s="3" t="s">
        <v>6026</v>
      </c>
      <c r="E1918" s="6">
        <v>20000</v>
      </c>
      <c r="F1918" s="8">
        <v>102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 t="shared" si="117"/>
        <v>3333.33</v>
      </c>
      <c r="Q1918" s="11" t="s">
        <v>8317</v>
      </c>
      <c r="R1918" t="s">
        <v>8346</v>
      </c>
      <c r="S1918" s="15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f t="shared" si="116"/>
        <v>53</v>
      </c>
      <c r="B1919">
        <v>1917</v>
      </c>
      <c r="C1919" s="3" t="s">
        <v>1918</v>
      </c>
      <c r="D1919" s="3" t="s">
        <v>6027</v>
      </c>
      <c r="E1919" s="6">
        <v>390000</v>
      </c>
      <c r="F1919" s="8">
        <v>205025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 t="shared" si="117"/>
        <v>5571.43</v>
      </c>
      <c r="Q1919" s="11" t="s">
        <v>8317</v>
      </c>
      <c r="R1919" t="s">
        <v>8346</v>
      </c>
      <c r="S1919" s="15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f t="shared" si="116"/>
        <v>1</v>
      </c>
      <c r="B1920">
        <v>1918</v>
      </c>
      <c r="C1920" s="3" t="s">
        <v>1919</v>
      </c>
      <c r="D1920" s="3" t="s">
        <v>6028</v>
      </c>
      <c r="E1920" s="6">
        <v>25000</v>
      </c>
      <c r="F1920" s="8">
        <v>260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 t="shared" si="117"/>
        <v>2777.78</v>
      </c>
      <c r="Q1920" s="11" t="s">
        <v>8317</v>
      </c>
      <c r="R1920" t="s">
        <v>8346</v>
      </c>
      <c r="S1920" s="15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f t="shared" si="116"/>
        <v>47</v>
      </c>
      <c r="B1921">
        <v>1919</v>
      </c>
      <c r="C1921" s="3" t="s">
        <v>1920</v>
      </c>
      <c r="D1921" s="3" t="s">
        <v>6029</v>
      </c>
      <c r="E1921" s="6">
        <v>500</v>
      </c>
      <c r="F1921" s="8">
        <v>237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 t="shared" si="117"/>
        <v>62.5</v>
      </c>
      <c r="Q1921" s="11" t="s">
        <v>8317</v>
      </c>
      <c r="R1921" t="s">
        <v>8346</v>
      </c>
      <c r="S1921" s="15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f t="shared" ref="A1922:A1985" si="120">ROUND(F1922/E1922*100,0)</f>
        <v>43</v>
      </c>
      <c r="B1922">
        <v>1920</v>
      </c>
      <c r="C1922" s="3" t="s">
        <v>1921</v>
      </c>
      <c r="D1922" s="3" t="s">
        <v>6030</v>
      </c>
      <c r="E1922" s="6">
        <v>10000</v>
      </c>
      <c r="F1922" s="8">
        <v>4303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 t="shared" si="117"/>
        <v>95.24</v>
      </c>
      <c r="Q1922" s="11" t="s">
        <v>8317</v>
      </c>
      <c r="R1922" t="s">
        <v>8346</v>
      </c>
      <c r="S1922" s="15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f t="shared" si="120"/>
        <v>137</v>
      </c>
      <c r="B1923">
        <v>1921</v>
      </c>
      <c r="C1923" s="3" t="s">
        <v>1922</v>
      </c>
      <c r="D1923" s="3" t="s">
        <v>6031</v>
      </c>
      <c r="E1923" s="6">
        <v>1500</v>
      </c>
      <c r="F1923" s="8">
        <v>2052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 t="shared" ref="P1923:P1986" si="121">IFERROR(ROUND(E1923/M1923,2), 0)</f>
        <v>39.47</v>
      </c>
      <c r="Q1923" s="11" t="s">
        <v>8323</v>
      </c>
      <c r="R1923" t="s">
        <v>8327</v>
      </c>
      <c r="S1923" s="15">
        <f t="shared" ref="S1923:S1986" si="122">(((K1923/60)/60)/24)+DATE(1970,1,1)</f>
        <v>41074.221562500003</v>
      </c>
      <c r="T1923" s="16">
        <f t="shared" ref="T1923:T1986" si="123">(((J1923/60)/60)/24)+DATE(1970,1,1)</f>
        <v>41104.221562500003</v>
      </c>
    </row>
    <row r="1924" spans="1:20" ht="45" hidden="1" x14ac:dyDescent="0.25">
      <c r="A1924">
        <f t="shared" si="120"/>
        <v>116</v>
      </c>
      <c r="B1924">
        <v>1922</v>
      </c>
      <c r="C1924" s="3" t="s">
        <v>1923</v>
      </c>
      <c r="D1924" s="3" t="s">
        <v>6032</v>
      </c>
      <c r="E1924" s="6">
        <v>2000</v>
      </c>
      <c r="F1924" s="8">
        <v>2311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 t="shared" si="121"/>
        <v>31.25</v>
      </c>
      <c r="Q1924" s="11" t="s">
        <v>8323</v>
      </c>
      <c r="R1924" t="s">
        <v>8327</v>
      </c>
      <c r="S1924" s="15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f t="shared" si="120"/>
        <v>241</v>
      </c>
      <c r="B1925">
        <v>1923</v>
      </c>
      <c r="C1925" s="3" t="s">
        <v>1924</v>
      </c>
      <c r="D1925" s="3" t="s">
        <v>6033</v>
      </c>
      <c r="E1925" s="6">
        <v>125</v>
      </c>
      <c r="F1925" s="8">
        <v>301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 t="shared" si="121"/>
        <v>9.6199999999999992</v>
      </c>
      <c r="Q1925" s="11" t="s">
        <v>8323</v>
      </c>
      <c r="R1925" t="s">
        <v>8327</v>
      </c>
      <c r="S1925" s="15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f t="shared" si="120"/>
        <v>114</v>
      </c>
      <c r="B1926">
        <v>1924</v>
      </c>
      <c r="C1926" s="3" t="s">
        <v>1925</v>
      </c>
      <c r="D1926" s="3" t="s">
        <v>6034</v>
      </c>
      <c r="E1926" s="6">
        <v>3000</v>
      </c>
      <c r="F1926" s="8">
        <v>3432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 t="shared" si="121"/>
        <v>90.91</v>
      </c>
      <c r="Q1926" s="11" t="s">
        <v>8323</v>
      </c>
      <c r="R1926" t="s">
        <v>8327</v>
      </c>
      <c r="S1926" s="15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f t="shared" si="120"/>
        <v>110</v>
      </c>
      <c r="B1927">
        <v>1925</v>
      </c>
      <c r="C1927" s="3" t="s">
        <v>1926</v>
      </c>
      <c r="D1927" s="3" t="s">
        <v>6035</v>
      </c>
      <c r="E1927" s="6">
        <v>1500</v>
      </c>
      <c r="F1927" s="8">
        <v>1655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 t="shared" si="121"/>
        <v>28.85</v>
      </c>
      <c r="Q1927" s="11" t="s">
        <v>8323</v>
      </c>
      <c r="R1927" t="s">
        <v>8327</v>
      </c>
      <c r="S1927" s="15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f t="shared" si="120"/>
        <v>195</v>
      </c>
      <c r="B1928">
        <v>1926</v>
      </c>
      <c r="C1928" s="3" t="s">
        <v>1927</v>
      </c>
      <c r="D1928" s="3" t="s">
        <v>6036</v>
      </c>
      <c r="E1928" s="6">
        <v>1500</v>
      </c>
      <c r="F1928" s="8">
        <v>2930.69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 t="shared" si="121"/>
        <v>14.02</v>
      </c>
      <c r="Q1928" s="11" t="s">
        <v>8323</v>
      </c>
      <c r="R1928" t="s">
        <v>8327</v>
      </c>
      <c r="S1928" s="15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f t="shared" si="120"/>
        <v>103</v>
      </c>
      <c r="B1929">
        <v>1927</v>
      </c>
      <c r="C1929" s="3" t="s">
        <v>1928</v>
      </c>
      <c r="D1929" s="3" t="s">
        <v>6037</v>
      </c>
      <c r="E1929" s="6">
        <v>600</v>
      </c>
      <c r="F1929" s="8">
        <v>620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 t="shared" si="121"/>
        <v>54.55</v>
      </c>
      <c r="Q1929" s="11" t="s">
        <v>8323</v>
      </c>
      <c r="R1929" t="s">
        <v>8327</v>
      </c>
      <c r="S1929" s="15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f t="shared" si="120"/>
        <v>103</v>
      </c>
      <c r="B1930">
        <v>1928</v>
      </c>
      <c r="C1930" s="3" t="s">
        <v>1929</v>
      </c>
      <c r="D1930" s="3" t="s">
        <v>6038</v>
      </c>
      <c r="E1930" s="6">
        <v>2550</v>
      </c>
      <c r="F1930" s="8">
        <v>2630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 t="shared" si="121"/>
        <v>75</v>
      </c>
      <c r="Q1930" s="11" t="s">
        <v>8323</v>
      </c>
      <c r="R1930" t="s">
        <v>8327</v>
      </c>
      <c r="S1930" s="15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f t="shared" si="120"/>
        <v>100</v>
      </c>
      <c r="B1931">
        <v>1929</v>
      </c>
      <c r="C1931" s="3" t="s">
        <v>1930</v>
      </c>
      <c r="D1931" s="3" t="s">
        <v>6039</v>
      </c>
      <c r="E1931" s="6">
        <v>3200</v>
      </c>
      <c r="F1931" s="8">
        <v>3210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 t="shared" si="121"/>
        <v>42.67</v>
      </c>
      <c r="Q1931" s="11" t="s">
        <v>8323</v>
      </c>
      <c r="R1931" t="s">
        <v>8327</v>
      </c>
      <c r="S1931" s="15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f t="shared" si="120"/>
        <v>127</v>
      </c>
      <c r="B1932">
        <v>1930</v>
      </c>
      <c r="C1932" s="3" t="s">
        <v>1931</v>
      </c>
      <c r="D1932" s="3" t="s">
        <v>6040</v>
      </c>
      <c r="E1932" s="6">
        <v>1000</v>
      </c>
      <c r="F1932" s="8">
        <v>1270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 t="shared" si="121"/>
        <v>38.46</v>
      </c>
      <c r="Q1932" s="11" t="s">
        <v>8323</v>
      </c>
      <c r="R1932" t="s">
        <v>8327</v>
      </c>
      <c r="S1932" s="15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f t="shared" si="120"/>
        <v>121</v>
      </c>
      <c r="B1933">
        <v>1931</v>
      </c>
      <c r="C1933" s="3" t="s">
        <v>1932</v>
      </c>
      <c r="D1933" s="3" t="s">
        <v>6041</v>
      </c>
      <c r="E1933" s="6">
        <v>2000</v>
      </c>
      <c r="F1933" s="8">
        <v>2412.02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 t="shared" si="121"/>
        <v>40</v>
      </c>
      <c r="Q1933" s="11" t="s">
        <v>8323</v>
      </c>
      <c r="R1933" t="s">
        <v>8327</v>
      </c>
      <c r="S1933" s="15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f t="shared" si="120"/>
        <v>107</v>
      </c>
      <c r="B1934">
        <v>1932</v>
      </c>
      <c r="C1934" s="3" t="s">
        <v>1933</v>
      </c>
      <c r="D1934" s="3" t="s">
        <v>6042</v>
      </c>
      <c r="E1934" s="6">
        <v>5250</v>
      </c>
      <c r="F1934" s="8">
        <v>5617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 t="shared" si="121"/>
        <v>65.63</v>
      </c>
      <c r="Q1934" s="11" t="s">
        <v>8323</v>
      </c>
      <c r="R1934" t="s">
        <v>8327</v>
      </c>
      <c r="S1934" s="15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f t="shared" si="120"/>
        <v>172</v>
      </c>
      <c r="B1935">
        <v>1933</v>
      </c>
      <c r="C1935" s="3" t="s">
        <v>1934</v>
      </c>
      <c r="D1935" s="3" t="s">
        <v>6043</v>
      </c>
      <c r="E1935" s="6">
        <v>6000</v>
      </c>
      <c r="F1935" s="8">
        <v>10346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 t="shared" si="121"/>
        <v>54.55</v>
      </c>
      <c r="Q1935" s="11" t="s">
        <v>8323</v>
      </c>
      <c r="R1935" t="s">
        <v>8327</v>
      </c>
      <c r="S1935" s="15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f t="shared" si="120"/>
        <v>124</v>
      </c>
      <c r="B1936">
        <v>1934</v>
      </c>
      <c r="C1936" s="3" t="s">
        <v>1935</v>
      </c>
      <c r="D1936" s="3" t="s">
        <v>6044</v>
      </c>
      <c r="E1936" s="6">
        <v>5000</v>
      </c>
      <c r="F1936" s="8">
        <v>6181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 t="shared" si="121"/>
        <v>64.94</v>
      </c>
      <c r="Q1936" s="11" t="s">
        <v>8323</v>
      </c>
      <c r="R1936" t="s">
        <v>8327</v>
      </c>
      <c r="S1936" s="15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f t="shared" si="120"/>
        <v>108</v>
      </c>
      <c r="B1937">
        <v>1935</v>
      </c>
      <c r="C1937" s="3" t="s">
        <v>1936</v>
      </c>
      <c r="D1937" s="3" t="s">
        <v>6045</v>
      </c>
      <c r="E1937" s="6">
        <v>2500</v>
      </c>
      <c r="F1937" s="8">
        <v>2710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 t="shared" si="121"/>
        <v>50</v>
      </c>
      <c r="Q1937" s="11" t="s">
        <v>8323</v>
      </c>
      <c r="R1937" t="s">
        <v>8327</v>
      </c>
      <c r="S1937" s="15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f t="shared" si="120"/>
        <v>117</v>
      </c>
      <c r="B1938">
        <v>1936</v>
      </c>
      <c r="C1938" s="3" t="s">
        <v>1937</v>
      </c>
      <c r="D1938" s="3" t="s">
        <v>6046</v>
      </c>
      <c r="E1938" s="6">
        <v>7500</v>
      </c>
      <c r="F1938" s="8">
        <v>8739.01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 t="shared" si="121"/>
        <v>51.72</v>
      </c>
      <c r="Q1938" s="11" t="s">
        <v>8323</v>
      </c>
      <c r="R1938" t="s">
        <v>8327</v>
      </c>
      <c r="S1938" s="15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f t="shared" si="120"/>
        <v>187</v>
      </c>
      <c r="B1939">
        <v>1937</v>
      </c>
      <c r="C1939" s="3" t="s">
        <v>1938</v>
      </c>
      <c r="D1939" s="3" t="s">
        <v>6047</v>
      </c>
      <c r="E1939" s="6">
        <v>600</v>
      </c>
      <c r="F1939" s="8">
        <v>1123.47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 t="shared" si="121"/>
        <v>20.69</v>
      </c>
      <c r="Q1939" s="11" t="s">
        <v>8323</v>
      </c>
      <c r="R1939" t="s">
        <v>8327</v>
      </c>
      <c r="S1939" s="15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f t="shared" si="120"/>
        <v>116</v>
      </c>
      <c r="B1940">
        <v>1938</v>
      </c>
      <c r="C1940" s="3" t="s">
        <v>1939</v>
      </c>
      <c r="D1940" s="3" t="s">
        <v>6048</v>
      </c>
      <c r="E1940" s="6">
        <v>15000</v>
      </c>
      <c r="F1940" s="8">
        <v>17390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 t="shared" si="121"/>
        <v>131.58000000000001</v>
      </c>
      <c r="Q1940" s="11" t="s">
        <v>8323</v>
      </c>
      <c r="R1940" t="s">
        <v>8327</v>
      </c>
      <c r="S1940" s="15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f t="shared" si="120"/>
        <v>111</v>
      </c>
      <c r="B1941">
        <v>1939</v>
      </c>
      <c r="C1941" s="3" t="s">
        <v>1940</v>
      </c>
      <c r="D1941" s="3" t="s">
        <v>6049</v>
      </c>
      <c r="E1941" s="6">
        <v>10000</v>
      </c>
      <c r="F1941" s="8">
        <v>11070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 t="shared" si="121"/>
        <v>104.17</v>
      </c>
      <c r="Q1941" s="11" t="s">
        <v>8323</v>
      </c>
      <c r="R1941" t="s">
        <v>8327</v>
      </c>
      <c r="S1941" s="15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f t="shared" si="120"/>
        <v>171</v>
      </c>
      <c r="B1942">
        <v>1940</v>
      </c>
      <c r="C1942" s="3" t="s">
        <v>1941</v>
      </c>
      <c r="D1942" s="3" t="s">
        <v>6050</v>
      </c>
      <c r="E1942" s="6">
        <v>650</v>
      </c>
      <c r="F1942" s="8">
        <v>1111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 t="shared" si="121"/>
        <v>20.97</v>
      </c>
      <c r="Q1942" s="11" t="s">
        <v>8323</v>
      </c>
      <c r="R1942" t="s">
        <v>8327</v>
      </c>
      <c r="S1942" s="15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f t="shared" si="120"/>
        <v>126</v>
      </c>
      <c r="B1943">
        <v>1941</v>
      </c>
      <c r="C1943" s="3" t="s">
        <v>1942</v>
      </c>
      <c r="D1943" s="3" t="s">
        <v>6051</v>
      </c>
      <c r="E1943" s="6">
        <v>250000</v>
      </c>
      <c r="F1943" s="8">
        <v>315295.89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 t="shared" si="121"/>
        <v>51.2</v>
      </c>
      <c r="Q1943" s="11" t="s">
        <v>8317</v>
      </c>
      <c r="R1943" t="s">
        <v>8347</v>
      </c>
      <c r="S1943" s="15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f t="shared" si="120"/>
        <v>138</v>
      </c>
      <c r="B1944">
        <v>1942</v>
      </c>
      <c r="C1944" s="3" t="s">
        <v>1943</v>
      </c>
      <c r="D1944" s="3" t="s">
        <v>6052</v>
      </c>
      <c r="E1944" s="6">
        <v>6000</v>
      </c>
      <c r="F1944" s="8">
        <v>8306.42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 t="shared" si="121"/>
        <v>63.16</v>
      </c>
      <c r="Q1944" s="11" t="s">
        <v>8317</v>
      </c>
      <c r="R1944" t="s">
        <v>8347</v>
      </c>
      <c r="S1944" s="15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f t="shared" si="120"/>
        <v>1705</v>
      </c>
      <c r="B1945">
        <v>1943</v>
      </c>
      <c r="C1945" s="3" t="s">
        <v>1944</v>
      </c>
      <c r="D1945" s="3" t="s">
        <v>6053</v>
      </c>
      <c r="E1945" s="6">
        <v>10000</v>
      </c>
      <c r="F1945" s="8">
        <v>170525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 t="shared" si="121"/>
        <v>4.04</v>
      </c>
      <c r="Q1945" s="11" t="s">
        <v>8317</v>
      </c>
      <c r="R1945" t="s">
        <v>8347</v>
      </c>
      <c r="S1945" s="15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f t="shared" si="120"/>
        <v>788</v>
      </c>
      <c r="B1946">
        <v>1944</v>
      </c>
      <c r="C1946" s="3" t="s">
        <v>1945</v>
      </c>
      <c r="D1946" s="3" t="s">
        <v>6054</v>
      </c>
      <c r="E1946" s="6">
        <v>40000</v>
      </c>
      <c r="F1946" s="8">
        <v>315222.2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 t="shared" si="121"/>
        <v>22.36</v>
      </c>
      <c r="Q1946" s="11" t="s">
        <v>8317</v>
      </c>
      <c r="R1946" t="s">
        <v>8347</v>
      </c>
      <c r="S1946" s="15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f t="shared" si="120"/>
        <v>348</v>
      </c>
      <c r="B1947">
        <v>1945</v>
      </c>
      <c r="C1947" s="3" t="s">
        <v>1946</v>
      </c>
      <c r="D1947" s="3" t="s">
        <v>6055</v>
      </c>
      <c r="E1947" s="6">
        <v>100000</v>
      </c>
      <c r="F1947" s="8">
        <v>348018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 t="shared" si="121"/>
        <v>147.06</v>
      </c>
      <c r="Q1947" s="11" t="s">
        <v>8317</v>
      </c>
      <c r="R1947" t="s">
        <v>8347</v>
      </c>
      <c r="S1947" s="15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f t="shared" si="120"/>
        <v>150</v>
      </c>
      <c r="B1948">
        <v>1946</v>
      </c>
      <c r="C1948" s="3" t="s">
        <v>1947</v>
      </c>
      <c r="D1948" s="3" t="s">
        <v>6056</v>
      </c>
      <c r="E1948" s="6">
        <v>7500</v>
      </c>
      <c r="F1948" s="8">
        <v>11231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 t="shared" si="121"/>
        <v>107.14</v>
      </c>
      <c r="Q1948" s="11" t="s">
        <v>8317</v>
      </c>
      <c r="R1948" t="s">
        <v>8347</v>
      </c>
      <c r="S1948" s="15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f t="shared" si="120"/>
        <v>101</v>
      </c>
      <c r="B1949">
        <v>1947</v>
      </c>
      <c r="C1949" s="3" t="s">
        <v>1948</v>
      </c>
      <c r="D1949" s="3" t="s">
        <v>6057</v>
      </c>
      <c r="E1949" s="6">
        <v>800</v>
      </c>
      <c r="F1949" s="8">
        <v>805.07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 t="shared" si="121"/>
        <v>34.78</v>
      </c>
      <c r="Q1949" s="11" t="s">
        <v>8317</v>
      </c>
      <c r="R1949" t="s">
        <v>8347</v>
      </c>
      <c r="S1949" s="15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f t="shared" si="120"/>
        <v>800</v>
      </c>
      <c r="B1950">
        <v>1948</v>
      </c>
      <c r="C1950" s="3" t="s">
        <v>1949</v>
      </c>
      <c r="D1950" s="3" t="s">
        <v>6058</v>
      </c>
      <c r="E1950" s="6">
        <v>100000</v>
      </c>
      <c r="F1950" s="8">
        <v>800211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 t="shared" si="121"/>
        <v>23.56</v>
      </c>
      <c r="Q1950" s="11" t="s">
        <v>8317</v>
      </c>
      <c r="R1950" t="s">
        <v>8347</v>
      </c>
      <c r="S1950" s="15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f t="shared" si="120"/>
        <v>106</v>
      </c>
      <c r="B1951">
        <v>1949</v>
      </c>
      <c r="C1951" s="3" t="s">
        <v>1950</v>
      </c>
      <c r="D1951" s="3" t="s">
        <v>6059</v>
      </c>
      <c r="E1951" s="6">
        <v>50000</v>
      </c>
      <c r="F1951" s="8">
        <v>53001.3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 t="shared" si="121"/>
        <v>53.02</v>
      </c>
      <c r="Q1951" s="11" t="s">
        <v>8317</v>
      </c>
      <c r="R1951" t="s">
        <v>8347</v>
      </c>
      <c r="S1951" s="15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f t="shared" si="120"/>
        <v>201</v>
      </c>
      <c r="B1952">
        <v>1950</v>
      </c>
      <c r="C1952" s="3" t="s">
        <v>1951</v>
      </c>
      <c r="D1952" s="3" t="s">
        <v>6060</v>
      </c>
      <c r="E1952" s="6">
        <v>48000</v>
      </c>
      <c r="F1952" s="8">
        <v>96248.960000000006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 t="shared" si="121"/>
        <v>25.59</v>
      </c>
      <c r="Q1952" s="11" t="s">
        <v>8317</v>
      </c>
      <c r="R1952" t="s">
        <v>8347</v>
      </c>
      <c r="S1952" s="15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f t="shared" si="120"/>
        <v>212</v>
      </c>
      <c r="B1953">
        <v>1951</v>
      </c>
      <c r="C1953" s="3" t="s">
        <v>1952</v>
      </c>
      <c r="D1953" s="3" t="s">
        <v>6061</v>
      </c>
      <c r="E1953" s="6">
        <v>50000</v>
      </c>
      <c r="F1953" s="8">
        <v>106222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 t="shared" si="121"/>
        <v>59.95</v>
      </c>
      <c r="Q1953" s="11" t="s">
        <v>8317</v>
      </c>
      <c r="R1953" t="s">
        <v>8347</v>
      </c>
      <c r="S1953" s="15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f t="shared" si="120"/>
        <v>198</v>
      </c>
      <c r="B1954">
        <v>1952</v>
      </c>
      <c r="C1954" s="3" t="s">
        <v>1953</v>
      </c>
      <c r="D1954" s="3" t="s">
        <v>6062</v>
      </c>
      <c r="E1954" s="6">
        <v>35000</v>
      </c>
      <c r="F1954" s="8">
        <v>69465.33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 t="shared" si="121"/>
        <v>51.32</v>
      </c>
      <c r="Q1954" s="11" t="s">
        <v>8317</v>
      </c>
      <c r="R1954" t="s">
        <v>8347</v>
      </c>
      <c r="S1954" s="15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f t="shared" si="120"/>
        <v>226</v>
      </c>
      <c r="B1955">
        <v>1953</v>
      </c>
      <c r="C1955" s="3" t="s">
        <v>1954</v>
      </c>
      <c r="D1955" s="3" t="s">
        <v>6063</v>
      </c>
      <c r="E1955" s="6">
        <v>15000</v>
      </c>
      <c r="F1955" s="8">
        <v>33892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 t="shared" si="121"/>
        <v>102.04</v>
      </c>
      <c r="Q1955" s="11" t="s">
        <v>8317</v>
      </c>
      <c r="R1955" t="s">
        <v>8347</v>
      </c>
      <c r="S1955" s="15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f t="shared" si="120"/>
        <v>699</v>
      </c>
      <c r="B1956">
        <v>1954</v>
      </c>
      <c r="C1956" s="3" t="s">
        <v>1955</v>
      </c>
      <c r="D1956" s="3" t="s">
        <v>6064</v>
      </c>
      <c r="E1956" s="6">
        <v>50000</v>
      </c>
      <c r="F1956" s="8">
        <v>349474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 t="shared" si="121"/>
        <v>120.48</v>
      </c>
      <c r="Q1956" s="11" t="s">
        <v>8317</v>
      </c>
      <c r="R1956" t="s">
        <v>8347</v>
      </c>
      <c r="S1956" s="15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f t="shared" si="120"/>
        <v>399</v>
      </c>
      <c r="B1957">
        <v>1955</v>
      </c>
      <c r="C1957" s="3" t="s">
        <v>1956</v>
      </c>
      <c r="D1957" s="3" t="s">
        <v>6065</v>
      </c>
      <c r="E1957" s="6">
        <v>42000</v>
      </c>
      <c r="F1957" s="8">
        <v>167410.01999999999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 t="shared" si="121"/>
        <v>144.83000000000001</v>
      </c>
      <c r="Q1957" s="11" t="s">
        <v>8317</v>
      </c>
      <c r="R1957" t="s">
        <v>8347</v>
      </c>
      <c r="S1957" s="15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f t="shared" si="120"/>
        <v>294</v>
      </c>
      <c r="B1958">
        <v>1956</v>
      </c>
      <c r="C1958" s="3" t="s">
        <v>1957</v>
      </c>
      <c r="D1958" s="3" t="s">
        <v>6066</v>
      </c>
      <c r="E1958" s="6">
        <v>60000</v>
      </c>
      <c r="F1958" s="8">
        <v>176420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 t="shared" si="121"/>
        <v>164.38</v>
      </c>
      <c r="Q1958" s="11" t="s">
        <v>8317</v>
      </c>
      <c r="R1958" t="s">
        <v>8347</v>
      </c>
      <c r="S1958" s="15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f t="shared" si="120"/>
        <v>168</v>
      </c>
      <c r="B1959">
        <v>1957</v>
      </c>
      <c r="C1959" s="3" t="s">
        <v>1958</v>
      </c>
      <c r="D1959" s="3" t="s">
        <v>6067</v>
      </c>
      <c r="E1959" s="6">
        <v>30000</v>
      </c>
      <c r="F1959" s="8">
        <v>50251.41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 t="shared" si="121"/>
        <v>45.45</v>
      </c>
      <c r="Q1959" s="11" t="s">
        <v>8317</v>
      </c>
      <c r="R1959" t="s">
        <v>8347</v>
      </c>
      <c r="S1959" s="15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f t="shared" si="120"/>
        <v>1436</v>
      </c>
      <c r="B1960">
        <v>1958</v>
      </c>
      <c r="C1960" s="3" t="s">
        <v>1959</v>
      </c>
      <c r="D1960" s="3" t="s">
        <v>6068</v>
      </c>
      <c r="E1960" s="6">
        <v>7000</v>
      </c>
      <c r="F1960" s="8">
        <v>100490.02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 t="shared" si="121"/>
        <v>5.16</v>
      </c>
      <c r="Q1960" s="11" t="s">
        <v>8317</v>
      </c>
      <c r="R1960" t="s">
        <v>8347</v>
      </c>
      <c r="S1960" s="15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f t="shared" si="120"/>
        <v>157</v>
      </c>
      <c r="B1961">
        <v>1959</v>
      </c>
      <c r="C1961" s="3" t="s">
        <v>1960</v>
      </c>
      <c r="D1961" s="3" t="s">
        <v>6069</v>
      </c>
      <c r="E1961" s="6">
        <v>10000</v>
      </c>
      <c r="F1961" s="8">
        <v>15673.44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 t="shared" si="121"/>
        <v>23.58</v>
      </c>
      <c r="Q1961" s="11" t="s">
        <v>8317</v>
      </c>
      <c r="R1961" t="s">
        <v>8347</v>
      </c>
      <c r="S1961" s="15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f t="shared" si="120"/>
        <v>118</v>
      </c>
      <c r="B1962">
        <v>1960</v>
      </c>
      <c r="C1962" s="3" t="s">
        <v>1961</v>
      </c>
      <c r="D1962" s="3" t="s">
        <v>6070</v>
      </c>
      <c r="E1962" s="6">
        <v>70000</v>
      </c>
      <c r="F1962" s="8">
        <v>82532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 t="shared" si="121"/>
        <v>2121.21</v>
      </c>
      <c r="Q1962" s="11" t="s">
        <v>8317</v>
      </c>
      <c r="R1962" t="s">
        <v>8347</v>
      </c>
      <c r="S1962" s="15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f t="shared" si="120"/>
        <v>1105</v>
      </c>
      <c r="B1963">
        <v>1961</v>
      </c>
      <c r="C1963" s="3" t="s">
        <v>1962</v>
      </c>
      <c r="D1963" s="3" t="s">
        <v>6071</v>
      </c>
      <c r="E1963" s="6">
        <v>10000</v>
      </c>
      <c r="F1963" s="8">
        <v>110538.12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 t="shared" si="121"/>
        <v>6.12</v>
      </c>
      <c r="Q1963" s="11" t="s">
        <v>8317</v>
      </c>
      <c r="R1963" t="s">
        <v>8347</v>
      </c>
      <c r="S1963" s="15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f t="shared" si="120"/>
        <v>193</v>
      </c>
      <c r="B1964">
        <v>1962</v>
      </c>
      <c r="C1964" s="3" t="s">
        <v>1963</v>
      </c>
      <c r="D1964" s="3" t="s">
        <v>6072</v>
      </c>
      <c r="E1964" s="6">
        <v>10000</v>
      </c>
      <c r="F1964" s="8">
        <v>19292.5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 t="shared" si="121"/>
        <v>32.68</v>
      </c>
      <c r="Q1964" s="11" t="s">
        <v>8317</v>
      </c>
      <c r="R1964" t="s">
        <v>8347</v>
      </c>
      <c r="S1964" s="15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f t="shared" si="120"/>
        <v>127</v>
      </c>
      <c r="B1965">
        <v>1963</v>
      </c>
      <c r="C1965" s="3" t="s">
        <v>1964</v>
      </c>
      <c r="D1965" s="3" t="s">
        <v>6073</v>
      </c>
      <c r="E1965" s="6">
        <v>19000</v>
      </c>
      <c r="F1965" s="8">
        <v>24108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 t="shared" si="121"/>
        <v>92.68</v>
      </c>
      <c r="Q1965" s="11" t="s">
        <v>8317</v>
      </c>
      <c r="R1965" t="s">
        <v>8347</v>
      </c>
      <c r="S1965" s="15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f t="shared" si="120"/>
        <v>260</v>
      </c>
      <c r="B1966">
        <v>1964</v>
      </c>
      <c r="C1966" s="3" t="s">
        <v>1965</v>
      </c>
      <c r="D1966" s="3" t="s">
        <v>6074</v>
      </c>
      <c r="E1966" s="6">
        <v>89200</v>
      </c>
      <c r="F1966" s="8">
        <v>231543.12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 t="shared" si="121"/>
        <v>69.63</v>
      </c>
      <c r="Q1966" s="11" t="s">
        <v>8317</v>
      </c>
      <c r="R1966" t="s">
        <v>8347</v>
      </c>
      <c r="S1966" s="15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f t="shared" si="120"/>
        <v>262</v>
      </c>
      <c r="B1967">
        <v>1965</v>
      </c>
      <c r="C1967" s="3" t="s">
        <v>1966</v>
      </c>
      <c r="D1967" s="3" t="s">
        <v>6075</v>
      </c>
      <c r="E1967" s="6">
        <v>5000</v>
      </c>
      <c r="F1967" s="8">
        <v>13114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 t="shared" si="121"/>
        <v>48.54</v>
      </c>
      <c r="Q1967" s="11" t="s">
        <v>8317</v>
      </c>
      <c r="R1967" t="s">
        <v>8347</v>
      </c>
      <c r="S1967" s="15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f t="shared" si="120"/>
        <v>207</v>
      </c>
      <c r="B1968">
        <v>1966</v>
      </c>
      <c r="C1968" s="3" t="s">
        <v>1967</v>
      </c>
      <c r="D1968" s="3" t="s">
        <v>6076</v>
      </c>
      <c r="E1968" s="6">
        <v>100000</v>
      </c>
      <c r="F1968" s="8">
        <v>206743.09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 t="shared" si="121"/>
        <v>66.09</v>
      </c>
      <c r="Q1968" s="11" t="s">
        <v>8317</v>
      </c>
      <c r="R1968" t="s">
        <v>8347</v>
      </c>
      <c r="S1968" s="15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f t="shared" si="120"/>
        <v>370</v>
      </c>
      <c r="B1969">
        <v>1967</v>
      </c>
      <c r="C1969" s="3" t="s">
        <v>1968</v>
      </c>
      <c r="D1969" s="3" t="s">
        <v>6077</v>
      </c>
      <c r="E1969" s="6">
        <v>20000</v>
      </c>
      <c r="F1969" s="8">
        <v>74026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 t="shared" si="121"/>
        <v>49.38</v>
      </c>
      <c r="Q1969" s="11" t="s">
        <v>8317</v>
      </c>
      <c r="R1969" t="s">
        <v>8347</v>
      </c>
      <c r="S1969" s="15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f t="shared" si="120"/>
        <v>285</v>
      </c>
      <c r="B1970">
        <v>1968</v>
      </c>
      <c r="C1970" s="3" t="s">
        <v>1969</v>
      </c>
      <c r="D1970" s="3" t="s">
        <v>6078</v>
      </c>
      <c r="E1970" s="6">
        <v>50000</v>
      </c>
      <c r="F1970" s="8">
        <v>142483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 t="shared" si="121"/>
        <v>98.04</v>
      </c>
      <c r="Q1970" s="11" t="s">
        <v>8317</v>
      </c>
      <c r="R1970" t="s">
        <v>8347</v>
      </c>
      <c r="S1970" s="15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f t="shared" si="120"/>
        <v>579</v>
      </c>
      <c r="B1971">
        <v>1969</v>
      </c>
      <c r="C1971" s="3" t="s">
        <v>1970</v>
      </c>
      <c r="D1971" s="3" t="s">
        <v>6079</v>
      </c>
      <c r="E1971" s="6">
        <v>20000</v>
      </c>
      <c r="F1971" s="8">
        <v>115816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 t="shared" si="121"/>
        <v>10.6</v>
      </c>
      <c r="Q1971" s="11" t="s">
        <v>8317</v>
      </c>
      <c r="R1971" t="s">
        <v>8347</v>
      </c>
      <c r="S1971" s="15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f t="shared" si="120"/>
        <v>1132</v>
      </c>
      <c r="B1972">
        <v>1970</v>
      </c>
      <c r="C1972" s="3" t="s">
        <v>1971</v>
      </c>
      <c r="D1972" s="3" t="s">
        <v>6080</v>
      </c>
      <c r="E1972" s="6">
        <v>5000</v>
      </c>
      <c r="F1972" s="8">
        <v>56590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 t="shared" si="121"/>
        <v>7.13</v>
      </c>
      <c r="Q1972" s="11" t="s">
        <v>8317</v>
      </c>
      <c r="R1972" t="s">
        <v>8347</v>
      </c>
      <c r="S1972" s="15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f t="shared" si="120"/>
        <v>263</v>
      </c>
      <c r="B1973">
        <v>1971</v>
      </c>
      <c r="C1973" s="3" t="s">
        <v>1972</v>
      </c>
      <c r="D1973" s="3" t="s">
        <v>6081</v>
      </c>
      <c r="E1973" s="6">
        <v>400000</v>
      </c>
      <c r="F1973" s="8">
        <v>1052110.8700000001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 t="shared" si="121"/>
        <v>103.55</v>
      </c>
      <c r="Q1973" s="11" t="s">
        <v>8317</v>
      </c>
      <c r="R1973" t="s">
        <v>8347</v>
      </c>
      <c r="S1973" s="15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f t="shared" si="120"/>
        <v>674</v>
      </c>
      <c r="B1974">
        <v>1972</v>
      </c>
      <c r="C1974" s="3" t="s">
        <v>1973</v>
      </c>
      <c r="D1974" s="3" t="s">
        <v>6082</v>
      </c>
      <c r="E1974" s="6">
        <v>2500</v>
      </c>
      <c r="F1974" s="8">
        <v>16862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 t="shared" si="121"/>
        <v>10.5</v>
      </c>
      <c r="Q1974" s="11" t="s">
        <v>8317</v>
      </c>
      <c r="R1974" t="s">
        <v>8347</v>
      </c>
      <c r="S1974" s="15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f t="shared" si="120"/>
        <v>257</v>
      </c>
      <c r="B1975">
        <v>1973</v>
      </c>
      <c r="C1975" s="3" t="s">
        <v>1974</v>
      </c>
      <c r="D1975" s="3" t="s">
        <v>6083</v>
      </c>
      <c r="E1975" s="6">
        <v>198000</v>
      </c>
      <c r="F1975" s="8">
        <v>508525.01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 t="shared" si="121"/>
        <v>96.54</v>
      </c>
      <c r="Q1975" s="11" t="s">
        <v>8317</v>
      </c>
      <c r="R1975" t="s">
        <v>8347</v>
      </c>
      <c r="S1975" s="15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f t="shared" si="120"/>
        <v>375</v>
      </c>
      <c r="B1976">
        <v>1974</v>
      </c>
      <c r="C1976" s="3" t="s">
        <v>1975</v>
      </c>
      <c r="D1976" s="3" t="s">
        <v>6084</v>
      </c>
      <c r="E1976" s="6">
        <v>20000</v>
      </c>
      <c r="F1976" s="8">
        <v>75099.199999999997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 t="shared" si="121"/>
        <v>49.75</v>
      </c>
      <c r="Q1976" s="11" t="s">
        <v>8317</v>
      </c>
      <c r="R1976" t="s">
        <v>8347</v>
      </c>
      <c r="S1976" s="15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f t="shared" si="120"/>
        <v>209</v>
      </c>
      <c r="B1977">
        <v>1975</v>
      </c>
      <c r="C1977" s="3" t="s">
        <v>1976</v>
      </c>
      <c r="D1977" s="3" t="s">
        <v>6085</v>
      </c>
      <c r="E1977" s="6">
        <v>16000</v>
      </c>
      <c r="F1977" s="8">
        <v>33393.339999999997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 t="shared" si="121"/>
        <v>63.24</v>
      </c>
      <c r="Q1977" s="11" t="s">
        <v>8317</v>
      </c>
      <c r="R1977" t="s">
        <v>8347</v>
      </c>
      <c r="S1977" s="15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f t="shared" si="120"/>
        <v>347</v>
      </c>
      <c r="B1978">
        <v>1976</v>
      </c>
      <c r="C1978" s="3" t="s">
        <v>1977</v>
      </c>
      <c r="D1978" s="3" t="s">
        <v>6086</v>
      </c>
      <c r="E1978" s="6">
        <v>4000</v>
      </c>
      <c r="F1978" s="8">
        <v>13864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 t="shared" si="121"/>
        <v>8.4600000000000009</v>
      </c>
      <c r="Q1978" s="11" t="s">
        <v>8317</v>
      </c>
      <c r="R1978" t="s">
        <v>8347</v>
      </c>
      <c r="S1978" s="15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f t="shared" si="120"/>
        <v>402</v>
      </c>
      <c r="B1979">
        <v>1977</v>
      </c>
      <c r="C1979" s="3" t="s">
        <v>1978</v>
      </c>
      <c r="D1979" s="3" t="s">
        <v>6087</v>
      </c>
      <c r="E1979" s="6">
        <v>50000</v>
      </c>
      <c r="F1979" s="8">
        <v>201165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 t="shared" si="121"/>
        <v>60.9</v>
      </c>
      <c r="Q1979" s="11" t="s">
        <v>8317</v>
      </c>
      <c r="R1979" t="s">
        <v>8347</v>
      </c>
      <c r="S1979" s="15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f t="shared" si="120"/>
        <v>1027</v>
      </c>
      <c r="B1980">
        <v>1978</v>
      </c>
      <c r="C1980" s="3" t="s">
        <v>1979</v>
      </c>
      <c r="D1980" s="3" t="s">
        <v>6088</v>
      </c>
      <c r="E1980" s="6">
        <v>50000</v>
      </c>
      <c r="F1980" s="8">
        <v>513422.57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 t="shared" si="121"/>
        <v>128.87</v>
      </c>
      <c r="Q1980" s="11" t="s">
        <v>8317</v>
      </c>
      <c r="R1980" t="s">
        <v>8347</v>
      </c>
      <c r="S1980" s="15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f t="shared" si="120"/>
        <v>115</v>
      </c>
      <c r="B1981">
        <v>1979</v>
      </c>
      <c r="C1981" s="3" t="s">
        <v>1980</v>
      </c>
      <c r="D1981" s="3" t="s">
        <v>6089</v>
      </c>
      <c r="E1981" s="6">
        <v>200000</v>
      </c>
      <c r="F1981" s="8">
        <v>229802.31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 t="shared" si="121"/>
        <v>246</v>
      </c>
      <c r="Q1981" s="11" t="s">
        <v>8317</v>
      </c>
      <c r="R1981" t="s">
        <v>8347</v>
      </c>
      <c r="S1981" s="15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f t="shared" si="120"/>
        <v>355</v>
      </c>
      <c r="B1982">
        <v>1980</v>
      </c>
      <c r="C1982" s="3" t="s">
        <v>1981</v>
      </c>
      <c r="D1982" s="3" t="s">
        <v>6090</v>
      </c>
      <c r="E1982" s="6">
        <v>50000</v>
      </c>
      <c r="F1982" s="8">
        <v>177412.01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 t="shared" si="121"/>
        <v>25.71</v>
      </c>
      <c r="Q1982" s="11" t="s">
        <v>8317</v>
      </c>
      <c r="R1982" t="s">
        <v>8347</v>
      </c>
      <c r="S1982" s="15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f t="shared" si="120"/>
        <v>5</v>
      </c>
      <c r="B1983">
        <v>1981</v>
      </c>
      <c r="C1983" s="3" t="s">
        <v>1982</v>
      </c>
      <c r="D1983" s="3" t="s">
        <v>6091</v>
      </c>
      <c r="E1983" s="6">
        <v>7500</v>
      </c>
      <c r="F1983" s="8">
        <v>381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 t="shared" si="121"/>
        <v>625</v>
      </c>
      <c r="Q1983" s="11" t="s">
        <v>8336</v>
      </c>
      <c r="R1983" t="s">
        <v>8348</v>
      </c>
      <c r="S1983" s="15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f t="shared" si="120"/>
        <v>0</v>
      </c>
      <c r="B1984">
        <v>1982</v>
      </c>
      <c r="C1984" s="3" t="s">
        <v>1983</v>
      </c>
      <c r="D1984" s="3" t="s">
        <v>6092</v>
      </c>
      <c r="E1984" s="6">
        <v>180000</v>
      </c>
      <c r="F1984" s="8"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f t="shared" si="120"/>
        <v>4</v>
      </c>
      <c r="B1985">
        <v>1983</v>
      </c>
      <c r="C1985" s="3" t="s">
        <v>1984</v>
      </c>
      <c r="D1985" s="3" t="s">
        <v>6093</v>
      </c>
      <c r="E1985" s="6">
        <v>33000</v>
      </c>
      <c r="F1985" s="8">
        <v>1419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 t="shared" si="121"/>
        <v>2062.5</v>
      </c>
      <c r="Q1985" s="11" t="s">
        <v>8336</v>
      </c>
      <c r="R1985" t="s">
        <v>8348</v>
      </c>
      <c r="S1985" s="15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f t="shared" ref="A1986:A2049" si="124">ROUND(F1986/E1986*100,0)</f>
        <v>21</v>
      </c>
      <c r="B1986">
        <v>1984</v>
      </c>
      <c r="C1986" s="3" t="s">
        <v>1985</v>
      </c>
      <c r="D1986" s="3" t="s">
        <v>6094</v>
      </c>
      <c r="E1986" s="6">
        <v>15000</v>
      </c>
      <c r="F1986" s="8">
        <v>3172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 t="shared" si="121"/>
        <v>2142.86</v>
      </c>
      <c r="Q1986" s="11" t="s">
        <v>8336</v>
      </c>
      <c r="R1986" t="s">
        <v>8348</v>
      </c>
      <c r="S1986" s="15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f t="shared" si="124"/>
        <v>3</v>
      </c>
      <c r="B1987">
        <v>1985</v>
      </c>
      <c r="C1987" s="3" t="s">
        <v>1986</v>
      </c>
      <c r="D1987" s="3" t="s">
        <v>6095</v>
      </c>
      <c r="E1987" s="6">
        <v>1600</v>
      </c>
      <c r="F1987" s="8">
        <v>51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 t="shared" ref="P1987:P2050" si="125">IFERROR(ROUND(E1987/M1987,2), 0)</f>
        <v>400</v>
      </c>
      <c r="Q1987" s="11" t="s">
        <v>8336</v>
      </c>
      <c r="R1987" t="s">
        <v>8348</v>
      </c>
      <c r="S1987" s="15">
        <f t="shared" ref="S1987:S2050" si="126">(((K1987/60)/60)/24)+DATE(1970,1,1)</f>
        <v>42555.698738425926</v>
      </c>
      <c r="T1987" s="16">
        <f t="shared" ref="T1987:T2050" si="127">(((J1987/60)/60)/24)+DATE(1970,1,1)</f>
        <v>42584.958333333328</v>
      </c>
    </row>
    <row r="1988" spans="1:20" ht="60" hidden="1" x14ac:dyDescent="0.25">
      <c r="A1988">
        <f t="shared" si="124"/>
        <v>0</v>
      </c>
      <c r="B1988">
        <v>1986</v>
      </c>
      <c r="C1988" s="3" t="s">
        <v>1987</v>
      </c>
      <c r="D1988" s="3" t="s">
        <v>6096</v>
      </c>
      <c r="E1988" s="6">
        <v>2000</v>
      </c>
      <c r="F1988" s="8">
        <v>1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 t="shared" si="125"/>
        <v>2000</v>
      </c>
      <c r="Q1988" s="11" t="s">
        <v>8336</v>
      </c>
      <c r="R1988" t="s">
        <v>8348</v>
      </c>
      <c r="S1988" s="15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f t="shared" si="124"/>
        <v>42</v>
      </c>
      <c r="B1989">
        <v>1987</v>
      </c>
      <c r="C1989" s="3" t="s">
        <v>1988</v>
      </c>
      <c r="D1989" s="3" t="s">
        <v>6097</v>
      </c>
      <c r="E1989" s="6">
        <v>5500</v>
      </c>
      <c r="F1989" s="8">
        <v>2336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 t="shared" si="125"/>
        <v>196.43</v>
      </c>
      <c r="Q1989" s="11" t="s">
        <v>8336</v>
      </c>
      <c r="R1989" t="s">
        <v>8348</v>
      </c>
      <c r="S1989" s="15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f t="shared" si="124"/>
        <v>0</v>
      </c>
      <c r="B1990">
        <v>1988</v>
      </c>
      <c r="C1990" s="3" t="s">
        <v>1989</v>
      </c>
      <c r="D1990" s="3" t="s">
        <v>6098</v>
      </c>
      <c r="E1990" s="6">
        <v>6000</v>
      </c>
      <c r="F1990" s="8">
        <v>25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 t="shared" si="125"/>
        <v>6000</v>
      </c>
      <c r="Q1990" s="11" t="s">
        <v>8336</v>
      </c>
      <c r="R1990" t="s">
        <v>8348</v>
      </c>
      <c r="S1990" s="15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f t="shared" si="124"/>
        <v>1</v>
      </c>
      <c r="B1991">
        <v>1989</v>
      </c>
      <c r="C1991" s="3" t="s">
        <v>1990</v>
      </c>
      <c r="D1991" s="3" t="s">
        <v>6099</v>
      </c>
      <c r="E1991" s="6">
        <v>5000</v>
      </c>
      <c r="F1991" s="8">
        <v>50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 t="shared" si="125"/>
        <v>5000</v>
      </c>
      <c r="Q1991" s="11" t="s">
        <v>8336</v>
      </c>
      <c r="R1991" t="s">
        <v>8348</v>
      </c>
      <c r="S1991" s="15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f t="shared" si="124"/>
        <v>17</v>
      </c>
      <c r="B1992">
        <v>1990</v>
      </c>
      <c r="C1992" s="3" t="s">
        <v>1991</v>
      </c>
      <c r="D1992" s="3" t="s">
        <v>6100</v>
      </c>
      <c r="E1992" s="6">
        <v>3000</v>
      </c>
      <c r="F1992" s="8">
        <v>509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 t="shared" si="125"/>
        <v>600</v>
      </c>
      <c r="Q1992" s="11" t="s">
        <v>8336</v>
      </c>
      <c r="R1992" t="s">
        <v>8348</v>
      </c>
      <c r="S1992" s="15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f t="shared" si="124"/>
        <v>7</v>
      </c>
      <c r="B1993">
        <v>1991</v>
      </c>
      <c r="C1993" s="3" t="s">
        <v>1992</v>
      </c>
      <c r="D1993" s="3" t="s">
        <v>6101</v>
      </c>
      <c r="E1993" s="6">
        <v>2000</v>
      </c>
      <c r="F1993" s="8">
        <v>140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 t="shared" si="125"/>
        <v>666.67</v>
      </c>
      <c r="Q1993" s="11" t="s">
        <v>8336</v>
      </c>
      <c r="R1993" t="s">
        <v>8348</v>
      </c>
      <c r="S1993" s="15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f t="shared" si="124"/>
        <v>0</v>
      </c>
      <c r="B1994">
        <v>1992</v>
      </c>
      <c r="C1994" s="3" t="s">
        <v>1993</v>
      </c>
      <c r="D1994" s="3" t="s">
        <v>6102</v>
      </c>
      <c r="E1994" s="6">
        <v>1500</v>
      </c>
      <c r="F1994" s="8">
        <v>2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 t="shared" si="125"/>
        <v>750</v>
      </c>
      <c r="Q1994" s="11" t="s">
        <v>8336</v>
      </c>
      <c r="R1994" t="s">
        <v>8348</v>
      </c>
      <c r="S1994" s="15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f t="shared" si="124"/>
        <v>0</v>
      </c>
      <c r="B1995">
        <v>1993</v>
      </c>
      <c r="C1995" s="3" t="s">
        <v>1994</v>
      </c>
      <c r="D1995" s="3" t="s">
        <v>6103</v>
      </c>
      <c r="E1995" s="6">
        <v>2000</v>
      </c>
      <c r="F1995" s="8"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f t="shared" si="124"/>
        <v>0</v>
      </c>
      <c r="B1996">
        <v>1994</v>
      </c>
      <c r="C1996" s="3" t="s">
        <v>1995</v>
      </c>
      <c r="D1996" s="3" t="s">
        <v>6104</v>
      </c>
      <c r="E1996" s="6">
        <v>3200</v>
      </c>
      <c r="F1996" s="8"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f t="shared" si="124"/>
        <v>8</v>
      </c>
      <c r="B1997">
        <v>1995</v>
      </c>
      <c r="C1997" s="3" t="s">
        <v>1996</v>
      </c>
      <c r="D1997" s="3" t="s">
        <v>6105</v>
      </c>
      <c r="E1997" s="6">
        <v>1000</v>
      </c>
      <c r="F1997" s="8">
        <v>78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 t="shared" si="125"/>
        <v>333.33</v>
      </c>
      <c r="Q1997" s="11" t="s">
        <v>8336</v>
      </c>
      <c r="R1997" t="s">
        <v>8348</v>
      </c>
      <c r="S1997" s="15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f t="shared" si="124"/>
        <v>0</v>
      </c>
      <c r="B1998">
        <v>1996</v>
      </c>
      <c r="C1998" s="3" t="s">
        <v>1997</v>
      </c>
      <c r="D1998" s="3" t="s">
        <v>6106</v>
      </c>
      <c r="E1998" s="6">
        <v>133800</v>
      </c>
      <c r="F1998" s="8"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f t="shared" si="124"/>
        <v>0</v>
      </c>
      <c r="B1999">
        <v>1997</v>
      </c>
      <c r="C1999" s="3" t="s">
        <v>1998</v>
      </c>
      <c r="D1999" s="3" t="s">
        <v>6107</v>
      </c>
      <c r="E1999" s="6">
        <v>6500</v>
      </c>
      <c r="F1999" s="8"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f t="shared" si="124"/>
        <v>26</v>
      </c>
      <c r="B2000">
        <v>1998</v>
      </c>
      <c r="C2000" s="3" t="s">
        <v>1999</v>
      </c>
      <c r="D2000" s="3" t="s">
        <v>6108</v>
      </c>
      <c r="E2000" s="6">
        <v>2500</v>
      </c>
      <c r="F2000" s="8">
        <v>655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 t="shared" si="125"/>
        <v>833.33</v>
      </c>
      <c r="Q2000" s="11" t="s">
        <v>8336</v>
      </c>
      <c r="R2000" t="s">
        <v>8348</v>
      </c>
      <c r="S2000" s="15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f t="shared" si="124"/>
        <v>1</v>
      </c>
      <c r="B2001">
        <v>1999</v>
      </c>
      <c r="C2001" s="3" t="s">
        <v>2000</v>
      </c>
      <c r="D2001" s="3" t="s">
        <v>6109</v>
      </c>
      <c r="E2001" s="6">
        <v>31000</v>
      </c>
      <c r="F2001" s="8">
        <v>236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 t="shared" si="125"/>
        <v>4428.57</v>
      </c>
      <c r="Q2001" s="11" t="s">
        <v>8336</v>
      </c>
      <c r="R2001" t="s">
        <v>8348</v>
      </c>
      <c r="S2001" s="15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f t="shared" si="124"/>
        <v>13</v>
      </c>
      <c r="B2002">
        <v>2000</v>
      </c>
      <c r="C2002" s="3" t="s">
        <v>2001</v>
      </c>
      <c r="D2002" s="3" t="s">
        <v>6110</v>
      </c>
      <c r="E2002" s="6">
        <v>5000</v>
      </c>
      <c r="F2002" s="8">
        <v>625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 t="shared" si="125"/>
        <v>200</v>
      </c>
      <c r="Q2002" s="11" t="s">
        <v>8336</v>
      </c>
      <c r="R2002" t="s">
        <v>8348</v>
      </c>
      <c r="S2002" s="15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f t="shared" si="124"/>
        <v>382</v>
      </c>
      <c r="B2003">
        <v>2001</v>
      </c>
      <c r="C2003" s="3" t="s">
        <v>2002</v>
      </c>
      <c r="D2003" s="3" t="s">
        <v>6111</v>
      </c>
      <c r="E2003" s="6">
        <v>55000</v>
      </c>
      <c r="F2003" s="8">
        <v>210171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 t="shared" si="125"/>
        <v>33.6</v>
      </c>
      <c r="Q2003" s="11" t="s">
        <v>8317</v>
      </c>
      <c r="R2003" t="s">
        <v>8347</v>
      </c>
      <c r="S2003" s="15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f t="shared" si="124"/>
        <v>217</v>
      </c>
      <c r="B2004">
        <v>2002</v>
      </c>
      <c r="C2004" s="3" t="s">
        <v>2003</v>
      </c>
      <c r="D2004" s="3" t="s">
        <v>6112</v>
      </c>
      <c r="E2004" s="6">
        <v>50000</v>
      </c>
      <c r="F2004" s="8">
        <v>108397.11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 t="shared" si="125"/>
        <v>36.36</v>
      </c>
      <c r="Q2004" s="11" t="s">
        <v>8317</v>
      </c>
      <c r="R2004" t="s">
        <v>8347</v>
      </c>
      <c r="S2004" s="15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f t="shared" si="124"/>
        <v>312</v>
      </c>
      <c r="B2005">
        <v>2003</v>
      </c>
      <c r="C2005" s="3" t="s">
        <v>2004</v>
      </c>
      <c r="D2005" s="3" t="s">
        <v>6113</v>
      </c>
      <c r="E2005" s="6">
        <v>500</v>
      </c>
      <c r="F2005" s="8">
        <v>1560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 t="shared" si="125"/>
        <v>29.41</v>
      </c>
      <c r="Q2005" s="11" t="s">
        <v>8317</v>
      </c>
      <c r="R2005" t="s">
        <v>8347</v>
      </c>
      <c r="S2005" s="15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f t="shared" si="124"/>
        <v>234</v>
      </c>
      <c r="B2006">
        <v>2004</v>
      </c>
      <c r="C2006" s="3" t="s">
        <v>2005</v>
      </c>
      <c r="D2006" s="3" t="s">
        <v>6114</v>
      </c>
      <c r="E2006" s="6">
        <v>50000</v>
      </c>
      <c r="F2006" s="8">
        <v>117210.24000000001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 t="shared" si="125"/>
        <v>141.24</v>
      </c>
      <c r="Q2006" s="11" t="s">
        <v>8317</v>
      </c>
      <c r="R2006" t="s">
        <v>8347</v>
      </c>
      <c r="S2006" s="15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f t="shared" si="124"/>
        <v>124</v>
      </c>
      <c r="B2007">
        <v>2005</v>
      </c>
      <c r="C2007" s="3" t="s">
        <v>2006</v>
      </c>
      <c r="D2007" s="3" t="s">
        <v>6115</v>
      </c>
      <c r="E2007" s="6">
        <v>30000</v>
      </c>
      <c r="F2007" s="8">
        <v>37104.03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 t="shared" si="125"/>
        <v>157.07</v>
      </c>
      <c r="Q2007" s="11" t="s">
        <v>8317</v>
      </c>
      <c r="R2007" t="s">
        <v>8347</v>
      </c>
      <c r="S2007" s="15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f t="shared" si="124"/>
        <v>248</v>
      </c>
      <c r="B2008">
        <v>2006</v>
      </c>
      <c r="C2008" s="3" t="s">
        <v>2007</v>
      </c>
      <c r="D2008" s="3" t="s">
        <v>6116</v>
      </c>
      <c r="E2008" s="6">
        <v>50000</v>
      </c>
      <c r="F2008" s="8">
        <v>123920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 t="shared" si="125"/>
        <v>165.02</v>
      </c>
      <c r="Q2008" s="11" t="s">
        <v>8317</v>
      </c>
      <c r="R2008" t="s">
        <v>8347</v>
      </c>
      <c r="S2008" s="15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f t="shared" si="124"/>
        <v>116</v>
      </c>
      <c r="B2009">
        <v>2007</v>
      </c>
      <c r="C2009" s="3" t="s">
        <v>2008</v>
      </c>
      <c r="D2009" s="3" t="s">
        <v>6117</v>
      </c>
      <c r="E2009" s="6">
        <v>10000</v>
      </c>
      <c r="F2009" s="8">
        <v>11570.92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 t="shared" si="125"/>
        <v>72.989999999999995</v>
      </c>
      <c r="Q2009" s="11" t="s">
        <v>8317</v>
      </c>
      <c r="R2009" t="s">
        <v>8347</v>
      </c>
      <c r="S2009" s="15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f t="shared" si="124"/>
        <v>117</v>
      </c>
      <c r="B2010">
        <v>2008</v>
      </c>
      <c r="C2010" s="3" t="s">
        <v>2009</v>
      </c>
      <c r="D2010" s="3" t="s">
        <v>6118</v>
      </c>
      <c r="E2010" s="6">
        <v>1570.79</v>
      </c>
      <c r="F2010" s="8">
        <v>1839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 t="shared" si="125"/>
        <v>38.31</v>
      </c>
      <c r="Q2010" s="11" t="s">
        <v>8317</v>
      </c>
      <c r="R2010" t="s">
        <v>8347</v>
      </c>
      <c r="S2010" s="15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f t="shared" si="124"/>
        <v>305</v>
      </c>
      <c r="B2011">
        <v>2009</v>
      </c>
      <c r="C2011" s="3" t="s">
        <v>2010</v>
      </c>
      <c r="D2011" s="3" t="s">
        <v>6119</v>
      </c>
      <c r="E2011" s="6">
        <v>50000</v>
      </c>
      <c r="F2011" s="8">
        <v>152579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 t="shared" si="125"/>
        <v>125.63</v>
      </c>
      <c r="Q2011" s="11" t="s">
        <v>8317</v>
      </c>
      <c r="R2011" t="s">
        <v>8347</v>
      </c>
      <c r="S2011" s="15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f t="shared" si="124"/>
        <v>320</v>
      </c>
      <c r="B2012">
        <v>2010</v>
      </c>
      <c r="C2012" s="3" t="s">
        <v>2011</v>
      </c>
      <c r="D2012" s="3" t="s">
        <v>6120</v>
      </c>
      <c r="E2012" s="6">
        <v>30000</v>
      </c>
      <c r="F2012" s="8">
        <v>96015.9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 t="shared" si="125"/>
        <v>17.27</v>
      </c>
      <c r="Q2012" s="11" t="s">
        <v>8317</v>
      </c>
      <c r="R2012" t="s">
        <v>8347</v>
      </c>
      <c r="S2012" s="15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f t="shared" si="124"/>
        <v>820</v>
      </c>
      <c r="B2013">
        <v>2011</v>
      </c>
      <c r="C2013" s="3" t="s">
        <v>2012</v>
      </c>
      <c r="D2013" s="3" t="s">
        <v>6121</v>
      </c>
      <c r="E2013" s="6">
        <v>50000</v>
      </c>
      <c r="F2013" s="8">
        <v>409782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 t="shared" si="125"/>
        <v>51.49</v>
      </c>
      <c r="Q2013" s="11" t="s">
        <v>8317</v>
      </c>
      <c r="R2013" t="s">
        <v>8347</v>
      </c>
      <c r="S2013" s="15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f t="shared" si="124"/>
        <v>235</v>
      </c>
      <c r="B2014">
        <v>2012</v>
      </c>
      <c r="C2014" s="3" t="s">
        <v>2013</v>
      </c>
      <c r="D2014" s="3" t="s">
        <v>6122</v>
      </c>
      <c r="E2014" s="6">
        <v>5000</v>
      </c>
      <c r="F2014" s="8">
        <v>11745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 t="shared" si="125"/>
        <v>27.32</v>
      </c>
      <c r="Q2014" s="11" t="s">
        <v>8317</v>
      </c>
      <c r="R2014" t="s">
        <v>8347</v>
      </c>
      <c r="S2014" s="15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f t="shared" si="124"/>
        <v>495</v>
      </c>
      <c r="B2015">
        <v>2013</v>
      </c>
      <c r="C2015" s="3" t="s">
        <v>2014</v>
      </c>
      <c r="D2015" s="3" t="s">
        <v>6123</v>
      </c>
      <c r="E2015" s="6">
        <v>160000</v>
      </c>
      <c r="F2015" s="8">
        <v>791862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 t="shared" si="125"/>
        <v>35.07</v>
      </c>
      <c r="Q2015" s="11" t="s">
        <v>8317</v>
      </c>
      <c r="R2015" t="s">
        <v>8347</v>
      </c>
      <c r="S2015" s="15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f t="shared" si="124"/>
        <v>7814</v>
      </c>
      <c r="B2016">
        <v>2014</v>
      </c>
      <c r="C2016" s="3" t="s">
        <v>2015</v>
      </c>
      <c r="D2016" s="3" t="s">
        <v>6124</v>
      </c>
      <c r="E2016" s="6">
        <v>30000</v>
      </c>
      <c r="F2016" s="8">
        <v>2344134.67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 t="shared" si="125"/>
        <v>1.1299999999999999</v>
      </c>
      <c r="Q2016" s="11" t="s">
        <v>8317</v>
      </c>
      <c r="R2016" t="s">
        <v>8347</v>
      </c>
      <c r="S2016" s="15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f t="shared" si="124"/>
        <v>113</v>
      </c>
      <c r="B2017">
        <v>2015</v>
      </c>
      <c r="C2017" s="3" t="s">
        <v>2016</v>
      </c>
      <c r="D2017" s="3" t="s">
        <v>6125</v>
      </c>
      <c r="E2017" s="6">
        <v>7200</v>
      </c>
      <c r="F2017" s="8">
        <v>8136.01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 t="shared" si="125"/>
        <v>44.44</v>
      </c>
      <c r="Q2017" s="11" t="s">
        <v>8317</v>
      </c>
      <c r="R2017" t="s">
        <v>8347</v>
      </c>
      <c r="S2017" s="15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f t="shared" si="124"/>
        <v>922</v>
      </c>
      <c r="B2018">
        <v>2016</v>
      </c>
      <c r="C2018" s="3" t="s">
        <v>2017</v>
      </c>
      <c r="D2018" s="3" t="s">
        <v>6126</v>
      </c>
      <c r="E2018" s="6">
        <v>10000</v>
      </c>
      <c r="F2018" s="8">
        <v>92154.22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 t="shared" si="125"/>
        <v>20.88</v>
      </c>
      <c r="Q2018" s="11" t="s">
        <v>8317</v>
      </c>
      <c r="R2018" t="s">
        <v>8347</v>
      </c>
      <c r="S2018" s="15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f t="shared" si="124"/>
        <v>125</v>
      </c>
      <c r="B2019">
        <v>2017</v>
      </c>
      <c r="C2019" s="3" t="s">
        <v>2018</v>
      </c>
      <c r="D2019" s="3" t="s">
        <v>6127</v>
      </c>
      <c r="E2019" s="6">
        <v>25000</v>
      </c>
      <c r="F2019" s="8">
        <v>31275.599999999999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 t="shared" si="125"/>
        <v>58.69</v>
      </c>
      <c r="Q2019" s="11" t="s">
        <v>8317</v>
      </c>
      <c r="R2019" t="s">
        <v>8347</v>
      </c>
      <c r="S2019" s="15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f t="shared" si="124"/>
        <v>102</v>
      </c>
      <c r="B2020">
        <v>2018</v>
      </c>
      <c r="C2020" s="3" t="s">
        <v>2019</v>
      </c>
      <c r="D2020" s="3" t="s">
        <v>6128</v>
      </c>
      <c r="E2020" s="6">
        <v>65000</v>
      </c>
      <c r="F2020" s="8">
        <v>66458.23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 t="shared" si="125"/>
        <v>144.44</v>
      </c>
      <c r="Q2020" s="11" t="s">
        <v>8317</v>
      </c>
      <c r="R2020" t="s">
        <v>8347</v>
      </c>
      <c r="S2020" s="15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f t="shared" si="124"/>
        <v>485</v>
      </c>
      <c r="B2021">
        <v>2019</v>
      </c>
      <c r="C2021" s="3" t="s">
        <v>2020</v>
      </c>
      <c r="D2021" s="3" t="s">
        <v>6129</v>
      </c>
      <c r="E2021" s="6">
        <v>40000</v>
      </c>
      <c r="F2021" s="8">
        <v>193963.9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 t="shared" si="125"/>
        <v>22.47</v>
      </c>
      <c r="Q2021" s="11" t="s">
        <v>8317</v>
      </c>
      <c r="R2021" t="s">
        <v>8347</v>
      </c>
      <c r="S2021" s="15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f t="shared" si="124"/>
        <v>192</v>
      </c>
      <c r="B2022">
        <v>2020</v>
      </c>
      <c r="C2022" s="3" t="s">
        <v>2021</v>
      </c>
      <c r="D2022" s="3" t="s">
        <v>6130</v>
      </c>
      <c r="E2022" s="6">
        <v>1500</v>
      </c>
      <c r="F2022" s="8">
        <v>2885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 t="shared" si="125"/>
        <v>12.3</v>
      </c>
      <c r="Q2022" s="11" t="s">
        <v>8317</v>
      </c>
      <c r="R2022" t="s">
        <v>8347</v>
      </c>
      <c r="S2022" s="15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f t="shared" si="124"/>
        <v>281</v>
      </c>
      <c r="B2023">
        <v>2021</v>
      </c>
      <c r="C2023" s="3" t="s">
        <v>2022</v>
      </c>
      <c r="D2023" s="3" t="s">
        <v>6131</v>
      </c>
      <c r="E2023" s="6">
        <v>5000</v>
      </c>
      <c r="F2023" s="8">
        <v>14055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 t="shared" si="125"/>
        <v>52.63</v>
      </c>
      <c r="Q2023" s="11" t="s">
        <v>8317</v>
      </c>
      <c r="R2023" t="s">
        <v>8347</v>
      </c>
      <c r="S2023" s="15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f t="shared" si="124"/>
        <v>125</v>
      </c>
      <c r="B2024">
        <v>2022</v>
      </c>
      <c r="C2024" s="3" t="s">
        <v>2023</v>
      </c>
      <c r="D2024" s="3" t="s">
        <v>6132</v>
      </c>
      <c r="E2024" s="6">
        <v>100000</v>
      </c>
      <c r="F2024" s="8">
        <v>125137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 t="shared" si="125"/>
        <v>307.69</v>
      </c>
      <c r="Q2024" s="11" t="s">
        <v>8317</v>
      </c>
      <c r="R2024" t="s">
        <v>8347</v>
      </c>
      <c r="S2024" s="15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f t="shared" si="124"/>
        <v>161</v>
      </c>
      <c r="B2025">
        <v>2023</v>
      </c>
      <c r="C2025" s="3" t="s">
        <v>2024</v>
      </c>
      <c r="D2025" s="3" t="s">
        <v>6133</v>
      </c>
      <c r="E2025" s="6">
        <v>100000</v>
      </c>
      <c r="F2025" s="8">
        <v>161459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 t="shared" si="125"/>
        <v>283.29000000000002</v>
      </c>
      <c r="Q2025" s="11" t="s">
        <v>8317</v>
      </c>
      <c r="R2025" t="s">
        <v>8347</v>
      </c>
      <c r="S2025" s="15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f t="shared" si="124"/>
        <v>585</v>
      </c>
      <c r="B2026">
        <v>2024</v>
      </c>
      <c r="C2026" s="3" t="s">
        <v>2025</v>
      </c>
      <c r="D2026" s="3" t="s">
        <v>6134</v>
      </c>
      <c r="E2026" s="6">
        <v>4000</v>
      </c>
      <c r="F2026" s="8">
        <v>23414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 t="shared" si="125"/>
        <v>38.1</v>
      </c>
      <c r="Q2026" s="11" t="s">
        <v>8317</v>
      </c>
      <c r="R2026" t="s">
        <v>8347</v>
      </c>
      <c r="S2026" s="15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f t="shared" si="124"/>
        <v>201</v>
      </c>
      <c r="B2027">
        <v>2025</v>
      </c>
      <c r="C2027" s="3" t="s">
        <v>2026</v>
      </c>
      <c r="D2027" s="3" t="s">
        <v>6135</v>
      </c>
      <c r="E2027" s="6">
        <v>80000</v>
      </c>
      <c r="F2027" s="8">
        <v>160920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 t="shared" si="125"/>
        <v>109.74</v>
      </c>
      <c r="Q2027" s="11" t="s">
        <v>8317</v>
      </c>
      <c r="R2027" t="s">
        <v>8347</v>
      </c>
      <c r="S2027" s="15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f t="shared" si="124"/>
        <v>133</v>
      </c>
      <c r="B2028">
        <v>2026</v>
      </c>
      <c r="C2028" s="3" t="s">
        <v>2027</v>
      </c>
      <c r="D2028" s="3" t="s">
        <v>6136</v>
      </c>
      <c r="E2028" s="6">
        <v>25000</v>
      </c>
      <c r="F2028" s="8">
        <v>33370.769999999997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 t="shared" si="125"/>
        <v>55.07</v>
      </c>
      <c r="Q2028" s="11" t="s">
        <v>8317</v>
      </c>
      <c r="R2028" t="s">
        <v>8347</v>
      </c>
      <c r="S2028" s="15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f t="shared" si="124"/>
        <v>120</v>
      </c>
      <c r="B2029">
        <v>2027</v>
      </c>
      <c r="C2029" s="3" t="s">
        <v>2028</v>
      </c>
      <c r="D2029" s="3" t="s">
        <v>6137</v>
      </c>
      <c r="E2029" s="6">
        <v>100000</v>
      </c>
      <c r="F2029" s="8">
        <v>120249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 t="shared" si="125"/>
        <v>185.53</v>
      </c>
      <c r="Q2029" s="11" t="s">
        <v>8317</v>
      </c>
      <c r="R2029" t="s">
        <v>8347</v>
      </c>
      <c r="S2029" s="15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f t="shared" si="124"/>
        <v>126</v>
      </c>
      <c r="B2030">
        <v>2028</v>
      </c>
      <c r="C2030" s="3" t="s">
        <v>2029</v>
      </c>
      <c r="D2030" s="3" t="s">
        <v>6138</v>
      </c>
      <c r="E2030" s="6">
        <v>3000</v>
      </c>
      <c r="F2030" s="8">
        <v>3785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 t="shared" si="125"/>
        <v>37.97</v>
      </c>
      <c r="Q2030" s="11" t="s">
        <v>8317</v>
      </c>
      <c r="R2030" t="s">
        <v>8347</v>
      </c>
      <c r="S2030" s="15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f t="shared" si="124"/>
        <v>361</v>
      </c>
      <c r="B2031">
        <v>2029</v>
      </c>
      <c r="C2031" s="3" t="s">
        <v>2030</v>
      </c>
      <c r="D2031" s="3" t="s">
        <v>6139</v>
      </c>
      <c r="E2031" s="6">
        <v>2500</v>
      </c>
      <c r="F2031" s="8">
        <v>9030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 t="shared" si="125"/>
        <v>26.6</v>
      </c>
      <c r="Q2031" s="11" t="s">
        <v>8317</v>
      </c>
      <c r="R2031" t="s">
        <v>8347</v>
      </c>
      <c r="S2031" s="15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f t="shared" si="124"/>
        <v>226</v>
      </c>
      <c r="B2032">
        <v>2030</v>
      </c>
      <c r="C2032" s="3" t="s">
        <v>2031</v>
      </c>
      <c r="D2032" s="3" t="s">
        <v>6140</v>
      </c>
      <c r="E2032" s="6">
        <v>32768</v>
      </c>
      <c r="F2032" s="8">
        <v>74134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 t="shared" si="125"/>
        <v>52.43</v>
      </c>
      <c r="Q2032" s="11" t="s">
        <v>8317</v>
      </c>
      <c r="R2032" t="s">
        <v>8347</v>
      </c>
      <c r="S2032" s="15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f t="shared" si="124"/>
        <v>120</v>
      </c>
      <c r="B2033">
        <v>2031</v>
      </c>
      <c r="C2033" s="3" t="s">
        <v>2032</v>
      </c>
      <c r="D2033" s="3" t="s">
        <v>6141</v>
      </c>
      <c r="E2033" s="6">
        <v>50000</v>
      </c>
      <c r="F2033" s="8">
        <v>60175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 t="shared" si="125"/>
        <v>98.43</v>
      </c>
      <c r="Q2033" s="11" t="s">
        <v>8317</v>
      </c>
      <c r="R2033" t="s">
        <v>8347</v>
      </c>
      <c r="S2033" s="15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f t="shared" si="124"/>
        <v>304</v>
      </c>
      <c r="B2034">
        <v>2032</v>
      </c>
      <c r="C2034" s="3" t="s">
        <v>2033</v>
      </c>
      <c r="D2034" s="3" t="s">
        <v>6142</v>
      </c>
      <c r="E2034" s="6">
        <v>25000</v>
      </c>
      <c r="F2034" s="8">
        <v>76047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 t="shared" si="125"/>
        <v>47.08</v>
      </c>
      <c r="Q2034" s="11" t="s">
        <v>8317</v>
      </c>
      <c r="R2034" t="s">
        <v>8347</v>
      </c>
      <c r="S2034" s="15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f t="shared" si="124"/>
        <v>179</v>
      </c>
      <c r="B2035">
        <v>2033</v>
      </c>
      <c r="C2035" s="3" t="s">
        <v>2034</v>
      </c>
      <c r="D2035" s="3" t="s">
        <v>6143</v>
      </c>
      <c r="E2035" s="6">
        <v>25000</v>
      </c>
      <c r="F2035" s="8">
        <v>44669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 t="shared" si="125"/>
        <v>158.22999999999999</v>
      </c>
      <c r="Q2035" s="11" t="s">
        <v>8317</v>
      </c>
      <c r="R2035" t="s">
        <v>8347</v>
      </c>
      <c r="S2035" s="15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f t="shared" si="124"/>
        <v>387</v>
      </c>
      <c r="B2036">
        <v>2034</v>
      </c>
      <c r="C2036" s="3" t="s">
        <v>2035</v>
      </c>
      <c r="D2036" s="3" t="s">
        <v>6144</v>
      </c>
      <c r="E2036" s="6">
        <v>78000</v>
      </c>
      <c r="F2036" s="8">
        <v>301719.59000000003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 t="shared" si="125"/>
        <v>153.54</v>
      </c>
      <c r="Q2036" s="11" t="s">
        <v>8317</v>
      </c>
      <c r="R2036" t="s">
        <v>8347</v>
      </c>
      <c r="S2036" s="15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f t="shared" si="124"/>
        <v>211</v>
      </c>
      <c r="B2037">
        <v>2035</v>
      </c>
      <c r="C2037" s="3" t="s">
        <v>2036</v>
      </c>
      <c r="D2037" s="3" t="s">
        <v>6145</v>
      </c>
      <c r="E2037" s="6">
        <v>80000</v>
      </c>
      <c r="F2037" s="8">
        <v>168829.14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 t="shared" si="125"/>
        <v>124.22</v>
      </c>
      <c r="Q2037" s="11" t="s">
        <v>8317</v>
      </c>
      <c r="R2037" t="s">
        <v>8347</v>
      </c>
      <c r="S2037" s="15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f t="shared" si="124"/>
        <v>132</v>
      </c>
      <c r="B2038">
        <v>2036</v>
      </c>
      <c r="C2038" s="3" t="s">
        <v>2037</v>
      </c>
      <c r="D2038" s="3" t="s">
        <v>6146</v>
      </c>
      <c r="E2038" s="6">
        <v>30000</v>
      </c>
      <c r="F2038" s="8">
        <v>39500.5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 t="shared" si="125"/>
        <v>35.380000000000003</v>
      </c>
      <c r="Q2038" s="11" t="s">
        <v>8317</v>
      </c>
      <c r="R2038" t="s">
        <v>8347</v>
      </c>
      <c r="S2038" s="15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f t="shared" si="124"/>
        <v>300</v>
      </c>
      <c r="B2039">
        <v>2037</v>
      </c>
      <c r="C2039" s="3" t="s">
        <v>2038</v>
      </c>
      <c r="D2039" s="3" t="s">
        <v>6147</v>
      </c>
      <c r="E2039" s="6">
        <v>10000</v>
      </c>
      <c r="F2039" s="8">
        <v>30047.64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 t="shared" si="125"/>
        <v>23.31</v>
      </c>
      <c r="Q2039" s="11" t="s">
        <v>8317</v>
      </c>
      <c r="R2039" t="s">
        <v>8347</v>
      </c>
      <c r="S2039" s="15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f t="shared" si="124"/>
        <v>421</v>
      </c>
      <c r="B2040">
        <v>2038</v>
      </c>
      <c r="C2040" s="3" t="s">
        <v>2039</v>
      </c>
      <c r="D2040" s="3" t="s">
        <v>6148</v>
      </c>
      <c r="E2040" s="6">
        <v>8000</v>
      </c>
      <c r="F2040" s="8">
        <v>33641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 t="shared" si="125"/>
        <v>39.22</v>
      </c>
      <c r="Q2040" s="11" t="s">
        <v>8317</v>
      </c>
      <c r="R2040" t="s">
        <v>8347</v>
      </c>
      <c r="S2040" s="15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f t="shared" si="124"/>
        <v>136</v>
      </c>
      <c r="B2041">
        <v>2039</v>
      </c>
      <c r="C2041" s="3" t="s">
        <v>2040</v>
      </c>
      <c r="D2041" s="3" t="s">
        <v>6149</v>
      </c>
      <c r="E2041" s="6">
        <v>125000</v>
      </c>
      <c r="F2041" s="8">
        <v>170271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 t="shared" si="125"/>
        <v>329.82</v>
      </c>
      <c r="Q2041" s="11" t="s">
        <v>8317</v>
      </c>
      <c r="R2041" t="s">
        <v>8347</v>
      </c>
      <c r="S2041" s="15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f t="shared" si="124"/>
        <v>248</v>
      </c>
      <c r="B2042">
        <v>2040</v>
      </c>
      <c r="C2042" s="3" t="s">
        <v>2041</v>
      </c>
      <c r="D2042" s="3" t="s">
        <v>6150</v>
      </c>
      <c r="E2042" s="6">
        <v>3000</v>
      </c>
      <c r="F2042" s="8">
        <v>7445.14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 t="shared" si="125"/>
        <v>11.07</v>
      </c>
      <c r="Q2042" s="11" t="s">
        <v>8317</v>
      </c>
      <c r="R2042" t="s">
        <v>8347</v>
      </c>
      <c r="S2042" s="15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f t="shared" si="124"/>
        <v>182</v>
      </c>
      <c r="B2043">
        <v>2041</v>
      </c>
      <c r="C2043" s="3" t="s">
        <v>2042</v>
      </c>
      <c r="D2043" s="3" t="s">
        <v>6151</v>
      </c>
      <c r="E2043" s="6">
        <v>9500</v>
      </c>
      <c r="F2043" s="8">
        <v>17277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 t="shared" si="125"/>
        <v>79.17</v>
      </c>
      <c r="Q2043" s="11" t="s">
        <v>8317</v>
      </c>
      <c r="R2043" t="s">
        <v>8347</v>
      </c>
      <c r="S2043" s="15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f t="shared" si="124"/>
        <v>124</v>
      </c>
      <c r="B2044">
        <v>2042</v>
      </c>
      <c r="C2044" s="3" t="s">
        <v>2043</v>
      </c>
      <c r="D2044" s="3" t="s">
        <v>6152</v>
      </c>
      <c r="E2044" s="6">
        <v>10000</v>
      </c>
      <c r="F2044" s="8">
        <v>12353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 t="shared" si="125"/>
        <v>71.430000000000007</v>
      </c>
      <c r="Q2044" s="11" t="s">
        <v>8317</v>
      </c>
      <c r="R2044" t="s">
        <v>8347</v>
      </c>
      <c r="S2044" s="15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f t="shared" si="124"/>
        <v>506</v>
      </c>
      <c r="B2045">
        <v>2043</v>
      </c>
      <c r="C2045" s="3" t="s">
        <v>2044</v>
      </c>
      <c r="D2045" s="3" t="s">
        <v>6153</v>
      </c>
      <c r="E2045" s="6">
        <v>1385</v>
      </c>
      <c r="F2045" s="8">
        <v>7011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 t="shared" si="125"/>
        <v>7.18</v>
      </c>
      <c r="Q2045" s="11" t="s">
        <v>8317</v>
      </c>
      <c r="R2045" t="s">
        <v>8347</v>
      </c>
      <c r="S2045" s="15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f t="shared" si="124"/>
        <v>108</v>
      </c>
      <c r="B2046">
        <v>2044</v>
      </c>
      <c r="C2046" s="3" t="s">
        <v>2045</v>
      </c>
      <c r="D2046" s="3" t="s">
        <v>6154</v>
      </c>
      <c r="E2046" s="6">
        <v>15000</v>
      </c>
      <c r="F2046" s="8">
        <v>16232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 t="shared" si="125"/>
        <v>83.33</v>
      </c>
      <c r="Q2046" s="11" t="s">
        <v>8317</v>
      </c>
      <c r="R2046" t="s">
        <v>8347</v>
      </c>
      <c r="S2046" s="15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f t="shared" si="124"/>
        <v>819</v>
      </c>
      <c r="B2047">
        <v>2045</v>
      </c>
      <c r="C2047" s="3" t="s">
        <v>2046</v>
      </c>
      <c r="D2047" s="3" t="s">
        <v>6155</v>
      </c>
      <c r="E2047" s="6">
        <v>4900</v>
      </c>
      <c r="F2047" s="8">
        <v>40140.01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 t="shared" si="125"/>
        <v>18.63</v>
      </c>
      <c r="Q2047" s="11" t="s">
        <v>8317</v>
      </c>
      <c r="R2047" t="s">
        <v>8347</v>
      </c>
      <c r="S2047" s="15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f t="shared" si="124"/>
        <v>121</v>
      </c>
      <c r="B2048">
        <v>2046</v>
      </c>
      <c r="C2048" s="3" t="s">
        <v>2047</v>
      </c>
      <c r="D2048" s="3" t="s">
        <v>6156</v>
      </c>
      <c r="E2048" s="6">
        <v>10000</v>
      </c>
      <c r="F2048" s="8">
        <v>12110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 t="shared" si="125"/>
        <v>46.08</v>
      </c>
      <c r="Q2048" s="11" t="s">
        <v>8317</v>
      </c>
      <c r="R2048" t="s">
        <v>8347</v>
      </c>
      <c r="S2048" s="15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f t="shared" si="124"/>
        <v>103</v>
      </c>
      <c r="B2049">
        <v>2047</v>
      </c>
      <c r="C2049" s="3" t="s">
        <v>2048</v>
      </c>
      <c r="D2049" s="3" t="s">
        <v>6157</v>
      </c>
      <c r="E2049" s="6">
        <v>98000</v>
      </c>
      <c r="F2049" s="8">
        <v>100939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 t="shared" si="125"/>
        <v>221.22</v>
      </c>
      <c r="Q2049" s="11" t="s">
        <v>8317</v>
      </c>
      <c r="R2049" t="s">
        <v>8347</v>
      </c>
      <c r="S2049" s="15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f t="shared" ref="A2050:A2113" si="128">ROUND(F2050/E2050*100,0)</f>
        <v>148</v>
      </c>
      <c r="B2050">
        <v>2048</v>
      </c>
      <c r="C2050" s="3" t="s">
        <v>2049</v>
      </c>
      <c r="D2050" s="3" t="s">
        <v>6158</v>
      </c>
      <c r="E2050" s="6">
        <v>85000</v>
      </c>
      <c r="F2050" s="8">
        <v>126082.45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 t="shared" si="125"/>
        <v>61.91</v>
      </c>
      <c r="Q2050" s="11" t="s">
        <v>8317</v>
      </c>
      <c r="R2050" t="s">
        <v>8347</v>
      </c>
      <c r="S2050" s="15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f t="shared" si="128"/>
        <v>120</v>
      </c>
      <c r="B2051">
        <v>2049</v>
      </c>
      <c r="C2051" s="3" t="s">
        <v>2050</v>
      </c>
      <c r="D2051" s="3" t="s">
        <v>6159</v>
      </c>
      <c r="E2051" s="6">
        <v>50000</v>
      </c>
      <c r="F2051" s="8">
        <v>60095.35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 t="shared" ref="P2051:P2114" si="129">IFERROR(ROUND(E2051/M2051,2), 0)</f>
        <v>67.39</v>
      </c>
      <c r="Q2051" s="11" t="s">
        <v>8317</v>
      </c>
      <c r="R2051" t="s">
        <v>8347</v>
      </c>
      <c r="S2051" s="15">
        <f t="shared" ref="S2051:S2114" si="130">(((K2051/60)/60)/24)+DATE(1970,1,1)</f>
        <v>41575.527349537035</v>
      </c>
      <c r="T2051" s="16">
        <f t="shared" ref="T2051:T2114" si="131">(((J2051/60)/60)/24)+DATE(1970,1,1)</f>
        <v>41610.957638888889</v>
      </c>
    </row>
    <row r="2052" spans="1:20" ht="60" hidden="1" x14ac:dyDescent="0.25">
      <c r="A2052">
        <f t="shared" si="128"/>
        <v>473</v>
      </c>
      <c r="B2052">
        <v>2050</v>
      </c>
      <c r="C2052" s="3" t="s">
        <v>2051</v>
      </c>
      <c r="D2052" s="3" t="s">
        <v>6160</v>
      </c>
      <c r="E2052" s="6">
        <v>10000</v>
      </c>
      <c r="F2052" s="8">
        <v>47327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 t="shared" si="129"/>
        <v>58.82</v>
      </c>
      <c r="Q2052" s="11" t="s">
        <v>8317</v>
      </c>
      <c r="R2052" t="s">
        <v>8347</v>
      </c>
      <c r="S2052" s="15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f t="shared" si="128"/>
        <v>130</v>
      </c>
      <c r="B2053">
        <v>2051</v>
      </c>
      <c r="C2053" s="3" t="s">
        <v>2052</v>
      </c>
      <c r="D2053" s="3" t="s">
        <v>6161</v>
      </c>
      <c r="E2053" s="6">
        <v>8000</v>
      </c>
      <c r="F2053" s="8">
        <v>10429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 t="shared" si="129"/>
        <v>33.06</v>
      </c>
      <c r="Q2053" s="11" t="s">
        <v>8317</v>
      </c>
      <c r="R2053" t="s">
        <v>8347</v>
      </c>
      <c r="S2053" s="15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f t="shared" si="128"/>
        <v>353</v>
      </c>
      <c r="B2054">
        <v>2052</v>
      </c>
      <c r="C2054" s="3" t="s">
        <v>2053</v>
      </c>
      <c r="D2054" s="3" t="s">
        <v>6162</v>
      </c>
      <c r="E2054" s="6">
        <v>50000</v>
      </c>
      <c r="F2054" s="8">
        <v>176524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 t="shared" si="129"/>
        <v>92.42</v>
      </c>
      <c r="Q2054" s="11" t="s">
        <v>8317</v>
      </c>
      <c r="R2054" t="s">
        <v>8347</v>
      </c>
      <c r="S2054" s="15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f t="shared" si="128"/>
        <v>101</v>
      </c>
      <c r="B2055">
        <v>2053</v>
      </c>
      <c r="C2055" s="3" t="s">
        <v>2054</v>
      </c>
      <c r="D2055" s="3" t="s">
        <v>6163</v>
      </c>
      <c r="E2055" s="6">
        <v>5000</v>
      </c>
      <c r="F2055" s="8">
        <v>5051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 t="shared" si="129"/>
        <v>41.32</v>
      </c>
      <c r="Q2055" s="11" t="s">
        <v>8317</v>
      </c>
      <c r="R2055" t="s">
        <v>8347</v>
      </c>
      <c r="S2055" s="15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f t="shared" si="128"/>
        <v>114</v>
      </c>
      <c r="B2056">
        <v>2054</v>
      </c>
      <c r="C2056" s="3" t="s">
        <v>2055</v>
      </c>
      <c r="D2056" s="3" t="s">
        <v>6164</v>
      </c>
      <c r="E2056" s="6">
        <v>35000</v>
      </c>
      <c r="F2056" s="8">
        <v>39757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 t="shared" si="129"/>
        <v>56.36</v>
      </c>
      <c r="Q2056" s="11" t="s">
        <v>8317</v>
      </c>
      <c r="R2056" t="s">
        <v>8347</v>
      </c>
      <c r="S2056" s="15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f t="shared" si="128"/>
        <v>167</v>
      </c>
      <c r="B2057">
        <v>2055</v>
      </c>
      <c r="C2057" s="3" t="s">
        <v>2056</v>
      </c>
      <c r="D2057" s="3" t="s">
        <v>6165</v>
      </c>
      <c r="E2057" s="6">
        <v>6000</v>
      </c>
      <c r="F2057" s="8">
        <v>10045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 t="shared" si="129"/>
        <v>59.41</v>
      </c>
      <c r="Q2057" s="11" t="s">
        <v>8317</v>
      </c>
      <c r="R2057" t="s">
        <v>8347</v>
      </c>
      <c r="S2057" s="15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f t="shared" si="128"/>
        <v>153</v>
      </c>
      <c r="B2058">
        <v>2056</v>
      </c>
      <c r="C2058" s="3" t="s">
        <v>2057</v>
      </c>
      <c r="D2058" s="3" t="s">
        <v>6166</v>
      </c>
      <c r="E2058" s="6">
        <v>50000</v>
      </c>
      <c r="F2058" s="8">
        <v>76726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 t="shared" si="129"/>
        <v>90.25</v>
      </c>
      <c r="Q2058" s="11" t="s">
        <v>8317</v>
      </c>
      <c r="R2058" t="s">
        <v>8347</v>
      </c>
      <c r="S2058" s="15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f t="shared" si="128"/>
        <v>202</v>
      </c>
      <c r="B2059">
        <v>2057</v>
      </c>
      <c r="C2059" s="3" t="s">
        <v>2058</v>
      </c>
      <c r="D2059" s="3" t="s">
        <v>6167</v>
      </c>
      <c r="E2059" s="6">
        <v>15000</v>
      </c>
      <c r="F2059" s="8">
        <v>30334.83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 t="shared" si="129"/>
        <v>22.52</v>
      </c>
      <c r="Q2059" s="11" t="s">
        <v>8317</v>
      </c>
      <c r="R2059" t="s">
        <v>8347</v>
      </c>
      <c r="S2059" s="15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f t="shared" si="128"/>
        <v>168</v>
      </c>
      <c r="B2060">
        <v>2058</v>
      </c>
      <c r="C2060" s="3" t="s">
        <v>2059</v>
      </c>
      <c r="D2060" s="3" t="s">
        <v>6168</v>
      </c>
      <c r="E2060" s="6">
        <v>2560</v>
      </c>
      <c r="F2060" s="8">
        <v>4308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 t="shared" si="129"/>
        <v>6.24</v>
      </c>
      <c r="Q2060" s="11" t="s">
        <v>8317</v>
      </c>
      <c r="R2060" t="s">
        <v>8347</v>
      </c>
      <c r="S2060" s="15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f t="shared" si="128"/>
        <v>143</v>
      </c>
      <c r="B2061">
        <v>2059</v>
      </c>
      <c r="C2061" s="3" t="s">
        <v>2060</v>
      </c>
      <c r="D2061" s="3" t="s">
        <v>6169</v>
      </c>
      <c r="E2061" s="6">
        <v>30000</v>
      </c>
      <c r="F2061" s="8">
        <v>43037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 t="shared" si="129"/>
        <v>80</v>
      </c>
      <c r="Q2061" s="11" t="s">
        <v>8317</v>
      </c>
      <c r="R2061" t="s">
        <v>8347</v>
      </c>
      <c r="S2061" s="15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f t="shared" si="128"/>
        <v>196</v>
      </c>
      <c r="B2062">
        <v>2060</v>
      </c>
      <c r="C2062" s="3" t="s">
        <v>2061</v>
      </c>
      <c r="D2062" s="3" t="s">
        <v>6170</v>
      </c>
      <c r="E2062" s="6">
        <v>25000</v>
      </c>
      <c r="F2062" s="8">
        <v>49100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 t="shared" si="129"/>
        <v>18.329999999999998</v>
      </c>
      <c r="Q2062" s="11" t="s">
        <v>8317</v>
      </c>
      <c r="R2062" t="s">
        <v>8347</v>
      </c>
      <c r="S2062" s="15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f t="shared" si="128"/>
        <v>108</v>
      </c>
      <c r="B2063">
        <v>2061</v>
      </c>
      <c r="C2063" s="3" t="s">
        <v>2062</v>
      </c>
      <c r="D2063" s="3" t="s">
        <v>6171</v>
      </c>
      <c r="E2063" s="6">
        <v>5000</v>
      </c>
      <c r="F2063" s="8">
        <v>5396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 t="shared" si="129"/>
        <v>142.86000000000001</v>
      </c>
      <c r="Q2063" s="11" t="s">
        <v>8317</v>
      </c>
      <c r="R2063" t="s">
        <v>8347</v>
      </c>
      <c r="S2063" s="15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f t="shared" si="128"/>
        <v>115</v>
      </c>
      <c r="B2064">
        <v>2062</v>
      </c>
      <c r="C2064" s="3" t="s">
        <v>2063</v>
      </c>
      <c r="D2064" s="3" t="s">
        <v>6172</v>
      </c>
      <c r="E2064" s="6">
        <v>100000</v>
      </c>
      <c r="F2064" s="8">
        <v>114977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 t="shared" si="129"/>
        <v>492.61</v>
      </c>
      <c r="Q2064" s="11" t="s">
        <v>8317</v>
      </c>
      <c r="R2064" t="s">
        <v>8347</v>
      </c>
      <c r="S2064" s="15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f t="shared" si="128"/>
        <v>148</v>
      </c>
      <c r="B2065">
        <v>2063</v>
      </c>
      <c r="C2065" s="3" t="s">
        <v>2064</v>
      </c>
      <c r="D2065" s="3" t="s">
        <v>6173</v>
      </c>
      <c r="E2065" s="6">
        <v>4000</v>
      </c>
      <c r="F2065" s="8">
        <v>5922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 t="shared" si="129"/>
        <v>81.63</v>
      </c>
      <c r="Q2065" s="11" t="s">
        <v>8317</v>
      </c>
      <c r="R2065" t="s">
        <v>8347</v>
      </c>
      <c r="S2065" s="15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f t="shared" si="128"/>
        <v>191</v>
      </c>
      <c r="B2066">
        <v>2064</v>
      </c>
      <c r="C2066" s="3" t="s">
        <v>2065</v>
      </c>
      <c r="D2066" s="3" t="s">
        <v>6174</v>
      </c>
      <c r="E2066" s="6">
        <v>261962</v>
      </c>
      <c r="F2066" s="8">
        <v>500784.27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 t="shared" si="129"/>
        <v>45.07</v>
      </c>
      <c r="Q2066" s="11" t="s">
        <v>8317</v>
      </c>
      <c r="R2066" t="s">
        <v>8347</v>
      </c>
      <c r="S2066" s="15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f t="shared" si="128"/>
        <v>199</v>
      </c>
      <c r="B2067">
        <v>2065</v>
      </c>
      <c r="C2067" s="3" t="s">
        <v>2066</v>
      </c>
      <c r="D2067" s="3" t="s">
        <v>6175</v>
      </c>
      <c r="E2067" s="6">
        <v>40000</v>
      </c>
      <c r="F2067" s="8">
        <v>79686.05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 t="shared" si="129"/>
        <v>25.71</v>
      </c>
      <c r="Q2067" s="11" t="s">
        <v>8317</v>
      </c>
      <c r="R2067" t="s">
        <v>8347</v>
      </c>
      <c r="S2067" s="15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f t="shared" si="128"/>
        <v>219</v>
      </c>
      <c r="B2068">
        <v>2066</v>
      </c>
      <c r="C2068" s="3" t="s">
        <v>2067</v>
      </c>
      <c r="D2068" s="3" t="s">
        <v>6176</v>
      </c>
      <c r="E2068" s="6">
        <v>2000</v>
      </c>
      <c r="F2068" s="8">
        <v>4372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 t="shared" si="129"/>
        <v>30.77</v>
      </c>
      <c r="Q2068" s="11" t="s">
        <v>8317</v>
      </c>
      <c r="R2068" t="s">
        <v>8347</v>
      </c>
      <c r="S2068" s="15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f t="shared" si="128"/>
        <v>127</v>
      </c>
      <c r="B2069">
        <v>2067</v>
      </c>
      <c r="C2069" s="3" t="s">
        <v>2068</v>
      </c>
      <c r="D2069" s="3" t="s">
        <v>6177</v>
      </c>
      <c r="E2069" s="6">
        <v>495</v>
      </c>
      <c r="F2069" s="8">
        <v>628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 t="shared" si="129"/>
        <v>49.5</v>
      </c>
      <c r="Q2069" s="11" t="s">
        <v>8317</v>
      </c>
      <c r="R2069" t="s">
        <v>8347</v>
      </c>
      <c r="S2069" s="15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f t="shared" si="128"/>
        <v>105</v>
      </c>
      <c r="B2070">
        <v>2068</v>
      </c>
      <c r="C2070" s="3" t="s">
        <v>2069</v>
      </c>
      <c r="D2070" s="3" t="s">
        <v>6178</v>
      </c>
      <c r="E2070" s="6">
        <v>25000</v>
      </c>
      <c r="F2070" s="8">
        <v>26305.97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 t="shared" si="129"/>
        <v>328.95</v>
      </c>
      <c r="Q2070" s="11" t="s">
        <v>8317</v>
      </c>
      <c r="R2070" t="s">
        <v>8347</v>
      </c>
      <c r="S2070" s="15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f t="shared" si="128"/>
        <v>128</v>
      </c>
      <c r="B2071">
        <v>2069</v>
      </c>
      <c r="C2071" s="3" t="s">
        <v>2070</v>
      </c>
      <c r="D2071" s="3" t="s">
        <v>6179</v>
      </c>
      <c r="E2071" s="6">
        <v>50000</v>
      </c>
      <c r="F2071" s="8">
        <v>64203.33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 t="shared" si="129"/>
        <v>190.11</v>
      </c>
      <c r="Q2071" s="11" t="s">
        <v>8317</v>
      </c>
      <c r="R2071" t="s">
        <v>8347</v>
      </c>
      <c r="S2071" s="15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f t="shared" si="128"/>
        <v>317</v>
      </c>
      <c r="B2072">
        <v>2070</v>
      </c>
      <c r="C2072" s="3" t="s">
        <v>2071</v>
      </c>
      <c r="D2072" s="3" t="s">
        <v>6180</v>
      </c>
      <c r="E2072" s="6">
        <v>125000</v>
      </c>
      <c r="F2072" s="8">
        <v>396659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 t="shared" si="129"/>
        <v>81.7</v>
      </c>
      <c r="Q2072" s="11" t="s">
        <v>8317</v>
      </c>
      <c r="R2072" t="s">
        <v>8347</v>
      </c>
      <c r="S2072" s="15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f t="shared" si="128"/>
        <v>281</v>
      </c>
      <c r="B2073">
        <v>2071</v>
      </c>
      <c r="C2073" s="3" t="s">
        <v>2072</v>
      </c>
      <c r="D2073" s="3" t="s">
        <v>6181</v>
      </c>
      <c r="E2073" s="6">
        <v>20000</v>
      </c>
      <c r="F2073" s="8">
        <v>56146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 t="shared" si="129"/>
        <v>71.94</v>
      </c>
      <c r="Q2073" s="11" t="s">
        <v>8317</v>
      </c>
      <c r="R2073" t="s">
        <v>8347</v>
      </c>
      <c r="S2073" s="15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f t="shared" si="128"/>
        <v>111</v>
      </c>
      <c r="B2074">
        <v>2072</v>
      </c>
      <c r="C2074" s="3" t="s">
        <v>2073</v>
      </c>
      <c r="D2074" s="3" t="s">
        <v>6182</v>
      </c>
      <c r="E2074" s="6">
        <v>71500</v>
      </c>
      <c r="F2074" s="8">
        <v>79173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 t="shared" si="129"/>
        <v>204.29</v>
      </c>
      <c r="Q2074" s="11" t="s">
        <v>8317</v>
      </c>
      <c r="R2074" t="s">
        <v>8347</v>
      </c>
      <c r="S2074" s="15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f t="shared" si="128"/>
        <v>153</v>
      </c>
      <c r="B2075">
        <v>2073</v>
      </c>
      <c r="C2075" s="3" t="s">
        <v>2074</v>
      </c>
      <c r="D2075" s="3" t="s">
        <v>6183</v>
      </c>
      <c r="E2075" s="6">
        <v>100000</v>
      </c>
      <c r="F2075" s="8">
        <v>152604.29999999999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 t="shared" si="129"/>
        <v>212.77</v>
      </c>
      <c r="Q2075" s="11" t="s">
        <v>8317</v>
      </c>
      <c r="R2075" t="s">
        <v>8347</v>
      </c>
      <c r="S2075" s="15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f t="shared" si="128"/>
        <v>103</v>
      </c>
      <c r="B2076">
        <v>2074</v>
      </c>
      <c r="C2076" s="3" t="s">
        <v>2075</v>
      </c>
      <c r="D2076" s="3" t="s">
        <v>6184</v>
      </c>
      <c r="E2076" s="6">
        <v>600</v>
      </c>
      <c r="F2076" s="8">
        <v>615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 t="shared" si="129"/>
        <v>200</v>
      </c>
      <c r="Q2076" s="11" t="s">
        <v>8317</v>
      </c>
      <c r="R2076" t="s">
        <v>8347</v>
      </c>
      <c r="S2076" s="15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f t="shared" si="128"/>
        <v>1678</v>
      </c>
      <c r="B2077">
        <v>2075</v>
      </c>
      <c r="C2077" s="3" t="s">
        <v>2076</v>
      </c>
      <c r="D2077" s="3" t="s">
        <v>6185</v>
      </c>
      <c r="E2077" s="6">
        <v>9999</v>
      </c>
      <c r="F2077" s="8">
        <v>167820.6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 t="shared" si="129"/>
        <v>1.22</v>
      </c>
      <c r="Q2077" s="11" t="s">
        <v>8317</v>
      </c>
      <c r="R2077" t="s">
        <v>8347</v>
      </c>
      <c r="S2077" s="15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f t="shared" si="128"/>
        <v>543</v>
      </c>
      <c r="B2078">
        <v>2076</v>
      </c>
      <c r="C2078" s="3" t="s">
        <v>2077</v>
      </c>
      <c r="D2078" s="3" t="s">
        <v>6186</v>
      </c>
      <c r="E2078" s="6">
        <v>179000</v>
      </c>
      <c r="F2078" s="8">
        <v>972594.99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 t="shared" si="129"/>
        <v>21.41</v>
      </c>
      <c r="Q2078" s="11" t="s">
        <v>8317</v>
      </c>
      <c r="R2078" t="s">
        <v>8347</v>
      </c>
      <c r="S2078" s="15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f t="shared" si="128"/>
        <v>116</v>
      </c>
      <c r="B2079">
        <v>2077</v>
      </c>
      <c r="C2079" s="3" t="s">
        <v>2078</v>
      </c>
      <c r="D2079" s="3" t="s">
        <v>6187</v>
      </c>
      <c r="E2079" s="6">
        <v>50000</v>
      </c>
      <c r="F2079" s="8">
        <v>57754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 t="shared" si="129"/>
        <v>265.95999999999998</v>
      </c>
      <c r="Q2079" s="11" t="s">
        <v>8317</v>
      </c>
      <c r="R2079" t="s">
        <v>8347</v>
      </c>
      <c r="S2079" s="15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f t="shared" si="128"/>
        <v>131</v>
      </c>
      <c r="B2080">
        <v>2078</v>
      </c>
      <c r="C2080" s="3" t="s">
        <v>2079</v>
      </c>
      <c r="D2080" s="3" t="s">
        <v>6188</v>
      </c>
      <c r="E2080" s="6">
        <v>20000</v>
      </c>
      <c r="F2080" s="8">
        <v>26241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 t="shared" si="129"/>
        <v>416.67</v>
      </c>
      <c r="Q2080" s="11" t="s">
        <v>8317</v>
      </c>
      <c r="R2080" t="s">
        <v>8347</v>
      </c>
      <c r="S2080" s="15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f t="shared" si="128"/>
        <v>288</v>
      </c>
      <c r="B2081">
        <v>2079</v>
      </c>
      <c r="C2081" s="3" t="s">
        <v>2080</v>
      </c>
      <c r="D2081" s="3" t="s">
        <v>6189</v>
      </c>
      <c r="E2081" s="6">
        <v>10000</v>
      </c>
      <c r="F2081" s="8">
        <v>28817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 t="shared" si="129"/>
        <v>16.47</v>
      </c>
      <c r="Q2081" s="11" t="s">
        <v>8317</v>
      </c>
      <c r="R2081" t="s">
        <v>8347</v>
      </c>
      <c r="S2081" s="15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f t="shared" si="128"/>
        <v>508</v>
      </c>
      <c r="B2082">
        <v>2080</v>
      </c>
      <c r="C2082" s="3" t="s">
        <v>2081</v>
      </c>
      <c r="D2082" s="3" t="s">
        <v>6190</v>
      </c>
      <c r="E2082" s="6">
        <v>1000</v>
      </c>
      <c r="F2082" s="8">
        <v>5078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 t="shared" si="129"/>
        <v>20</v>
      </c>
      <c r="Q2082" s="11" t="s">
        <v>8317</v>
      </c>
      <c r="R2082" t="s">
        <v>8347</v>
      </c>
      <c r="S2082" s="15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f t="shared" si="128"/>
        <v>115</v>
      </c>
      <c r="B2083">
        <v>2081</v>
      </c>
      <c r="C2083" s="3" t="s">
        <v>2082</v>
      </c>
      <c r="D2083" s="3" t="s">
        <v>6191</v>
      </c>
      <c r="E2083" s="6">
        <v>3500</v>
      </c>
      <c r="F2083" s="8">
        <v>4010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 t="shared" si="129"/>
        <v>63.64</v>
      </c>
      <c r="Q2083" s="11" t="s">
        <v>8323</v>
      </c>
      <c r="R2083" t="s">
        <v>8327</v>
      </c>
      <c r="S2083" s="15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f t="shared" si="128"/>
        <v>111</v>
      </c>
      <c r="B2084">
        <v>2082</v>
      </c>
      <c r="C2084" s="3" t="s">
        <v>2083</v>
      </c>
      <c r="D2084" s="3" t="s">
        <v>6192</v>
      </c>
      <c r="E2084" s="6">
        <v>1500</v>
      </c>
      <c r="F2084" s="8">
        <v>1661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 t="shared" si="129"/>
        <v>39.47</v>
      </c>
      <c r="Q2084" s="11" t="s">
        <v>8323</v>
      </c>
      <c r="R2084" t="s">
        <v>8327</v>
      </c>
      <c r="S2084" s="15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f t="shared" si="128"/>
        <v>113</v>
      </c>
      <c r="B2085">
        <v>2083</v>
      </c>
      <c r="C2085" s="3" t="s">
        <v>2084</v>
      </c>
      <c r="D2085" s="3" t="s">
        <v>6193</v>
      </c>
      <c r="E2085" s="6">
        <v>750</v>
      </c>
      <c r="F2085" s="8">
        <v>850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 t="shared" si="129"/>
        <v>30</v>
      </c>
      <c r="Q2085" s="11" t="s">
        <v>8323</v>
      </c>
      <c r="R2085" t="s">
        <v>8327</v>
      </c>
      <c r="S2085" s="15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f t="shared" si="128"/>
        <v>108</v>
      </c>
      <c r="B2086">
        <v>2084</v>
      </c>
      <c r="C2086" s="3" t="s">
        <v>2085</v>
      </c>
      <c r="D2086" s="3" t="s">
        <v>6194</v>
      </c>
      <c r="E2086" s="6">
        <v>3000</v>
      </c>
      <c r="F2086" s="8">
        <v>3250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 t="shared" si="129"/>
        <v>65.22</v>
      </c>
      <c r="Q2086" s="11" t="s">
        <v>8323</v>
      </c>
      <c r="R2086" t="s">
        <v>8327</v>
      </c>
      <c r="S2086" s="15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f t="shared" si="128"/>
        <v>124</v>
      </c>
      <c r="B2087">
        <v>2085</v>
      </c>
      <c r="C2087" s="3" t="s">
        <v>2086</v>
      </c>
      <c r="D2087" s="3" t="s">
        <v>6195</v>
      </c>
      <c r="E2087" s="6">
        <v>6000</v>
      </c>
      <c r="F2087" s="8">
        <v>7412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 t="shared" si="129"/>
        <v>72.290000000000006</v>
      </c>
      <c r="Q2087" s="11" t="s">
        <v>8323</v>
      </c>
      <c r="R2087" t="s">
        <v>8327</v>
      </c>
      <c r="S2087" s="15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f t="shared" si="128"/>
        <v>101</v>
      </c>
      <c r="B2088">
        <v>2086</v>
      </c>
      <c r="C2088" s="3" t="s">
        <v>2087</v>
      </c>
      <c r="D2088" s="3" t="s">
        <v>6196</v>
      </c>
      <c r="E2088" s="6">
        <v>4000</v>
      </c>
      <c r="F2088" s="8">
        <v>4028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 t="shared" si="129"/>
        <v>114.29</v>
      </c>
      <c r="Q2088" s="11" t="s">
        <v>8323</v>
      </c>
      <c r="R2088" t="s">
        <v>8327</v>
      </c>
      <c r="S2088" s="15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f t="shared" si="128"/>
        <v>104</v>
      </c>
      <c r="B2089">
        <v>2087</v>
      </c>
      <c r="C2089" s="3" t="s">
        <v>2088</v>
      </c>
      <c r="D2089" s="3" t="s">
        <v>6197</v>
      </c>
      <c r="E2089" s="6">
        <v>1500</v>
      </c>
      <c r="F2089" s="8">
        <v>1553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 t="shared" si="129"/>
        <v>60</v>
      </c>
      <c r="Q2089" s="11" t="s">
        <v>8323</v>
      </c>
      <c r="R2089" t="s">
        <v>8327</v>
      </c>
      <c r="S2089" s="15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f t="shared" si="128"/>
        <v>116</v>
      </c>
      <c r="B2090">
        <v>2088</v>
      </c>
      <c r="C2090" s="3" t="s">
        <v>2089</v>
      </c>
      <c r="D2090" s="3" t="s">
        <v>6198</v>
      </c>
      <c r="E2090" s="6">
        <v>3000</v>
      </c>
      <c r="F2090" s="8">
        <v>3465.32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 t="shared" si="129"/>
        <v>40</v>
      </c>
      <c r="Q2090" s="11" t="s">
        <v>8323</v>
      </c>
      <c r="R2090" t="s">
        <v>8327</v>
      </c>
      <c r="S2090" s="15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f t="shared" si="128"/>
        <v>120</v>
      </c>
      <c r="B2091">
        <v>2089</v>
      </c>
      <c r="C2091" s="3" t="s">
        <v>2090</v>
      </c>
      <c r="D2091" s="3" t="s">
        <v>6199</v>
      </c>
      <c r="E2091" s="6">
        <v>2500</v>
      </c>
      <c r="F2091" s="8">
        <v>3010.01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 t="shared" si="129"/>
        <v>40.32</v>
      </c>
      <c r="Q2091" s="11" t="s">
        <v>8323</v>
      </c>
      <c r="R2091" t="s">
        <v>8327</v>
      </c>
      <c r="S2091" s="15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f t="shared" si="128"/>
        <v>115</v>
      </c>
      <c r="B2092">
        <v>2090</v>
      </c>
      <c r="C2092" s="3" t="s">
        <v>2091</v>
      </c>
      <c r="D2092" s="3" t="s">
        <v>6200</v>
      </c>
      <c r="E2092" s="6">
        <v>8000</v>
      </c>
      <c r="F2092" s="8">
        <v>9203.23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 t="shared" si="129"/>
        <v>50</v>
      </c>
      <c r="Q2092" s="11" t="s">
        <v>8323</v>
      </c>
      <c r="R2092" t="s">
        <v>8327</v>
      </c>
      <c r="S2092" s="15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f t="shared" si="128"/>
        <v>120</v>
      </c>
      <c r="B2093">
        <v>2091</v>
      </c>
      <c r="C2093" s="3" t="s">
        <v>2092</v>
      </c>
      <c r="D2093" s="3" t="s">
        <v>6201</v>
      </c>
      <c r="E2093" s="6">
        <v>18000</v>
      </c>
      <c r="F2093" s="8">
        <v>21684.2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 t="shared" si="129"/>
        <v>73.17</v>
      </c>
      <c r="Q2093" s="11" t="s">
        <v>8323</v>
      </c>
      <c r="R2093" t="s">
        <v>8327</v>
      </c>
      <c r="S2093" s="15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f t="shared" si="128"/>
        <v>101</v>
      </c>
      <c r="B2094">
        <v>2092</v>
      </c>
      <c r="C2094" s="3" t="s">
        <v>2093</v>
      </c>
      <c r="D2094" s="3" t="s">
        <v>6202</v>
      </c>
      <c r="E2094" s="6">
        <v>6000</v>
      </c>
      <c r="F2094" s="8">
        <v>6077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 t="shared" si="129"/>
        <v>109.09</v>
      </c>
      <c r="Q2094" s="11" t="s">
        <v>8323</v>
      </c>
      <c r="R2094" t="s">
        <v>8327</v>
      </c>
      <c r="S2094" s="15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f t="shared" si="128"/>
        <v>102</v>
      </c>
      <c r="B2095">
        <v>2093</v>
      </c>
      <c r="C2095" s="3" t="s">
        <v>2094</v>
      </c>
      <c r="D2095" s="3" t="s">
        <v>6203</v>
      </c>
      <c r="E2095" s="6">
        <v>1500</v>
      </c>
      <c r="F2095" s="8">
        <v>1537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 t="shared" si="129"/>
        <v>65.22</v>
      </c>
      <c r="Q2095" s="11" t="s">
        <v>8323</v>
      </c>
      <c r="R2095" t="s">
        <v>8327</v>
      </c>
      <c r="S2095" s="15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f t="shared" si="128"/>
        <v>121</v>
      </c>
      <c r="B2096">
        <v>2094</v>
      </c>
      <c r="C2096" s="3" t="s">
        <v>2095</v>
      </c>
      <c r="D2096" s="3" t="s">
        <v>6204</v>
      </c>
      <c r="E2096" s="6">
        <v>3500</v>
      </c>
      <c r="F2096" s="8">
        <v>4219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 t="shared" si="129"/>
        <v>48.61</v>
      </c>
      <c r="Q2096" s="11" t="s">
        <v>8323</v>
      </c>
      <c r="R2096" t="s">
        <v>8327</v>
      </c>
      <c r="S2096" s="15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f t="shared" si="128"/>
        <v>100</v>
      </c>
      <c r="B2097">
        <v>2095</v>
      </c>
      <c r="C2097" s="3" t="s">
        <v>2096</v>
      </c>
      <c r="D2097" s="3" t="s">
        <v>6205</v>
      </c>
      <c r="E2097" s="6">
        <v>2500</v>
      </c>
      <c r="F2097" s="8">
        <v>2500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f t="shared" si="128"/>
        <v>102</v>
      </c>
      <c r="B2098">
        <v>2096</v>
      </c>
      <c r="C2098" s="3" t="s">
        <v>2097</v>
      </c>
      <c r="D2098" s="3" t="s">
        <v>6206</v>
      </c>
      <c r="E2098" s="6">
        <v>600</v>
      </c>
      <c r="F2098" s="8">
        <v>610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 t="shared" si="129"/>
        <v>42.86</v>
      </c>
      <c r="Q2098" s="11" t="s">
        <v>8323</v>
      </c>
      <c r="R2098" t="s">
        <v>8327</v>
      </c>
      <c r="S2098" s="15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f t="shared" si="128"/>
        <v>100</v>
      </c>
      <c r="B2099">
        <v>2097</v>
      </c>
      <c r="C2099" s="3" t="s">
        <v>2098</v>
      </c>
      <c r="D2099" s="3" t="s">
        <v>6207</v>
      </c>
      <c r="E2099" s="6">
        <v>3000</v>
      </c>
      <c r="F2099" s="8">
        <v>3000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f t="shared" si="128"/>
        <v>100</v>
      </c>
      <c r="B2100">
        <v>2098</v>
      </c>
      <c r="C2100" s="3" t="s">
        <v>2099</v>
      </c>
      <c r="D2100" s="3" t="s">
        <v>6208</v>
      </c>
      <c r="E2100" s="6">
        <v>6000</v>
      </c>
      <c r="F2100" s="8">
        <v>6020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 t="shared" si="129"/>
        <v>187.5</v>
      </c>
      <c r="Q2100" s="11" t="s">
        <v>8323</v>
      </c>
      <c r="R2100" t="s">
        <v>8327</v>
      </c>
      <c r="S2100" s="15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f t="shared" si="128"/>
        <v>132</v>
      </c>
      <c r="B2101">
        <v>2099</v>
      </c>
      <c r="C2101" s="3" t="s">
        <v>2100</v>
      </c>
      <c r="D2101" s="3" t="s">
        <v>6209</v>
      </c>
      <c r="E2101" s="6">
        <v>3000</v>
      </c>
      <c r="F2101" s="8">
        <v>3971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 t="shared" si="129"/>
        <v>47.62</v>
      </c>
      <c r="Q2101" s="11" t="s">
        <v>8323</v>
      </c>
      <c r="R2101" t="s">
        <v>8327</v>
      </c>
      <c r="S2101" s="15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f t="shared" si="128"/>
        <v>137</v>
      </c>
      <c r="B2102">
        <v>2100</v>
      </c>
      <c r="C2102" s="3" t="s">
        <v>2101</v>
      </c>
      <c r="D2102" s="3" t="s">
        <v>6210</v>
      </c>
      <c r="E2102" s="6">
        <v>600</v>
      </c>
      <c r="F2102" s="8">
        <v>820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 t="shared" si="129"/>
        <v>22.22</v>
      </c>
      <c r="Q2102" s="11" t="s">
        <v>8323</v>
      </c>
      <c r="R2102" t="s">
        <v>8327</v>
      </c>
      <c r="S2102" s="15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f t="shared" si="128"/>
        <v>113</v>
      </c>
      <c r="B2103">
        <v>2101</v>
      </c>
      <c r="C2103" s="3" t="s">
        <v>2102</v>
      </c>
      <c r="D2103" s="3" t="s">
        <v>6211</v>
      </c>
      <c r="E2103" s="6">
        <v>2000</v>
      </c>
      <c r="F2103" s="8">
        <v>2265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 t="shared" si="129"/>
        <v>45.45</v>
      </c>
      <c r="Q2103" s="11" t="s">
        <v>8323</v>
      </c>
      <c r="R2103" t="s">
        <v>8327</v>
      </c>
      <c r="S2103" s="15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f t="shared" si="128"/>
        <v>136</v>
      </c>
      <c r="B2104">
        <v>2102</v>
      </c>
      <c r="C2104" s="3" t="s">
        <v>2103</v>
      </c>
      <c r="D2104" s="3" t="s">
        <v>6212</v>
      </c>
      <c r="E2104" s="6">
        <v>1000</v>
      </c>
      <c r="F2104" s="8">
        <v>1360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 t="shared" si="129"/>
        <v>26.32</v>
      </c>
      <c r="Q2104" s="11" t="s">
        <v>8323</v>
      </c>
      <c r="R2104" t="s">
        <v>8327</v>
      </c>
      <c r="S2104" s="15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f t="shared" si="128"/>
        <v>146</v>
      </c>
      <c r="B2105">
        <v>2103</v>
      </c>
      <c r="C2105" s="3" t="s">
        <v>2104</v>
      </c>
      <c r="D2105" s="3" t="s">
        <v>6213</v>
      </c>
      <c r="E2105" s="6">
        <v>7777</v>
      </c>
      <c r="F2105" s="8">
        <v>11364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 t="shared" si="129"/>
        <v>67.63</v>
      </c>
      <c r="Q2105" s="11" t="s">
        <v>8323</v>
      </c>
      <c r="R2105" t="s">
        <v>8327</v>
      </c>
      <c r="S2105" s="15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f t="shared" si="128"/>
        <v>130</v>
      </c>
      <c r="B2106">
        <v>2104</v>
      </c>
      <c r="C2106" s="3" t="s">
        <v>2105</v>
      </c>
      <c r="D2106" s="3" t="s">
        <v>6214</v>
      </c>
      <c r="E2106" s="6">
        <v>800</v>
      </c>
      <c r="F2106" s="8">
        <v>1036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 t="shared" si="129"/>
        <v>21.62</v>
      </c>
      <c r="Q2106" s="11" t="s">
        <v>8323</v>
      </c>
      <c r="R2106" t="s">
        <v>8327</v>
      </c>
      <c r="S2106" s="15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f t="shared" si="128"/>
        <v>254</v>
      </c>
      <c r="B2107">
        <v>2105</v>
      </c>
      <c r="C2107" s="3" t="s">
        <v>2106</v>
      </c>
      <c r="D2107" s="3" t="s">
        <v>6215</v>
      </c>
      <c r="E2107" s="6">
        <v>2000</v>
      </c>
      <c r="F2107" s="8">
        <v>5080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 t="shared" si="129"/>
        <v>20.2</v>
      </c>
      <c r="Q2107" s="11" t="s">
        <v>8323</v>
      </c>
      <c r="R2107" t="s">
        <v>8327</v>
      </c>
      <c r="S2107" s="15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f t="shared" si="128"/>
        <v>107</v>
      </c>
      <c r="B2108">
        <v>2106</v>
      </c>
      <c r="C2108" s="3" t="s">
        <v>2107</v>
      </c>
      <c r="D2108" s="3" t="s">
        <v>6216</v>
      </c>
      <c r="E2108" s="6">
        <v>2200</v>
      </c>
      <c r="F2108" s="8">
        <v>2355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 t="shared" si="129"/>
        <v>50</v>
      </c>
      <c r="Q2108" s="11" t="s">
        <v>8323</v>
      </c>
      <c r="R2108" t="s">
        <v>8327</v>
      </c>
      <c r="S2108" s="15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f t="shared" si="128"/>
        <v>108</v>
      </c>
      <c r="B2109">
        <v>2107</v>
      </c>
      <c r="C2109" s="3" t="s">
        <v>2108</v>
      </c>
      <c r="D2109" s="3" t="s">
        <v>6217</v>
      </c>
      <c r="E2109" s="6">
        <v>2000</v>
      </c>
      <c r="F2109" s="8">
        <v>2154.66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 t="shared" si="129"/>
        <v>34.479999999999997</v>
      </c>
      <c r="Q2109" s="11" t="s">
        <v>8323</v>
      </c>
      <c r="R2109" t="s">
        <v>8327</v>
      </c>
      <c r="S2109" s="15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f t="shared" si="128"/>
        <v>107</v>
      </c>
      <c r="B2110">
        <v>2108</v>
      </c>
      <c r="C2110" s="3" t="s">
        <v>2109</v>
      </c>
      <c r="D2110" s="3" t="s">
        <v>6218</v>
      </c>
      <c r="E2110" s="6">
        <v>16000</v>
      </c>
      <c r="F2110" s="8">
        <v>17170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 t="shared" si="129"/>
        <v>83.77</v>
      </c>
      <c r="Q2110" s="11" t="s">
        <v>8323</v>
      </c>
      <c r="R2110" t="s">
        <v>8327</v>
      </c>
      <c r="S2110" s="15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f t="shared" si="128"/>
        <v>107</v>
      </c>
      <c r="B2111">
        <v>2109</v>
      </c>
      <c r="C2111" s="3" t="s">
        <v>2110</v>
      </c>
      <c r="D2111" s="3" t="s">
        <v>6219</v>
      </c>
      <c r="E2111" s="6">
        <v>4000</v>
      </c>
      <c r="F2111" s="8">
        <v>4261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 t="shared" si="129"/>
        <v>100</v>
      </c>
      <c r="Q2111" s="11" t="s">
        <v>8323</v>
      </c>
      <c r="R2111" t="s">
        <v>8327</v>
      </c>
      <c r="S2111" s="15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f t="shared" si="128"/>
        <v>100</v>
      </c>
      <c r="B2112">
        <v>2110</v>
      </c>
      <c r="C2112" s="3" t="s">
        <v>2111</v>
      </c>
      <c r="D2112" s="3" t="s">
        <v>6220</v>
      </c>
      <c r="E2112" s="6">
        <v>2000</v>
      </c>
      <c r="F2112" s="8">
        <v>2007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 t="shared" si="129"/>
        <v>52.63</v>
      </c>
      <c r="Q2112" s="11" t="s">
        <v>8323</v>
      </c>
      <c r="R2112" t="s">
        <v>8327</v>
      </c>
      <c r="S2112" s="15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f t="shared" si="128"/>
        <v>107</v>
      </c>
      <c r="B2113">
        <v>2111</v>
      </c>
      <c r="C2113" s="3" t="s">
        <v>2112</v>
      </c>
      <c r="D2113" s="3" t="s">
        <v>6221</v>
      </c>
      <c r="E2113" s="6">
        <v>2000</v>
      </c>
      <c r="F2113" s="8">
        <v>2130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 t="shared" si="129"/>
        <v>51.28</v>
      </c>
      <c r="Q2113" s="11" t="s">
        <v>8323</v>
      </c>
      <c r="R2113" t="s">
        <v>8327</v>
      </c>
      <c r="S2113" s="15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f t="shared" ref="A2114:A2177" si="132">ROUND(F2114/E2114*100,0)</f>
        <v>100</v>
      </c>
      <c r="B2114">
        <v>2112</v>
      </c>
      <c r="C2114" s="3" t="s">
        <v>2113</v>
      </c>
      <c r="D2114" s="3" t="s">
        <v>6222</v>
      </c>
      <c r="E2114" s="6">
        <v>300</v>
      </c>
      <c r="F2114" s="8">
        <v>300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f t="shared" si="132"/>
        <v>105</v>
      </c>
      <c r="B2115">
        <v>2113</v>
      </c>
      <c r="C2115" s="3" t="s">
        <v>2114</v>
      </c>
      <c r="D2115" s="3" t="s">
        <v>6223</v>
      </c>
      <c r="E2115" s="6">
        <v>7000</v>
      </c>
      <c r="F2115" s="8">
        <v>7340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 t="shared" ref="P2115:P2178" si="133">IFERROR(ROUND(E2115/M2115,2), 0)</f>
        <v>65.42</v>
      </c>
      <c r="Q2115" s="11" t="s">
        <v>8323</v>
      </c>
      <c r="R2115" t="s">
        <v>8327</v>
      </c>
      <c r="S2115" s="15">
        <f t="shared" ref="S2115:S2178" si="134">(((K2115/60)/60)/24)+DATE(1970,1,1)</f>
        <v>41870.86546296296</v>
      </c>
      <c r="T2115" s="16">
        <f t="shared" ref="T2115:T2178" si="135">(((J2115/60)/60)/24)+DATE(1970,1,1)</f>
        <v>41905.86546296296</v>
      </c>
    </row>
    <row r="2116" spans="1:20" ht="60" hidden="1" x14ac:dyDescent="0.25">
      <c r="A2116">
        <f t="shared" si="132"/>
        <v>105</v>
      </c>
      <c r="B2116">
        <v>2114</v>
      </c>
      <c r="C2116" s="3" t="s">
        <v>2115</v>
      </c>
      <c r="D2116" s="3" t="s">
        <v>6224</v>
      </c>
      <c r="E2116" s="6">
        <v>5000</v>
      </c>
      <c r="F2116" s="8">
        <v>5235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 t="shared" si="133"/>
        <v>34.01</v>
      </c>
      <c r="Q2116" s="11" t="s">
        <v>8323</v>
      </c>
      <c r="R2116" t="s">
        <v>8327</v>
      </c>
      <c r="S2116" s="15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f t="shared" si="132"/>
        <v>226</v>
      </c>
      <c r="B2117">
        <v>2115</v>
      </c>
      <c r="C2117" s="3" t="s">
        <v>2116</v>
      </c>
      <c r="D2117" s="3" t="s">
        <v>6225</v>
      </c>
      <c r="E2117" s="6">
        <v>1500</v>
      </c>
      <c r="F2117" s="8">
        <v>3385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 t="shared" si="133"/>
        <v>41.67</v>
      </c>
      <c r="Q2117" s="11" t="s">
        <v>8323</v>
      </c>
      <c r="R2117" t="s">
        <v>8327</v>
      </c>
      <c r="S2117" s="15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f t="shared" si="132"/>
        <v>101</v>
      </c>
      <c r="B2118">
        <v>2116</v>
      </c>
      <c r="C2118" s="3" t="s">
        <v>2117</v>
      </c>
      <c r="D2118" s="3" t="s">
        <v>6226</v>
      </c>
      <c r="E2118" s="6">
        <v>48000</v>
      </c>
      <c r="F2118" s="8">
        <v>48434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 t="shared" si="133"/>
        <v>521.74</v>
      </c>
      <c r="Q2118" s="11" t="s">
        <v>8323</v>
      </c>
      <c r="R2118" t="s">
        <v>8327</v>
      </c>
      <c r="S2118" s="15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f t="shared" si="132"/>
        <v>148</v>
      </c>
      <c r="B2119">
        <v>2117</v>
      </c>
      <c r="C2119" s="3" t="s">
        <v>2118</v>
      </c>
      <c r="D2119" s="3" t="s">
        <v>6227</v>
      </c>
      <c r="E2119" s="6">
        <v>1200</v>
      </c>
      <c r="F2119" s="8">
        <v>1773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 t="shared" si="133"/>
        <v>34.29</v>
      </c>
      <c r="Q2119" s="11" t="s">
        <v>8323</v>
      </c>
      <c r="R2119" t="s">
        <v>8327</v>
      </c>
      <c r="S2119" s="15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f t="shared" si="132"/>
        <v>135</v>
      </c>
      <c r="B2120">
        <v>2118</v>
      </c>
      <c r="C2120" s="3" t="s">
        <v>2119</v>
      </c>
      <c r="D2120" s="3" t="s">
        <v>6228</v>
      </c>
      <c r="E2120" s="6">
        <v>1000</v>
      </c>
      <c r="F2120" s="8">
        <v>1346.11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 t="shared" si="133"/>
        <v>58.82</v>
      </c>
      <c r="Q2120" s="11" t="s">
        <v>8323</v>
      </c>
      <c r="R2120" t="s">
        <v>8327</v>
      </c>
      <c r="S2120" s="15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f t="shared" si="132"/>
        <v>101</v>
      </c>
      <c r="B2121">
        <v>2119</v>
      </c>
      <c r="C2121" s="3" t="s">
        <v>2120</v>
      </c>
      <c r="D2121" s="3" t="s">
        <v>6229</v>
      </c>
      <c r="E2121" s="6">
        <v>2000</v>
      </c>
      <c r="F2121" s="8">
        <v>2015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 t="shared" si="133"/>
        <v>90.91</v>
      </c>
      <c r="Q2121" s="11" t="s">
        <v>8323</v>
      </c>
      <c r="R2121" t="s">
        <v>8327</v>
      </c>
      <c r="S2121" s="15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f t="shared" si="132"/>
        <v>101</v>
      </c>
      <c r="B2122">
        <v>2120</v>
      </c>
      <c r="C2122" s="3" t="s">
        <v>2121</v>
      </c>
      <c r="D2122" s="3" t="s">
        <v>6230</v>
      </c>
      <c r="E2122" s="6">
        <v>8000</v>
      </c>
      <c r="F2122" s="8">
        <v>8070.43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 t="shared" si="133"/>
        <v>115.94</v>
      </c>
      <c r="Q2122" s="11" t="s">
        <v>8323</v>
      </c>
      <c r="R2122" t="s">
        <v>8327</v>
      </c>
      <c r="S2122" s="15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f t="shared" si="132"/>
        <v>1</v>
      </c>
      <c r="B2123">
        <v>2121</v>
      </c>
      <c r="C2123" s="3" t="s">
        <v>2122</v>
      </c>
      <c r="D2123" s="3" t="s">
        <v>6231</v>
      </c>
      <c r="E2123" s="6">
        <v>50000</v>
      </c>
      <c r="F2123" s="8">
        <v>284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 t="shared" si="133"/>
        <v>5000</v>
      </c>
      <c r="Q2123" s="11" t="s">
        <v>8331</v>
      </c>
      <c r="R2123" t="s">
        <v>8332</v>
      </c>
      <c r="S2123" s="15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f t="shared" si="132"/>
        <v>0</v>
      </c>
      <c r="B2124">
        <v>2122</v>
      </c>
      <c r="C2124" s="3" t="s">
        <v>2123</v>
      </c>
      <c r="D2124" s="3" t="s">
        <v>6232</v>
      </c>
      <c r="E2124" s="6">
        <v>80000</v>
      </c>
      <c r="F2124" s="8">
        <v>310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 t="shared" si="133"/>
        <v>26666.67</v>
      </c>
      <c r="Q2124" s="11" t="s">
        <v>8331</v>
      </c>
      <c r="R2124" t="s">
        <v>8332</v>
      </c>
      <c r="S2124" s="15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f t="shared" si="132"/>
        <v>10</v>
      </c>
      <c r="B2125">
        <v>2123</v>
      </c>
      <c r="C2125" s="3" t="s">
        <v>2124</v>
      </c>
      <c r="D2125" s="3" t="s">
        <v>6233</v>
      </c>
      <c r="E2125" s="6">
        <v>500</v>
      </c>
      <c r="F2125" s="8">
        <v>50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 t="shared" si="133"/>
        <v>100</v>
      </c>
      <c r="Q2125" s="11" t="s">
        <v>8331</v>
      </c>
      <c r="R2125" t="s">
        <v>8332</v>
      </c>
      <c r="S2125" s="15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f t="shared" si="132"/>
        <v>10</v>
      </c>
      <c r="B2126">
        <v>2124</v>
      </c>
      <c r="C2126" s="3" t="s">
        <v>2125</v>
      </c>
      <c r="D2126" s="3" t="s">
        <v>6234</v>
      </c>
      <c r="E2126" s="6">
        <v>1100</v>
      </c>
      <c r="F2126" s="8">
        <v>115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 t="shared" si="133"/>
        <v>220</v>
      </c>
      <c r="Q2126" s="11" t="s">
        <v>8331</v>
      </c>
      <c r="R2126" t="s">
        <v>8332</v>
      </c>
      <c r="S2126" s="15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f t="shared" si="132"/>
        <v>1</v>
      </c>
      <c r="B2127">
        <v>2125</v>
      </c>
      <c r="C2127" s="3" t="s">
        <v>2126</v>
      </c>
      <c r="D2127" s="3" t="s">
        <v>6235</v>
      </c>
      <c r="E2127" s="6">
        <v>60000</v>
      </c>
      <c r="F2127" s="8">
        <v>852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 t="shared" si="133"/>
        <v>2222.2199999999998</v>
      </c>
      <c r="Q2127" s="11" t="s">
        <v>8331</v>
      </c>
      <c r="R2127" t="s">
        <v>8332</v>
      </c>
      <c r="S2127" s="15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f t="shared" si="132"/>
        <v>0</v>
      </c>
      <c r="B2128">
        <v>2126</v>
      </c>
      <c r="C2128" s="3" t="s">
        <v>2127</v>
      </c>
      <c r="D2128" s="3" t="s">
        <v>6236</v>
      </c>
      <c r="E2128" s="6">
        <v>20000</v>
      </c>
      <c r="F2128" s="8">
        <v>10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 t="shared" si="133"/>
        <v>10000</v>
      </c>
      <c r="Q2128" s="11" t="s">
        <v>8331</v>
      </c>
      <c r="R2128" t="s">
        <v>8332</v>
      </c>
      <c r="S2128" s="15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f t="shared" si="132"/>
        <v>29</v>
      </c>
      <c r="B2129">
        <v>2127</v>
      </c>
      <c r="C2129" s="3" t="s">
        <v>2128</v>
      </c>
      <c r="D2129" s="3" t="s">
        <v>6237</v>
      </c>
      <c r="E2129" s="6">
        <v>28000</v>
      </c>
      <c r="F2129" s="8">
        <v>8076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 t="shared" si="133"/>
        <v>118.64</v>
      </c>
      <c r="Q2129" s="11" t="s">
        <v>8331</v>
      </c>
      <c r="R2129" t="s">
        <v>8332</v>
      </c>
      <c r="S2129" s="15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f t="shared" si="132"/>
        <v>0</v>
      </c>
      <c r="B2130">
        <v>2128</v>
      </c>
      <c r="C2130" s="3" t="s">
        <v>2129</v>
      </c>
      <c r="D2130" s="3" t="s">
        <v>6238</v>
      </c>
      <c r="E2130" s="6">
        <v>15000</v>
      </c>
      <c r="F2130" s="8">
        <v>25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 t="shared" si="133"/>
        <v>15000</v>
      </c>
      <c r="Q2130" s="11" t="s">
        <v>8331</v>
      </c>
      <c r="R2130" t="s">
        <v>8332</v>
      </c>
      <c r="S2130" s="15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f t="shared" si="132"/>
        <v>12</v>
      </c>
      <c r="B2131">
        <v>2129</v>
      </c>
      <c r="C2131" s="3" t="s">
        <v>2130</v>
      </c>
      <c r="D2131" s="3" t="s">
        <v>6239</v>
      </c>
      <c r="E2131" s="6">
        <v>2000</v>
      </c>
      <c r="F2131" s="8">
        <v>236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 t="shared" si="133"/>
        <v>166.67</v>
      </c>
      <c r="Q2131" s="11" t="s">
        <v>8331</v>
      </c>
      <c r="R2131" t="s">
        <v>8332</v>
      </c>
      <c r="S2131" s="15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f t="shared" si="132"/>
        <v>0</v>
      </c>
      <c r="B2132">
        <v>2130</v>
      </c>
      <c r="C2132" s="3" t="s">
        <v>2131</v>
      </c>
      <c r="D2132" s="3" t="s">
        <v>6240</v>
      </c>
      <c r="E2132" s="6">
        <v>42000</v>
      </c>
      <c r="F2132" s="8">
        <v>85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 t="shared" si="133"/>
        <v>10500</v>
      </c>
      <c r="Q2132" s="11" t="s">
        <v>8331</v>
      </c>
      <c r="R2132" t="s">
        <v>8332</v>
      </c>
      <c r="S2132" s="15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f t="shared" si="132"/>
        <v>5</v>
      </c>
      <c r="B2133">
        <v>2131</v>
      </c>
      <c r="C2133" s="3" t="s">
        <v>2132</v>
      </c>
      <c r="D2133" s="3" t="s">
        <v>6241</v>
      </c>
      <c r="E2133" s="6">
        <v>500</v>
      </c>
      <c r="F2133" s="8">
        <v>25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 t="shared" si="133"/>
        <v>166.67</v>
      </c>
      <c r="Q2133" s="11" t="s">
        <v>8331</v>
      </c>
      <c r="R2133" t="s">
        <v>8332</v>
      </c>
      <c r="S2133" s="15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f t="shared" si="132"/>
        <v>2</v>
      </c>
      <c r="B2134">
        <v>2132</v>
      </c>
      <c r="C2134" s="3" t="s">
        <v>2133</v>
      </c>
      <c r="D2134" s="3" t="s">
        <v>6242</v>
      </c>
      <c r="E2134" s="6">
        <v>100000</v>
      </c>
      <c r="F2134" s="8">
        <v>2112.9899999999998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 t="shared" si="133"/>
        <v>1010.1</v>
      </c>
      <c r="Q2134" s="11" t="s">
        <v>8331</v>
      </c>
      <c r="R2134" t="s">
        <v>8332</v>
      </c>
      <c r="S2134" s="15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f t="shared" si="132"/>
        <v>2</v>
      </c>
      <c r="B2135">
        <v>2133</v>
      </c>
      <c r="C2135" s="3" t="s">
        <v>2134</v>
      </c>
      <c r="D2135" s="3" t="s">
        <v>6243</v>
      </c>
      <c r="E2135" s="6">
        <v>1000</v>
      </c>
      <c r="F2135" s="8">
        <v>16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 t="shared" si="133"/>
        <v>333.33</v>
      </c>
      <c r="Q2135" s="11" t="s">
        <v>8331</v>
      </c>
      <c r="R2135" t="s">
        <v>8332</v>
      </c>
      <c r="S2135" s="15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f t="shared" si="132"/>
        <v>2</v>
      </c>
      <c r="B2136">
        <v>2134</v>
      </c>
      <c r="C2136" s="3" t="s">
        <v>2135</v>
      </c>
      <c r="D2136" s="3" t="s">
        <v>6244</v>
      </c>
      <c r="E2136" s="6">
        <v>6000</v>
      </c>
      <c r="F2136" s="8">
        <v>104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 t="shared" si="133"/>
        <v>2000</v>
      </c>
      <c r="Q2136" s="11" t="s">
        <v>8331</v>
      </c>
      <c r="R2136" t="s">
        <v>8332</v>
      </c>
      <c r="S2136" s="15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f t="shared" si="132"/>
        <v>10</v>
      </c>
      <c r="B2137">
        <v>2135</v>
      </c>
      <c r="C2137" s="3" t="s">
        <v>2136</v>
      </c>
      <c r="D2137" s="3" t="s">
        <v>6245</v>
      </c>
      <c r="E2137" s="6">
        <v>5000</v>
      </c>
      <c r="F2137" s="8">
        <v>478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 t="shared" si="133"/>
        <v>227.27</v>
      </c>
      <c r="Q2137" s="11" t="s">
        <v>8331</v>
      </c>
      <c r="R2137" t="s">
        <v>8332</v>
      </c>
      <c r="S2137" s="15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f t="shared" si="132"/>
        <v>0</v>
      </c>
      <c r="B2138">
        <v>2136</v>
      </c>
      <c r="C2138" s="3" t="s">
        <v>2137</v>
      </c>
      <c r="D2138" s="3" t="s">
        <v>6246</v>
      </c>
      <c r="E2138" s="6">
        <v>80000</v>
      </c>
      <c r="F2138" s="8">
        <v>47.69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 t="shared" si="133"/>
        <v>20000</v>
      </c>
      <c r="Q2138" s="11" t="s">
        <v>8331</v>
      </c>
      <c r="R2138" t="s">
        <v>8332</v>
      </c>
      <c r="S2138" s="15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f t="shared" si="132"/>
        <v>28</v>
      </c>
      <c r="B2139">
        <v>2137</v>
      </c>
      <c r="C2139" s="3" t="s">
        <v>2138</v>
      </c>
      <c r="D2139" s="3" t="s">
        <v>6247</v>
      </c>
      <c r="E2139" s="6">
        <v>50000</v>
      </c>
      <c r="F2139" s="8">
        <v>14203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 t="shared" si="133"/>
        <v>93.63</v>
      </c>
      <c r="Q2139" s="11" t="s">
        <v>8331</v>
      </c>
      <c r="R2139" t="s">
        <v>8332</v>
      </c>
      <c r="S2139" s="15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f t="shared" si="132"/>
        <v>13</v>
      </c>
      <c r="B2140">
        <v>2138</v>
      </c>
      <c r="C2140" s="3" t="s">
        <v>2139</v>
      </c>
      <c r="D2140" s="3" t="s">
        <v>6248</v>
      </c>
      <c r="E2140" s="6">
        <v>1000</v>
      </c>
      <c r="F2140" s="8">
        <v>128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 t="shared" si="133"/>
        <v>83.33</v>
      </c>
      <c r="Q2140" s="11" t="s">
        <v>8331</v>
      </c>
      <c r="R2140" t="s">
        <v>8332</v>
      </c>
      <c r="S2140" s="15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f t="shared" si="132"/>
        <v>5</v>
      </c>
      <c r="B2141">
        <v>2139</v>
      </c>
      <c r="C2141" s="3" t="s">
        <v>2140</v>
      </c>
      <c r="D2141" s="3" t="s">
        <v>6249</v>
      </c>
      <c r="E2141" s="6">
        <v>30000</v>
      </c>
      <c r="F2141" s="8">
        <v>1626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 t="shared" si="133"/>
        <v>535.71</v>
      </c>
      <c r="Q2141" s="11" t="s">
        <v>8331</v>
      </c>
      <c r="R2141" t="s">
        <v>8332</v>
      </c>
      <c r="S2141" s="15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f t="shared" si="132"/>
        <v>0</v>
      </c>
      <c r="B2142">
        <v>2140</v>
      </c>
      <c r="C2142" s="3" t="s">
        <v>2141</v>
      </c>
      <c r="D2142" s="3" t="s">
        <v>6250</v>
      </c>
      <c r="E2142" s="6">
        <v>500000</v>
      </c>
      <c r="F2142" s="8">
        <v>560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 t="shared" si="133"/>
        <v>45454.55</v>
      </c>
      <c r="Q2142" s="11" t="s">
        <v>8331</v>
      </c>
      <c r="R2142" t="s">
        <v>8332</v>
      </c>
      <c r="S2142" s="15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f t="shared" si="132"/>
        <v>0</v>
      </c>
      <c r="B2143">
        <v>2141</v>
      </c>
      <c r="C2143" s="3" t="s">
        <v>2142</v>
      </c>
      <c r="D2143" s="3" t="s">
        <v>6251</v>
      </c>
      <c r="E2143" s="6">
        <v>15000</v>
      </c>
      <c r="F2143" s="8"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f t="shared" si="132"/>
        <v>6</v>
      </c>
      <c r="B2144">
        <v>2142</v>
      </c>
      <c r="C2144" s="3" t="s">
        <v>2143</v>
      </c>
      <c r="D2144" s="3" t="s">
        <v>6252</v>
      </c>
      <c r="E2144" s="6">
        <v>10500</v>
      </c>
      <c r="F2144" s="8">
        <v>601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 t="shared" si="133"/>
        <v>875</v>
      </c>
      <c r="Q2144" s="11" t="s">
        <v>8331</v>
      </c>
      <c r="R2144" t="s">
        <v>8332</v>
      </c>
      <c r="S2144" s="15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f t="shared" si="132"/>
        <v>11</v>
      </c>
      <c r="B2145">
        <v>2143</v>
      </c>
      <c r="C2145" s="3" t="s">
        <v>2144</v>
      </c>
      <c r="D2145" s="3" t="s">
        <v>6253</v>
      </c>
      <c r="E2145" s="6">
        <v>2000</v>
      </c>
      <c r="F2145" s="8">
        <v>225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 t="shared" si="133"/>
        <v>400</v>
      </c>
      <c r="Q2145" s="11" t="s">
        <v>8331</v>
      </c>
      <c r="R2145" t="s">
        <v>8332</v>
      </c>
      <c r="S2145" s="15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f t="shared" si="132"/>
        <v>2</v>
      </c>
      <c r="B2146">
        <v>2144</v>
      </c>
      <c r="C2146" s="3" t="s">
        <v>2145</v>
      </c>
      <c r="D2146" s="3" t="s">
        <v>6254</v>
      </c>
      <c r="E2146" s="6">
        <v>35500</v>
      </c>
      <c r="F2146" s="8">
        <v>607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 t="shared" si="133"/>
        <v>1479.17</v>
      </c>
      <c r="Q2146" s="11" t="s">
        <v>8331</v>
      </c>
      <c r="R2146" t="s">
        <v>8332</v>
      </c>
      <c r="S2146" s="15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f t="shared" si="132"/>
        <v>30</v>
      </c>
      <c r="B2147">
        <v>2145</v>
      </c>
      <c r="C2147" s="3" t="s">
        <v>2146</v>
      </c>
      <c r="D2147" s="3" t="s">
        <v>6255</v>
      </c>
      <c r="E2147" s="6">
        <v>15000</v>
      </c>
      <c r="F2147" s="8">
        <v>4565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 t="shared" si="133"/>
        <v>168.54</v>
      </c>
      <c r="Q2147" s="11" t="s">
        <v>8331</v>
      </c>
      <c r="R2147" t="s">
        <v>8332</v>
      </c>
      <c r="S2147" s="15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f t="shared" si="132"/>
        <v>0</v>
      </c>
      <c r="B2148">
        <v>2146</v>
      </c>
      <c r="C2148" s="3" t="s">
        <v>2147</v>
      </c>
      <c r="D2148" s="3" t="s">
        <v>6256</v>
      </c>
      <c r="E2148" s="6">
        <v>5000</v>
      </c>
      <c r="F2148" s="8">
        <v>1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 t="shared" si="133"/>
        <v>5000</v>
      </c>
      <c r="Q2148" s="11" t="s">
        <v>8331</v>
      </c>
      <c r="R2148" t="s">
        <v>8332</v>
      </c>
      <c r="S2148" s="15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f t="shared" si="132"/>
        <v>1</v>
      </c>
      <c r="B2149">
        <v>2147</v>
      </c>
      <c r="C2149" s="3" t="s">
        <v>2148</v>
      </c>
      <c r="D2149" s="3" t="s">
        <v>6257</v>
      </c>
      <c r="E2149" s="6">
        <v>390000</v>
      </c>
      <c r="F2149" s="8">
        <v>2716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 t="shared" si="133"/>
        <v>7090.91</v>
      </c>
      <c r="Q2149" s="11" t="s">
        <v>8331</v>
      </c>
      <c r="R2149" t="s">
        <v>8332</v>
      </c>
      <c r="S2149" s="15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f t="shared" si="132"/>
        <v>2</v>
      </c>
      <c r="B2150">
        <v>2148</v>
      </c>
      <c r="C2150" s="3" t="s">
        <v>2149</v>
      </c>
      <c r="D2150" s="3" t="s">
        <v>6258</v>
      </c>
      <c r="E2150" s="6">
        <v>100</v>
      </c>
      <c r="F2150" s="8"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 t="shared" si="133"/>
        <v>50</v>
      </c>
      <c r="Q2150" s="11" t="s">
        <v>8331</v>
      </c>
      <c r="R2150" t="s">
        <v>8332</v>
      </c>
      <c r="S2150" s="15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f t="shared" si="132"/>
        <v>0</v>
      </c>
      <c r="B2151">
        <v>2149</v>
      </c>
      <c r="C2151" s="3" t="s">
        <v>2150</v>
      </c>
      <c r="D2151" s="3" t="s">
        <v>6259</v>
      </c>
      <c r="E2151" s="6">
        <v>2000</v>
      </c>
      <c r="F2151" s="8"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6">
        <f t="shared" si="135"/>
        <v>40390</v>
      </c>
    </row>
    <row r="2152" spans="1:20" hidden="1" x14ac:dyDescent="0.25">
      <c r="A2152">
        <f t="shared" si="132"/>
        <v>1</v>
      </c>
      <c r="B2152">
        <v>2150</v>
      </c>
      <c r="C2152" s="3" t="s">
        <v>2151</v>
      </c>
      <c r="D2152" s="3" t="s">
        <v>6260</v>
      </c>
      <c r="E2152" s="6">
        <v>50000</v>
      </c>
      <c r="F2152" s="8">
        <v>405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 t="shared" si="133"/>
        <v>12500</v>
      </c>
      <c r="Q2152" s="11" t="s">
        <v>8331</v>
      </c>
      <c r="R2152" t="s">
        <v>8332</v>
      </c>
      <c r="S2152" s="15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f t="shared" si="132"/>
        <v>0</v>
      </c>
      <c r="B2153">
        <v>2151</v>
      </c>
      <c r="C2153" s="3" t="s">
        <v>2152</v>
      </c>
      <c r="D2153" s="3" t="s">
        <v>6261</v>
      </c>
      <c r="E2153" s="6">
        <v>45000</v>
      </c>
      <c r="F2153" s="8">
        <v>118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 t="shared" si="133"/>
        <v>7500</v>
      </c>
      <c r="Q2153" s="11" t="s">
        <v>8331</v>
      </c>
      <c r="R2153" t="s">
        <v>8332</v>
      </c>
      <c r="S2153" s="15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f t="shared" si="132"/>
        <v>0</v>
      </c>
      <c r="B2154">
        <v>2152</v>
      </c>
      <c r="C2154" s="3" t="s">
        <v>2153</v>
      </c>
      <c r="D2154" s="3" t="s">
        <v>6262</v>
      </c>
      <c r="E2154" s="6">
        <v>30000</v>
      </c>
      <c r="F2154" s="8">
        <v>50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 t="shared" si="133"/>
        <v>7500</v>
      </c>
      <c r="Q2154" s="11" t="s">
        <v>8331</v>
      </c>
      <c r="R2154" t="s">
        <v>8332</v>
      </c>
      <c r="S2154" s="15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f t="shared" si="132"/>
        <v>0</v>
      </c>
      <c r="B2155">
        <v>2153</v>
      </c>
      <c r="C2155" s="3" t="s">
        <v>2154</v>
      </c>
      <c r="D2155" s="3" t="s">
        <v>6263</v>
      </c>
      <c r="E2155" s="6">
        <v>372625</v>
      </c>
      <c r="F2155" s="8">
        <v>34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 t="shared" si="133"/>
        <v>93156.25</v>
      </c>
      <c r="Q2155" s="11" t="s">
        <v>8331</v>
      </c>
      <c r="R2155" t="s">
        <v>8332</v>
      </c>
      <c r="S2155" s="15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f t="shared" si="132"/>
        <v>1</v>
      </c>
      <c r="B2156">
        <v>2154</v>
      </c>
      <c r="C2156" s="3" t="s">
        <v>2155</v>
      </c>
      <c r="D2156" s="3" t="s">
        <v>6264</v>
      </c>
      <c r="E2156" s="6">
        <v>250</v>
      </c>
      <c r="F2156" s="8">
        <v>2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 t="shared" si="133"/>
        <v>125</v>
      </c>
      <c r="Q2156" s="11" t="s">
        <v>8331</v>
      </c>
      <c r="R2156" t="s">
        <v>8332</v>
      </c>
      <c r="S2156" s="15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f t="shared" si="132"/>
        <v>2</v>
      </c>
      <c r="B2157">
        <v>2155</v>
      </c>
      <c r="C2157" s="3" t="s">
        <v>2156</v>
      </c>
      <c r="D2157" s="3" t="s">
        <v>6265</v>
      </c>
      <c r="E2157" s="6">
        <v>5000</v>
      </c>
      <c r="F2157" s="8">
        <v>115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 t="shared" si="133"/>
        <v>1000</v>
      </c>
      <c r="Q2157" s="11" t="s">
        <v>8331</v>
      </c>
      <c r="R2157" t="s">
        <v>8332</v>
      </c>
      <c r="S2157" s="15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f t="shared" si="132"/>
        <v>3</v>
      </c>
      <c r="B2158">
        <v>2156</v>
      </c>
      <c r="C2158" s="3" t="s">
        <v>2157</v>
      </c>
      <c r="D2158" s="3" t="s">
        <v>6266</v>
      </c>
      <c r="E2158" s="6">
        <v>56000</v>
      </c>
      <c r="F2158" s="8">
        <v>1493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 t="shared" si="133"/>
        <v>674.7</v>
      </c>
      <c r="Q2158" s="11" t="s">
        <v>8331</v>
      </c>
      <c r="R2158" t="s">
        <v>8332</v>
      </c>
      <c r="S2158" s="15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f t="shared" si="132"/>
        <v>28</v>
      </c>
      <c r="B2159">
        <v>2157</v>
      </c>
      <c r="C2159" s="3" t="s">
        <v>2158</v>
      </c>
      <c r="D2159" s="3" t="s">
        <v>6267</v>
      </c>
      <c r="E2159" s="6">
        <v>75000</v>
      </c>
      <c r="F2159" s="8">
        <v>21144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 t="shared" si="133"/>
        <v>1315.79</v>
      </c>
      <c r="Q2159" s="11" t="s">
        <v>8331</v>
      </c>
      <c r="R2159" t="s">
        <v>8332</v>
      </c>
      <c r="S2159" s="15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f t="shared" si="132"/>
        <v>7</v>
      </c>
      <c r="B2160">
        <v>2158</v>
      </c>
      <c r="C2160" s="3" t="s">
        <v>2159</v>
      </c>
      <c r="D2160" s="3" t="s">
        <v>6268</v>
      </c>
      <c r="E2160" s="6">
        <v>300000</v>
      </c>
      <c r="F2160" s="8">
        <v>19770.11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 t="shared" si="133"/>
        <v>964.63</v>
      </c>
      <c r="Q2160" s="11" t="s">
        <v>8331</v>
      </c>
      <c r="R2160" t="s">
        <v>8332</v>
      </c>
      <c r="S2160" s="15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f t="shared" si="132"/>
        <v>1</v>
      </c>
      <c r="B2161">
        <v>2159</v>
      </c>
      <c r="C2161" s="3" t="s">
        <v>2160</v>
      </c>
      <c r="D2161" s="3" t="s">
        <v>6269</v>
      </c>
      <c r="E2161" s="6">
        <v>3600</v>
      </c>
      <c r="F2161" s="8">
        <v>26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 t="shared" si="133"/>
        <v>1800</v>
      </c>
      <c r="Q2161" s="11" t="s">
        <v>8331</v>
      </c>
      <c r="R2161" t="s">
        <v>8332</v>
      </c>
      <c r="S2161" s="15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f t="shared" si="132"/>
        <v>1</v>
      </c>
      <c r="B2162">
        <v>2160</v>
      </c>
      <c r="C2162" s="3" t="s">
        <v>2161</v>
      </c>
      <c r="D2162" s="3" t="s">
        <v>6270</v>
      </c>
      <c r="E2162" s="6">
        <v>10000</v>
      </c>
      <c r="F2162" s="8">
        <v>85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 t="shared" si="133"/>
        <v>625</v>
      </c>
      <c r="Q2162" s="11" t="s">
        <v>8331</v>
      </c>
      <c r="R2162" t="s">
        <v>8332</v>
      </c>
      <c r="S2162" s="15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f t="shared" si="132"/>
        <v>116</v>
      </c>
      <c r="B2163">
        <v>2161</v>
      </c>
      <c r="C2163" s="3" t="s">
        <v>2162</v>
      </c>
      <c r="D2163" s="3" t="s">
        <v>6271</v>
      </c>
      <c r="E2163" s="6">
        <v>400</v>
      </c>
      <c r="F2163" s="8">
        <v>463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 t="shared" si="133"/>
        <v>30.77</v>
      </c>
      <c r="Q2163" s="11" t="s">
        <v>8323</v>
      </c>
      <c r="R2163" t="s">
        <v>8324</v>
      </c>
      <c r="S2163" s="15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f t="shared" si="132"/>
        <v>112</v>
      </c>
      <c r="B2164">
        <v>2162</v>
      </c>
      <c r="C2164" s="3" t="s">
        <v>2163</v>
      </c>
      <c r="D2164" s="3" t="s">
        <v>6272</v>
      </c>
      <c r="E2164" s="6">
        <v>4500</v>
      </c>
      <c r="F2164" s="8">
        <v>5052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 t="shared" si="133"/>
        <v>77.59</v>
      </c>
      <c r="Q2164" s="11" t="s">
        <v>8323</v>
      </c>
      <c r="R2164" t="s">
        <v>8324</v>
      </c>
      <c r="S2164" s="15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f t="shared" si="132"/>
        <v>132</v>
      </c>
      <c r="B2165">
        <v>2163</v>
      </c>
      <c r="C2165" s="3" t="s">
        <v>2164</v>
      </c>
      <c r="D2165" s="3" t="s">
        <v>6273</v>
      </c>
      <c r="E2165" s="6">
        <v>2500</v>
      </c>
      <c r="F2165" s="8">
        <v>3305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 t="shared" si="133"/>
        <v>56.82</v>
      </c>
      <c r="Q2165" s="11" t="s">
        <v>8323</v>
      </c>
      <c r="R2165" t="s">
        <v>8324</v>
      </c>
      <c r="S2165" s="15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f t="shared" si="132"/>
        <v>103</v>
      </c>
      <c r="B2166">
        <v>2164</v>
      </c>
      <c r="C2166" s="3" t="s">
        <v>2165</v>
      </c>
      <c r="D2166" s="3" t="s">
        <v>6274</v>
      </c>
      <c r="E2166" s="6">
        <v>5500</v>
      </c>
      <c r="F2166" s="8">
        <v>5645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 t="shared" si="133"/>
        <v>66.27</v>
      </c>
      <c r="Q2166" s="11" t="s">
        <v>8323</v>
      </c>
      <c r="R2166" t="s">
        <v>8324</v>
      </c>
      <c r="S2166" s="15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f t="shared" si="132"/>
        <v>139</v>
      </c>
      <c r="B2167">
        <v>2165</v>
      </c>
      <c r="C2167" s="3" t="s">
        <v>2166</v>
      </c>
      <c r="D2167" s="3" t="s">
        <v>6275</v>
      </c>
      <c r="E2167" s="6">
        <v>2500</v>
      </c>
      <c r="F2167" s="8">
        <v>3466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 t="shared" si="133"/>
        <v>21.37</v>
      </c>
      <c r="Q2167" s="11" t="s">
        <v>8323</v>
      </c>
      <c r="R2167" t="s">
        <v>8324</v>
      </c>
      <c r="S2167" s="15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f t="shared" si="132"/>
        <v>147</v>
      </c>
      <c r="B2168">
        <v>2166</v>
      </c>
      <c r="C2168" s="3" t="s">
        <v>2167</v>
      </c>
      <c r="D2168" s="3" t="s">
        <v>6276</v>
      </c>
      <c r="E2168" s="6">
        <v>2000</v>
      </c>
      <c r="F2168" s="8">
        <v>2932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 t="shared" si="133"/>
        <v>62.5</v>
      </c>
      <c r="Q2168" s="11" t="s">
        <v>8323</v>
      </c>
      <c r="R2168" t="s">
        <v>8324</v>
      </c>
      <c r="S2168" s="15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f t="shared" si="132"/>
        <v>120</v>
      </c>
      <c r="B2169">
        <v>2167</v>
      </c>
      <c r="C2169" s="3" t="s">
        <v>2168</v>
      </c>
      <c r="D2169" s="3" t="s">
        <v>6277</v>
      </c>
      <c r="E2169" s="6">
        <v>150</v>
      </c>
      <c r="F2169" s="8">
        <v>180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 t="shared" si="133"/>
        <v>18.75</v>
      </c>
      <c r="Q2169" s="11" t="s">
        <v>8323</v>
      </c>
      <c r="R2169" t="s">
        <v>8324</v>
      </c>
      <c r="S2169" s="15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f t="shared" si="132"/>
        <v>122</v>
      </c>
      <c r="B2170">
        <v>2168</v>
      </c>
      <c r="C2170" s="3" t="s">
        <v>2169</v>
      </c>
      <c r="D2170" s="3" t="s">
        <v>6278</v>
      </c>
      <c r="E2170" s="6">
        <v>18000</v>
      </c>
      <c r="F2170" s="8">
        <v>21884.69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 t="shared" si="133"/>
        <v>52.94</v>
      </c>
      <c r="Q2170" s="11" t="s">
        <v>8323</v>
      </c>
      <c r="R2170" t="s">
        <v>8324</v>
      </c>
      <c r="S2170" s="15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f t="shared" si="132"/>
        <v>100</v>
      </c>
      <c r="B2171">
        <v>2169</v>
      </c>
      <c r="C2171" s="3" t="s">
        <v>2170</v>
      </c>
      <c r="D2171" s="3" t="s">
        <v>6279</v>
      </c>
      <c r="E2171" s="6">
        <v>153</v>
      </c>
      <c r="F2171" s="8">
        <v>153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f t="shared" si="132"/>
        <v>181</v>
      </c>
      <c r="B2172">
        <v>2170</v>
      </c>
      <c r="C2172" s="3" t="s">
        <v>2171</v>
      </c>
      <c r="D2172" s="3" t="s">
        <v>6280</v>
      </c>
      <c r="E2172" s="6">
        <v>350</v>
      </c>
      <c r="F2172" s="8">
        <v>633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 t="shared" si="133"/>
        <v>18.420000000000002</v>
      </c>
      <c r="Q2172" s="11" t="s">
        <v>8323</v>
      </c>
      <c r="R2172" t="s">
        <v>8324</v>
      </c>
      <c r="S2172" s="15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f t="shared" si="132"/>
        <v>106</v>
      </c>
      <c r="B2173">
        <v>2171</v>
      </c>
      <c r="C2173" s="3" t="s">
        <v>2172</v>
      </c>
      <c r="D2173" s="3" t="s">
        <v>6281</v>
      </c>
      <c r="E2173" s="6">
        <v>4000</v>
      </c>
      <c r="F2173" s="8">
        <v>4243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 t="shared" si="133"/>
        <v>85.11</v>
      </c>
      <c r="Q2173" s="11" t="s">
        <v>8323</v>
      </c>
      <c r="R2173" t="s">
        <v>8324</v>
      </c>
      <c r="S2173" s="15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f t="shared" si="132"/>
        <v>100</v>
      </c>
      <c r="B2174">
        <v>2172</v>
      </c>
      <c r="C2174" s="3" t="s">
        <v>2173</v>
      </c>
      <c r="D2174" s="3" t="s">
        <v>6282</v>
      </c>
      <c r="E2174" s="6">
        <v>1000</v>
      </c>
      <c r="F2174" s="8">
        <v>1000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f t="shared" si="132"/>
        <v>127</v>
      </c>
      <c r="B2175">
        <v>2173</v>
      </c>
      <c r="C2175" s="3" t="s">
        <v>2174</v>
      </c>
      <c r="D2175" s="3" t="s">
        <v>6283</v>
      </c>
      <c r="E2175" s="6">
        <v>4200</v>
      </c>
      <c r="F2175" s="8">
        <v>5331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 t="shared" si="133"/>
        <v>46.67</v>
      </c>
      <c r="Q2175" s="11" t="s">
        <v>8323</v>
      </c>
      <c r="R2175" t="s">
        <v>8324</v>
      </c>
      <c r="S2175" s="15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f t="shared" si="132"/>
        <v>103</v>
      </c>
      <c r="B2176">
        <v>2174</v>
      </c>
      <c r="C2176" s="3" t="s">
        <v>2175</v>
      </c>
      <c r="D2176" s="3" t="s">
        <v>6284</v>
      </c>
      <c r="E2176" s="6">
        <v>4000</v>
      </c>
      <c r="F2176" s="8">
        <v>4119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 t="shared" si="133"/>
        <v>63.49</v>
      </c>
      <c r="Q2176" s="11" t="s">
        <v>8323</v>
      </c>
      <c r="R2176" t="s">
        <v>8324</v>
      </c>
      <c r="S2176" s="15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f t="shared" si="132"/>
        <v>250</v>
      </c>
      <c r="B2177">
        <v>2175</v>
      </c>
      <c r="C2177" s="3" t="s">
        <v>2176</v>
      </c>
      <c r="D2177" s="3" t="s">
        <v>6285</v>
      </c>
      <c r="E2177" s="6">
        <v>700</v>
      </c>
      <c r="F2177" s="8">
        <v>1750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 t="shared" si="133"/>
        <v>26.92</v>
      </c>
      <c r="Q2177" s="11" t="s">
        <v>8323</v>
      </c>
      <c r="R2177" t="s">
        <v>8324</v>
      </c>
      <c r="S2177" s="15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f t="shared" ref="A2178:A2241" si="136">ROUND(F2178/E2178*100,0)</f>
        <v>126</v>
      </c>
      <c r="B2178">
        <v>2176</v>
      </c>
      <c r="C2178" s="3" t="s">
        <v>2177</v>
      </c>
      <c r="D2178" s="3" t="s">
        <v>6286</v>
      </c>
      <c r="E2178" s="6">
        <v>5000</v>
      </c>
      <c r="F2178" s="8">
        <v>6301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 t="shared" si="133"/>
        <v>70.42</v>
      </c>
      <c r="Q2178" s="11" t="s">
        <v>8323</v>
      </c>
      <c r="R2178" t="s">
        <v>8324</v>
      </c>
      <c r="S2178" s="15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f t="shared" si="136"/>
        <v>100</v>
      </c>
      <c r="B2179">
        <v>2177</v>
      </c>
      <c r="C2179" s="3" t="s">
        <v>2178</v>
      </c>
      <c r="D2179" s="3" t="s">
        <v>6287</v>
      </c>
      <c r="E2179" s="6">
        <v>2500</v>
      </c>
      <c r="F2179" s="8">
        <v>2503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 t="shared" ref="P2179:P2242" si="137">IFERROR(ROUND(E2179/M2179,2), 0)</f>
        <v>65.790000000000006</v>
      </c>
      <c r="Q2179" s="11" t="s">
        <v>8323</v>
      </c>
      <c r="R2179" t="s">
        <v>8324</v>
      </c>
      <c r="S2179" s="15">
        <f t="shared" ref="S2179:S2242" si="138">(((K2179/60)/60)/24)+DATE(1970,1,1)</f>
        <v>42502.250775462962</v>
      </c>
      <c r="T2179" s="16">
        <f t="shared" ref="T2179:T2242" si="139">(((J2179/60)/60)/24)+DATE(1970,1,1)</f>
        <v>42527.250775462962</v>
      </c>
    </row>
    <row r="2180" spans="1:20" ht="45" hidden="1" x14ac:dyDescent="0.25">
      <c r="A2180">
        <f t="shared" si="136"/>
        <v>139</v>
      </c>
      <c r="B2180">
        <v>2178</v>
      </c>
      <c r="C2180" s="3" t="s">
        <v>2179</v>
      </c>
      <c r="D2180" s="3" t="s">
        <v>6288</v>
      </c>
      <c r="E2180" s="6">
        <v>25000</v>
      </c>
      <c r="F2180" s="8">
        <v>34660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 t="shared" si="137"/>
        <v>29.1</v>
      </c>
      <c r="Q2180" s="11" t="s">
        <v>8323</v>
      </c>
      <c r="R2180" t="s">
        <v>8324</v>
      </c>
      <c r="S2180" s="15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f t="shared" si="136"/>
        <v>161</v>
      </c>
      <c r="B2181">
        <v>2179</v>
      </c>
      <c r="C2181" s="3" t="s">
        <v>2180</v>
      </c>
      <c r="D2181" s="3" t="s">
        <v>6289</v>
      </c>
      <c r="E2181" s="6">
        <v>1000</v>
      </c>
      <c r="F2181" s="8">
        <v>1614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 t="shared" si="137"/>
        <v>47.62</v>
      </c>
      <c r="Q2181" s="11" t="s">
        <v>8323</v>
      </c>
      <c r="R2181" t="s">
        <v>8324</v>
      </c>
      <c r="S2181" s="15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f t="shared" si="136"/>
        <v>107</v>
      </c>
      <c r="B2182">
        <v>2180</v>
      </c>
      <c r="C2182" s="3" t="s">
        <v>2181</v>
      </c>
      <c r="D2182" s="3" t="s">
        <v>6290</v>
      </c>
      <c r="E2182" s="6">
        <v>5000</v>
      </c>
      <c r="F2182" s="8">
        <v>5359.21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 t="shared" si="137"/>
        <v>64.099999999999994</v>
      </c>
      <c r="Q2182" s="11" t="s">
        <v>8323</v>
      </c>
      <c r="R2182" t="s">
        <v>8324</v>
      </c>
      <c r="S2182" s="15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f t="shared" si="136"/>
        <v>153</v>
      </c>
      <c r="B2183">
        <v>2181</v>
      </c>
      <c r="C2183" s="3" t="s">
        <v>2182</v>
      </c>
      <c r="D2183" s="3" t="s">
        <v>6291</v>
      </c>
      <c r="E2183" s="6">
        <v>2000</v>
      </c>
      <c r="F2183" s="8">
        <v>3062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 t="shared" si="137"/>
        <v>37.74</v>
      </c>
      <c r="Q2183" s="11" t="s">
        <v>8331</v>
      </c>
      <c r="R2183" t="s">
        <v>8349</v>
      </c>
      <c r="S2183" s="15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f t="shared" si="136"/>
        <v>524</v>
      </c>
      <c r="B2184">
        <v>2182</v>
      </c>
      <c r="C2184" s="3" t="s">
        <v>2183</v>
      </c>
      <c r="D2184" s="3" t="s">
        <v>6292</v>
      </c>
      <c r="E2184" s="6">
        <v>3000</v>
      </c>
      <c r="F2184" s="8">
        <v>15725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 t="shared" si="137"/>
        <v>8.43</v>
      </c>
      <c r="Q2184" s="11" t="s">
        <v>8331</v>
      </c>
      <c r="R2184" t="s">
        <v>8349</v>
      </c>
      <c r="S2184" s="15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f t="shared" si="136"/>
        <v>489</v>
      </c>
      <c r="B2185">
        <v>2183</v>
      </c>
      <c r="C2185" s="3" t="s">
        <v>2184</v>
      </c>
      <c r="D2185" s="3" t="s">
        <v>6293</v>
      </c>
      <c r="E2185" s="6">
        <v>1800</v>
      </c>
      <c r="F2185" s="8">
        <v>8807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 t="shared" si="137"/>
        <v>6.45</v>
      </c>
      <c r="Q2185" s="11" t="s">
        <v>8331</v>
      </c>
      <c r="R2185" t="s">
        <v>8349</v>
      </c>
      <c r="S2185" s="15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f t="shared" si="136"/>
        <v>285</v>
      </c>
      <c r="B2186">
        <v>2184</v>
      </c>
      <c r="C2186" s="3" t="s">
        <v>2185</v>
      </c>
      <c r="D2186" s="3" t="s">
        <v>6294</v>
      </c>
      <c r="E2186" s="6">
        <v>10000</v>
      </c>
      <c r="F2186" s="8">
        <v>28474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 t="shared" si="137"/>
        <v>37.590000000000003</v>
      </c>
      <c r="Q2186" s="11" t="s">
        <v>8331</v>
      </c>
      <c r="R2186" t="s">
        <v>8349</v>
      </c>
      <c r="S2186" s="15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f t="shared" si="136"/>
        <v>1857</v>
      </c>
      <c r="B2187">
        <v>2185</v>
      </c>
      <c r="C2187" s="3" t="s">
        <v>2186</v>
      </c>
      <c r="D2187" s="3" t="s">
        <v>6295</v>
      </c>
      <c r="E2187" s="6">
        <v>5000</v>
      </c>
      <c r="F2187" s="8">
        <v>92848.5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 t="shared" si="137"/>
        <v>8.0299999999999994</v>
      </c>
      <c r="Q2187" s="11" t="s">
        <v>8331</v>
      </c>
      <c r="R2187" t="s">
        <v>8349</v>
      </c>
      <c r="S2187" s="15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f t="shared" si="136"/>
        <v>110</v>
      </c>
      <c r="B2188">
        <v>2186</v>
      </c>
      <c r="C2188" s="3" t="s">
        <v>2187</v>
      </c>
      <c r="D2188" s="3" t="s">
        <v>6296</v>
      </c>
      <c r="E2188" s="6">
        <v>20000</v>
      </c>
      <c r="F2188" s="8">
        <v>21935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 t="shared" si="137"/>
        <v>51.02</v>
      </c>
      <c r="Q2188" s="11" t="s">
        <v>8331</v>
      </c>
      <c r="R2188" t="s">
        <v>8349</v>
      </c>
      <c r="S2188" s="15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f t="shared" si="136"/>
        <v>1015</v>
      </c>
      <c r="B2189">
        <v>2187</v>
      </c>
      <c r="C2189" s="3" t="s">
        <v>2188</v>
      </c>
      <c r="D2189" s="3" t="s">
        <v>6297</v>
      </c>
      <c r="E2189" s="6">
        <v>20000</v>
      </c>
      <c r="F2189" s="8">
        <v>202928.5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 t="shared" si="137"/>
        <v>5.61</v>
      </c>
      <c r="Q2189" s="11" t="s">
        <v>8331</v>
      </c>
      <c r="R2189" t="s">
        <v>8349</v>
      </c>
      <c r="S2189" s="15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f t="shared" si="136"/>
        <v>412</v>
      </c>
      <c r="B2190">
        <v>2188</v>
      </c>
      <c r="C2190" s="3" t="s">
        <v>2189</v>
      </c>
      <c r="D2190" s="3" t="s">
        <v>6298</v>
      </c>
      <c r="E2190" s="6">
        <v>5494</v>
      </c>
      <c r="F2190" s="8">
        <v>22645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 t="shared" si="137"/>
        <v>10.69</v>
      </c>
      <c r="Q2190" s="11" t="s">
        <v>8331</v>
      </c>
      <c r="R2190" t="s">
        <v>8349</v>
      </c>
      <c r="S2190" s="15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f t="shared" si="136"/>
        <v>503</v>
      </c>
      <c r="B2191">
        <v>2189</v>
      </c>
      <c r="C2191" s="3" t="s">
        <v>2190</v>
      </c>
      <c r="D2191" s="3" t="s">
        <v>6299</v>
      </c>
      <c r="E2191" s="6">
        <v>1200</v>
      </c>
      <c r="F2191" s="8">
        <v>6039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 t="shared" si="137"/>
        <v>13.64</v>
      </c>
      <c r="Q2191" s="11" t="s">
        <v>8331</v>
      </c>
      <c r="R2191" t="s">
        <v>8349</v>
      </c>
      <c r="S2191" s="15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f t="shared" si="136"/>
        <v>185</v>
      </c>
      <c r="B2192">
        <v>2190</v>
      </c>
      <c r="C2192" s="3" t="s">
        <v>2191</v>
      </c>
      <c r="D2192" s="3" t="s">
        <v>6300</v>
      </c>
      <c r="E2192" s="6">
        <v>19000</v>
      </c>
      <c r="F2192" s="8">
        <v>35076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 t="shared" si="137"/>
        <v>35.380000000000003</v>
      </c>
      <c r="Q2192" s="11" t="s">
        <v>8331</v>
      </c>
      <c r="R2192" t="s">
        <v>8349</v>
      </c>
      <c r="S2192" s="15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f t="shared" si="136"/>
        <v>120</v>
      </c>
      <c r="B2193">
        <v>2191</v>
      </c>
      <c r="C2193" s="3" t="s">
        <v>2192</v>
      </c>
      <c r="D2193" s="3" t="s">
        <v>6301</v>
      </c>
      <c r="E2193" s="6">
        <v>750</v>
      </c>
      <c r="F2193" s="8">
        <v>898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 t="shared" si="137"/>
        <v>30</v>
      </c>
      <c r="Q2193" s="11" t="s">
        <v>8331</v>
      </c>
      <c r="R2193" t="s">
        <v>8349</v>
      </c>
      <c r="S2193" s="15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f t="shared" si="136"/>
        <v>1081</v>
      </c>
      <c r="B2194">
        <v>2192</v>
      </c>
      <c r="C2194" s="3" t="s">
        <v>2193</v>
      </c>
      <c r="D2194" s="3" t="s">
        <v>6302</v>
      </c>
      <c r="E2194" s="6">
        <v>12000</v>
      </c>
      <c r="F2194" s="8">
        <v>129748.82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 t="shared" si="137"/>
        <v>3.71</v>
      </c>
      <c r="Q2194" s="11" t="s">
        <v>8331</v>
      </c>
      <c r="R2194" t="s">
        <v>8349</v>
      </c>
      <c r="S2194" s="15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f t="shared" si="136"/>
        <v>452</v>
      </c>
      <c r="B2195">
        <v>2193</v>
      </c>
      <c r="C2195" s="3" t="s">
        <v>2194</v>
      </c>
      <c r="D2195" s="3" t="s">
        <v>6303</v>
      </c>
      <c r="E2195" s="6">
        <v>15000</v>
      </c>
      <c r="F2195" s="8">
        <v>67856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 t="shared" si="137"/>
        <v>16.72</v>
      </c>
      <c r="Q2195" s="11" t="s">
        <v>8331</v>
      </c>
      <c r="R2195" t="s">
        <v>8349</v>
      </c>
      <c r="S2195" s="15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f t="shared" si="136"/>
        <v>537</v>
      </c>
      <c r="B2196">
        <v>2194</v>
      </c>
      <c r="C2196" s="3" t="s">
        <v>2195</v>
      </c>
      <c r="D2196" s="3" t="s">
        <v>6304</v>
      </c>
      <c r="E2196" s="6">
        <v>10000</v>
      </c>
      <c r="F2196" s="8">
        <v>53737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 t="shared" si="137"/>
        <v>11.39</v>
      </c>
      <c r="Q2196" s="11" t="s">
        <v>8331</v>
      </c>
      <c r="R2196" t="s">
        <v>8349</v>
      </c>
      <c r="S2196" s="15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f t="shared" si="136"/>
        <v>120</v>
      </c>
      <c r="B2197">
        <v>2195</v>
      </c>
      <c r="C2197" s="3" t="s">
        <v>2196</v>
      </c>
      <c r="D2197" s="3" t="s">
        <v>6305</v>
      </c>
      <c r="E2197" s="6">
        <v>4600</v>
      </c>
      <c r="F2197" s="8">
        <v>5535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 t="shared" si="137"/>
        <v>40</v>
      </c>
      <c r="Q2197" s="11" t="s">
        <v>8331</v>
      </c>
      <c r="R2197" t="s">
        <v>8349</v>
      </c>
      <c r="S2197" s="15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f t="shared" si="136"/>
        <v>114</v>
      </c>
      <c r="B2198">
        <v>2196</v>
      </c>
      <c r="C2198" s="3" t="s">
        <v>2197</v>
      </c>
      <c r="D2198" s="3" t="s">
        <v>6306</v>
      </c>
      <c r="E2198" s="6">
        <v>14000</v>
      </c>
      <c r="F2198" s="8">
        <v>15937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 t="shared" si="137"/>
        <v>59.83</v>
      </c>
      <c r="Q2198" s="11" t="s">
        <v>8331</v>
      </c>
      <c r="R2198" t="s">
        <v>8349</v>
      </c>
      <c r="S2198" s="15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f t="shared" si="136"/>
        <v>951</v>
      </c>
      <c r="B2199">
        <v>2197</v>
      </c>
      <c r="C2199" s="3" t="s">
        <v>2198</v>
      </c>
      <c r="D2199" s="3" t="s">
        <v>6307</v>
      </c>
      <c r="E2199" s="6">
        <v>30000</v>
      </c>
      <c r="F2199" s="8">
        <v>285309.33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 t="shared" si="137"/>
        <v>6.93</v>
      </c>
      <c r="Q2199" s="11" t="s">
        <v>8331</v>
      </c>
      <c r="R2199" t="s">
        <v>8349</v>
      </c>
      <c r="S2199" s="15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f t="shared" si="136"/>
        <v>133</v>
      </c>
      <c r="B2200">
        <v>2198</v>
      </c>
      <c r="C2200" s="3" t="s">
        <v>2199</v>
      </c>
      <c r="D2200" s="3" t="s">
        <v>6308</v>
      </c>
      <c r="E2200" s="6">
        <v>40000</v>
      </c>
      <c r="F2200" s="8">
        <v>53157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 t="shared" si="137"/>
        <v>61.44</v>
      </c>
      <c r="Q2200" s="11" t="s">
        <v>8331</v>
      </c>
      <c r="R2200" t="s">
        <v>8349</v>
      </c>
      <c r="S2200" s="15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f t="shared" si="136"/>
        <v>147</v>
      </c>
      <c r="B2201">
        <v>2199</v>
      </c>
      <c r="C2201" s="3" t="s">
        <v>2200</v>
      </c>
      <c r="D2201" s="3" t="s">
        <v>6309</v>
      </c>
      <c r="E2201" s="6">
        <v>9000</v>
      </c>
      <c r="F2201" s="8">
        <v>13228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 t="shared" si="137"/>
        <v>35.86</v>
      </c>
      <c r="Q2201" s="11" t="s">
        <v>8331</v>
      </c>
      <c r="R2201" t="s">
        <v>8349</v>
      </c>
      <c r="S2201" s="15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f t="shared" si="136"/>
        <v>542</v>
      </c>
      <c r="B2202">
        <v>2200</v>
      </c>
      <c r="C2202" s="3" t="s">
        <v>2201</v>
      </c>
      <c r="D2202" s="3" t="s">
        <v>6310</v>
      </c>
      <c r="E2202" s="6">
        <v>2000</v>
      </c>
      <c r="F2202" s="8">
        <v>10843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 t="shared" si="137"/>
        <v>7.6</v>
      </c>
      <c r="Q2202" s="11" t="s">
        <v>8331</v>
      </c>
      <c r="R2202" t="s">
        <v>8349</v>
      </c>
      <c r="S2202" s="15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f t="shared" si="136"/>
        <v>383</v>
      </c>
      <c r="B2203">
        <v>2201</v>
      </c>
      <c r="C2203" s="3" t="s">
        <v>2202</v>
      </c>
      <c r="D2203" s="3" t="s">
        <v>6311</v>
      </c>
      <c r="E2203" s="6">
        <v>110</v>
      </c>
      <c r="F2203" s="8">
        <v>420.99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 t="shared" si="137"/>
        <v>3.93</v>
      </c>
      <c r="Q2203" s="11" t="s">
        <v>8323</v>
      </c>
      <c r="R2203" t="s">
        <v>8328</v>
      </c>
      <c r="S2203" s="15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f t="shared" si="136"/>
        <v>704</v>
      </c>
      <c r="B2204">
        <v>2202</v>
      </c>
      <c r="C2204" s="3" t="s">
        <v>2203</v>
      </c>
      <c r="D2204" s="3" t="s">
        <v>6312</v>
      </c>
      <c r="E2204" s="6">
        <v>4000</v>
      </c>
      <c r="F2204" s="8">
        <v>28167.25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 t="shared" si="137"/>
        <v>5.55</v>
      </c>
      <c r="Q2204" s="11" t="s">
        <v>8323</v>
      </c>
      <c r="R2204" t="s">
        <v>8328</v>
      </c>
      <c r="S2204" s="15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f t="shared" si="136"/>
        <v>110</v>
      </c>
      <c r="B2205">
        <v>2203</v>
      </c>
      <c r="C2205" s="3" t="s">
        <v>2204</v>
      </c>
      <c r="D2205" s="3" t="s">
        <v>6313</v>
      </c>
      <c r="E2205" s="6">
        <v>2000</v>
      </c>
      <c r="F2205" s="8">
        <v>2191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 t="shared" si="137"/>
        <v>40</v>
      </c>
      <c r="Q2205" s="11" t="s">
        <v>8323</v>
      </c>
      <c r="R2205" t="s">
        <v>8328</v>
      </c>
      <c r="S2205" s="15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f t="shared" si="136"/>
        <v>133</v>
      </c>
      <c r="B2206">
        <v>2204</v>
      </c>
      <c r="C2206" s="3" t="s">
        <v>2205</v>
      </c>
      <c r="D2206" s="3" t="s">
        <v>6314</v>
      </c>
      <c r="E2206" s="6">
        <v>1500</v>
      </c>
      <c r="F2206" s="8">
        <v>1993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 t="shared" si="137"/>
        <v>20.55</v>
      </c>
      <c r="Q2206" s="11" t="s">
        <v>8323</v>
      </c>
      <c r="R2206" t="s">
        <v>8328</v>
      </c>
      <c r="S2206" s="15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f t="shared" si="136"/>
        <v>152</v>
      </c>
      <c r="B2207">
        <v>2205</v>
      </c>
      <c r="C2207" s="3" t="s">
        <v>2206</v>
      </c>
      <c r="D2207" s="3" t="s">
        <v>6315</v>
      </c>
      <c r="E2207" s="6">
        <v>750</v>
      </c>
      <c r="F2207" s="8">
        <v>1140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 t="shared" si="137"/>
        <v>27.78</v>
      </c>
      <c r="Q2207" s="11" t="s">
        <v>8323</v>
      </c>
      <c r="R2207" t="s">
        <v>8328</v>
      </c>
      <c r="S2207" s="15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f t="shared" si="136"/>
        <v>103</v>
      </c>
      <c r="B2208">
        <v>2206</v>
      </c>
      <c r="C2208" s="3" t="s">
        <v>2207</v>
      </c>
      <c r="D2208" s="3" t="s">
        <v>6316</v>
      </c>
      <c r="E2208" s="6">
        <v>1100</v>
      </c>
      <c r="F2208" s="8">
        <v>1130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 t="shared" si="137"/>
        <v>32.35</v>
      </c>
      <c r="Q2208" s="11" t="s">
        <v>8323</v>
      </c>
      <c r="R2208" t="s">
        <v>8328</v>
      </c>
      <c r="S2208" s="15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f t="shared" si="136"/>
        <v>100</v>
      </c>
      <c r="B2209">
        <v>2207</v>
      </c>
      <c r="C2209" s="3" t="s">
        <v>2208</v>
      </c>
      <c r="D2209" s="3" t="s">
        <v>6317</v>
      </c>
      <c r="E2209" s="6">
        <v>2000</v>
      </c>
      <c r="F2209" s="8">
        <v>2000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f t="shared" si="136"/>
        <v>102</v>
      </c>
      <c r="B2210">
        <v>2208</v>
      </c>
      <c r="C2210" s="3" t="s">
        <v>2209</v>
      </c>
      <c r="D2210" s="3" t="s">
        <v>6318</v>
      </c>
      <c r="E2210" s="6">
        <v>1000</v>
      </c>
      <c r="F2210" s="8">
        <v>1016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 t="shared" si="137"/>
        <v>41.67</v>
      </c>
      <c r="Q2210" s="11" t="s">
        <v>8323</v>
      </c>
      <c r="R2210" t="s">
        <v>8328</v>
      </c>
      <c r="S2210" s="15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f t="shared" si="136"/>
        <v>151</v>
      </c>
      <c r="B2211">
        <v>2209</v>
      </c>
      <c r="C2211" s="3" t="s">
        <v>2210</v>
      </c>
      <c r="D2211" s="3" t="s">
        <v>6319</v>
      </c>
      <c r="E2211" s="6">
        <v>500</v>
      </c>
      <c r="F2211" s="8">
        <v>754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 t="shared" si="137"/>
        <v>33.33</v>
      </c>
      <c r="Q2211" s="11" t="s">
        <v>8323</v>
      </c>
      <c r="R2211" t="s">
        <v>8328</v>
      </c>
      <c r="S2211" s="15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f t="shared" si="136"/>
        <v>111</v>
      </c>
      <c r="B2212">
        <v>2210</v>
      </c>
      <c r="C2212" s="3" t="s">
        <v>2211</v>
      </c>
      <c r="D2212" s="3" t="s">
        <v>6320</v>
      </c>
      <c r="E2212" s="6">
        <v>4000</v>
      </c>
      <c r="F2212" s="8">
        <v>4457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 t="shared" si="137"/>
        <v>55.56</v>
      </c>
      <c r="Q2212" s="11" t="s">
        <v>8323</v>
      </c>
      <c r="R2212" t="s">
        <v>8328</v>
      </c>
      <c r="S2212" s="15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f t="shared" si="136"/>
        <v>196</v>
      </c>
      <c r="B2213">
        <v>2211</v>
      </c>
      <c r="C2213" s="3" t="s">
        <v>2212</v>
      </c>
      <c r="D2213" s="3" t="s">
        <v>6321</v>
      </c>
      <c r="E2213" s="6">
        <v>2500</v>
      </c>
      <c r="F2213" s="8">
        <v>4890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 t="shared" si="137"/>
        <v>20.83</v>
      </c>
      <c r="Q2213" s="11" t="s">
        <v>8323</v>
      </c>
      <c r="R2213" t="s">
        <v>8328</v>
      </c>
      <c r="S2213" s="15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f t="shared" si="136"/>
        <v>114</v>
      </c>
      <c r="B2214">
        <v>2212</v>
      </c>
      <c r="C2214" s="3" t="s">
        <v>2213</v>
      </c>
      <c r="D2214" s="3" t="s">
        <v>6322</v>
      </c>
      <c r="E2214" s="6">
        <v>6000</v>
      </c>
      <c r="F2214" s="8">
        <v>6863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 t="shared" si="137"/>
        <v>48.78</v>
      </c>
      <c r="Q2214" s="11" t="s">
        <v>8323</v>
      </c>
      <c r="R2214" t="s">
        <v>8328</v>
      </c>
      <c r="S2214" s="15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f t="shared" si="136"/>
        <v>200</v>
      </c>
      <c r="B2215">
        <v>2213</v>
      </c>
      <c r="C2215" s="3" t="s">
        <v>2214</v>
      </c>
      <c r="D2215" s="3" t="s">
        <v>6323</v>
      </c>
      <c r="E2215" s="6">
        <v>5</v>
      </c>
      <c r="F2215" s="8">
        <v>10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 t="shared" si="137"/>
        <v>5</v>
      </c>
      <c r="Q2215" s="11" t="s">
        <v>8323</v>
      </c>
      <c r="R2215" t="s">
        <v>8328</v>
      </c>
      <c r="S2215" s="15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f t="shared" si="136"/>
        <v>293</v>
      </c>
      <c r="B2216">
        <v>2214</v>
      </c>
      <c r="C2216" s="3" t="s">
        <v>2215</v>
      </c>
      <c r="D2216" s="3" t="s">
        <v>6324</v>
      </c>
      <c r="E2216" s="6">
        <v>600</v>
      </c>
      <c r="F2216" s="8">
        <v>1755.01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 t="shared" si="137"/>
        <v>25</v>
      </c>
      <c r="Q2216" s="11" t="s">
        <v>8323</v>
      </c>
      <c r="R2216" t="s">
        <v>8328</v>
      </c>
      <c r="S2216" s="15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f t="shared" si="136"/>
        <v>156</v>
      </c>
      <c r="B2217">
        <v>2215</v>
      </c>
      <c r="C2217" s="3" t="s">
        <v>2216</v>
      </c>
      <c r="D2217" s="3" t="s">
        <v>6325</v>
      </c>
      <c r="E2217" s="6">
        <v>550</v>
      </c>
      <c r="F2217" s="8">
        <v>860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 t="shared" si="137"/>
        <v>16.670000000000002</v>
      </c>
      <c r="Q2217" s="11" t="s">
        <v>8323</v>
      </c>
      <c r="R2217" t="s">
        <v>8328</v>
      </c>
      <c r="S2217" s="15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f t="shared" si="136"/>
        <v>106</v>
      </c>
      <c r="B2218">
        <v>2216</v>
      </c>
      <c r="C2218" s="3" t="s">
        <v>2217</v>
      </c>
      <c r="D2218" s="3" t="s">
        <v>6326</v>
      </c>
      <c r="E2218" s="6">
        <v>300</v>
      </c>
      <c r="F2218" s="8">
        <v>317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 t="shared" si="137"/>
        <v>21.43</v>
      </c>
      <c r="Q2218" s="11" t="s">
        <v>8323</v>
      </c>
      <c r="R2218" t="s">
        <v>8328</v>
      </c>
      <c r="S2218" s="15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f t="shared" si="136"/>
        <v>101</v>
      </c>
      <c r="B2219">
        <v>2217</v>
      </c>
      <c r="C2219" s="3" t="s">
        <v>2218</v>
      </c>
      <c r="D2219" s="3" t="s">
        <v>6327</v>
      </c>
      <c r="E2219" s="6">
        <v>420</v>
      </c>
      <c r="F2219" s="8">
        <v>425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 t="shared" si="137"/>
        <v>46.67</v>
      </c>
      <c r="Q2219" s="11" t="s">
        <v>8323</v>
      </c>
      <c r="R2219" t="s">
        <v>8328</v>
      </c>
      <c r="S2219" s="15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f t="shared" si="136"/>
        <v>123</v>
      </c>
      <c r="B2220">
        <v>2218</v>
      </c>
      <c r="C2220" s="3" t="s">
        <v>2219</v>
      </c>
      <c r="D2220" s="3" t="s">
        <v>6328</v>
      </c>
      <c r="E2220" s="6">
        <v>2000</v>
      </c>
      <c r="F2220" s="8">
        <v>2456.66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 t="shared" si="137"/>
        <v>26.32</v>
      </c>
      <c r="Q2220" s="11" t="s">
        <v>8323</v>
      </c>
      <c r="R2220" t="s">
        <v>8328</v>
      </c>
      <c r="S2220" s="15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f t="shared" si="136"/>
        <v>102</v>
      </c>
      <c r="B2221">
        <v>2219</v>
      </c>
      <c r="C2221" s="3" t="s">
        <v>2220</v>
      </c>
      <c r="D2221" s="3" t="s">
        <v>6329</v>
      </c>
      <c r="E2221" s="6">
        <v>1000</v>
      </c>
      <c r="F2221" s="8">
        <v>1015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 t="shared" si="137"/>
        <v>52.63</v>
      </c>
      <c r="Q2221" s="11" t="s">
        <v>8323</v>
      </c>
      <c r="R2221" t="s">
        <v>8328</v>
      </c>
      <c r="S2221" s="15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f t="shared" si="136"/>
        <v>101</v>
      </c>
      <c r="B2222">
        <v>2220</v>
      </c>
      <c r="C2222" s="3" t="s">
        <v>2221</v>
      </c>
      <c r="D2222" s="3" t="s">
        <v>6330</v>
      </c>
      <c r="E2222" s="6">
        <v>3500</v>
      </c>
      <c r="F2222" s="8">
        <v>3540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 t="shared" si="137"/>
        <v>50.72</v>
      </c>
      <c r="Q2222" s="11" t="s">
        <v>8323</v>
      </c>
      <c r="R2222" t="s">
        <v>8328</v>
      </c>
      <c r="S2222" s="15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f t="shared" si="136"/>
        <v>108</v>
      </c>
      <c r="B2223">
        <v>2221</v>
      </c>
      <c r="C2223" s="3" t="s">
        <v>2222</v>
      </c>
      <c r="D2223" s="3" t="s">
        <v>6331</v>
      </c>
      <c r="E2223" s="6">
        <v>7500</v>
      </c>
      <c r="F2223" s="8">
        <v>8109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 t="shared" si="137"/>
        <v>34.4</v>
      </c>
      <c r="Q2223" s="11" t="s">
        <v>8331</v>
      </c>
      <c r="R2223" t="s">
        <v>8349</v>
      </c>
      <c r="S2223" s="15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f t="shared" si="136"/>
        <v>163</v>
      </c>
      <c r="B2224">
        <v>2222</v>
      </c>
      <c r="C2224" s="3" t="s">
        <v>2223</v>
      </c>
      <c r="D2224" s="3" t="s">
        <v>6332</v>
      </c>
      <c r="E2224" s="6">
        <v>500</v>
      </c>
      <c r="F2224" s="8">
        <v>813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 t="shared" si="137"/>
        <v>16.670000000000002</v>
      </c>
      <c r="Q2224" s="11" t="s">
        <v>8331</v>
      </c>
      <c r="R2224" t="s">
        <v>8349</v>
      </c>
      <c r="S2224" s="15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f t="shared" si="136"/>
        <v>106</v>
      </c>
      <c r="B2225">
        <v>2223</v>
      </c>
      <c r="C2225" s="3" t="s">
        <v>2224</v>
      </c>
      <c r="D2225" s="3" t="s">
        <v>6333</v>
      </c>
      <c r="E2225" s="6">
        <v>19500</v>
      </c>
      <c r="F2225" s="8">
        <v>20631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 t="shared" si="137"/>
        <v>195</v>
      </c>
      <c r="Q2225" s="11" t="s">
        <v>8331</v>
      </c>
      <c r="R2225" t="s">
        <v>8349</v>
      </c>
      <c r="S2225" s="15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f t="shared" si="136"/>
        <v>243</v>
      </c>
      <c r="B2226">
        <v>2224</v>
      </c>
      <c r="C2226" s="3" t="s">
        <v>2225</v>
      </c>
      <c r="D2226" s="3" t="s">
        <v>6334</v>
      </c>
      <c r="E2226" s="6">
        <v>10000</v>
      </c>
      <c r="F2226" s="8">
        <v>24315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 t="shared" si="137"/>
        <v>33.78</v>
      </c>
      <c r="Q2226" s="11" t="s">
        <v>8331</v>
      </c>
      <c r="R2226" t="s">
        <v>8349</v>
      </c>
      <c r="S2226" s="15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f t="shared" si="136"/>
        <v>945</v>
      </c>
      <c r="B2227">
        <v>2225</v>
      </c>
      <c r="C2227" s="3" t="s">
        <v>2226</v>
      </c>
      <c r="D2227" s="3" t="s">
        <v>6335</v>
      </c>
      <c r="E2227" s="6">
        <v>21000</v>
      </c>
      <c r="F2227" s="8">
        <v>198415.01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 t="shared" si="137"/>
        <v>17.440000000000001</v>
      </c>
      <c r="Q2227" s="11" t="s">
        <v>8331</v>
      </c>
      <c r="R2227" t="s">
        <v>8349</v>
      </c>
      <c r="S2227" s="15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f t="shared" si="136"/>
        <v>108</v>
      </c>
      <c r="B2228">
        <v>2226</v>
      </c>
      <c r="C2228" s="3" t="s">
        <v>2227</v>
      </c>
      <c r="D2228" s="3" t="s">
        <v>6336</v>
      </c>
      <c r="E2228" s="6">
        <v>18000</v>
      </c>
      <c r="F2228" s="8">
        <v>19523.310000000001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 t="shared" si="137"/>
        <v>56.07</v>
      </c>
      <c r="Q2228" s="11" t="s">
        <v>8331</v>
      </c>
      <c r="R2228" t="s">
        <v>8349</v>
      </c>
      <c r="S2228" s="15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f t="shared" si="136"/>
        <v>157</v>
      </c>
      <c r="B2229">
        <v>2227</v>
      </c>
      <c r="C2229" s="3" t="s">
        <v>2228</v>
      </c>
      <c r="D2229" s="3" t="s">
        <v>6337</v>
      </c>
      <c r="E2229" s="6">
        <v>13000</v>
      </c>
      <c r="F2229" s="8">
        <v>20459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 t="shared" si="137"/>
        <v>43.19</v>
      </c>
      <c r="Q2229" s="11" t="s">
        <v>8331</v>
      </c>
      <c r="R2229" t="s">
        <v>8349</v>
      </c>
      <c r="S2229" s="15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f t="shared" si="136"/>
        <v>1174</v>
      </c>
      <c r="B2230">
        <v>2228</v>
      </c>
      <c r="C2230" s="3" t="s">
        <v>2229</v>
      </c>
      <c r="D2230" s="3" t="s">
        <v>6338</v>
      </c>
      <c r="E2230" s="6">
        <v>1000</v>
      </c>
      <c r="F2230" s="8">
        <v>11744.9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 t="shared" si="137"/>
        <v>6.94</v>
      </c>
      <c r="Q2230" s="11" t="s">
        <v>8331</v>
      </c>
      <c r="R2230" t="s">
        <v>8349</v>
      </c>
      <c r="S2230" s="15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f t="shared" si="136"/>
        <v>171</v>
      </c>
      <c r="B2231">
        <v>2229</v>
      </c>
      <c r="C2231" s="3" t="s">
        <v>2230</v>
      </c>
      <c r="D2231" s="3" t="s">
        <v>6339</v>
      </c>
      <c r="E2231" s="6">
        <v>8012</v>
      </c>
      <c r="F2231" s="8">
        <v>13704.33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 t="shared" si="137"/>
        <v>14.86</v>
      </c>
      <c r="Q2231" s="11" t="s">
        <v>8331</v>
      </c>
      <c r="R2231" t="s">
        <v>8349</v>
      </c>
      <c r="S2231" s="15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f t="shared" si="136"/>
        <v>126</v>
      </c>
      <c r="B2232">
        <v>2230</v>
      </c>
      <c r="C2232" s="3" t="s">
        <v>2231</v>
      </c>
      <c r="D2232" s="3" t="s">
        <v>6340</v>
      </c>
      <c r="E2232" s="6">
        <v>8500</v>
      </c>
      <c r="F2232" s="8">
        <v>10706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 t="shared" si="137"/>
        <v>17.07</v>
      </c>
      <c r="Q2232" s="11" t="s">
        <v>8331</v>
      </c>
      <c r="R2232" t="s">
        <v>8349</v>
      </c>
      <c r="S2232" s="15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f t="shared" si="136"/>
        <v>1212</v>
      </c>
      <c r="B2233">
        <v>2231</v>
      </c>
      <c r="C2233" s="3" t="s">
        <v>2232</v>
      </c>
      <c r="D2233" s="3" t="s">
        <v>6341</v>
      </c>
      <c r="E2233" s="6">
        <v>2500</v>
      </c>
      <c r="F2233" s="8">
        <v>30303.24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 t="shared" si="137"/>
        <v>2.25</v>
      </c>
      <c r="Q2233" s="11" t="s">
        <v>8331</v>
      </c>
      <c r="R2233" t="s">
        <v>8349</v>
      </c>
      <c r="S2233" s="15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f t="shared" si="136"/>
        <v>496</v>
      </c>
      <c r="B2234">
        <v>2232</v>
      </c>
      <c r="C2234" s="3" t="s">
        <v>2233</v>
      </c>
      <c r="D2234" s="3" t="s">
        <v>6342</v>
      </c>
      <c r="E2234" s="6">
        <v>5000</v>
      </c>
      <c r="F2234" s="8">
        <v>24790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 t="shared" si="137"/>
        <v>5.0599999999999996</v>
      </c>
      <c r="Q2234" s="11" t="s">
        <v>8331</v>
      </c>
      <c r="R2234" t="s">
        <v>8349</v>
      </c>
      <c r="S2234" s="15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f t="shared" si="136"/>
        <v>332</v>
      </c>
      <c r="B2235">
        <v>2233</v>
      </c>
      <c r="C2235" s="3" t="s">
        <v>2234</v>
      </c>
      <c r="D2235" s="3" t="s">
        <v>6343</v>
      </c>
      <c r="E2235" s="6">
        <v>2500</v>
      </c>
      <c r="F2235" s="8">
        <v>8301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 t="shared" si="137"/>
        <v>6.39</v>
      </c>
      <c r="Q2235" s="11" t="s">
        <v>8331</v>
      </c>
      <c r="R2235" t="s">
        <v>8349</v>
      </c>
      <c r="S2235" s="15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f t="shared" si="136"/>
        <v>1165</v>
      </c>
      <c r="B2236">
        <v>2234</v>
      </c>
      <c r="C2236" s="3" t="s">
        <v>2235</v>
      </c>
      <c r="D2236" s="3" t="s">
        <v>6344</v>
      </c>
      <c r="E2236" s="6">
        <v>100</v>
      </c>
      <c r="F2236" s="8"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 t="shared" si="137"/>
        <v>3.57</v>
      </c>
      <c r="Q2236" s="11" t="s">
        <v>8331</v>
      </c>
      <c r="R2236" t="s">
        <v>8349</v>
      </c>
      <c r="S2236" s="15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f t="shared" si="136"/>
        <v>153</v>
      </c>
      <c r="B2237">
        <v>2235</v>
      </c>
      <c r="C2237" s="3" t="s">
        <v>2236</v>
      </c>
      <c r="D2237" s="3" t="s">
        <v>6345</v>
      </c>
      <c r="E2237" s="6">
        <v>13000</v>
      </c>
      <c r="F2237" s="8">
        <v>19931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 t="shared" si="137"/>
        <v>88.44</v>
      </c>
      <c r="Q2237" s="11" t="s">
        <v>8331</v>
      </c>
      <c r="R2237" t="s">
        <v>8349</v>
      </c>
      <c r="S2237" s="15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f t="shared" si="136"/>
        <v>537</v>
      </c>
      <c r="B2238">
        <v>2236</v>
      </c>
      <c r="C2238" s="3" t="s">
        <v>2237</v>
      </c>
      <c r="D2238" s="3" t="s">
        <v>6346</v>
      </c>
      <c r="E2238" s="6">
        <v>2800</v>
      </c>
      <c r="F2238" s="8">
        <v>15039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 t="shared" si="137"/>
        <v>4.12</v>
      </c>
      <c r="Q2238" s="11" t="s">
        <v>8331</v>
      </c>
      <c r="R2238" t="s">
        <v>8349</v>
      </c>
      <c r="S2238" s="15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f t="shared" si="136"/>
        <v>353</v>
      </c>
      <c r="B2239">
        <v>2237</v>
      </c>
      <c r="C2239" s="3" t="s">
        <v>2238</v>
      </c>
      <c r="D2239" s="3" t="s">
        <v>6347</v>
      </c>
      <c r="E2239" s="6">
        <v>18000</v>
      </c>
      <c r="F2239" s="8">
        <v>63527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 t="shared" si="137"/>
        <v>18.309999999999999</v>
      </c>
      <c r="Q2239" s="11" t="s">
        <v>8331</v>
      </c>
      <c r="R2239" t="s">
        <v>8349</v>
      </c>
      <c r="S2239" s="15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f t="shared" si="136"/>
        <v>137</v>
      </c>
      <c r="B2240">
        <v>2238</v>
      </c>
      <c r="C2240" s="3" t="s">
        <v>2239</v>
      </c>
      <c r="D2240" s="3" t="s">
        <v>6348</v>
      </c>
      <c r="E2240" s="6">
        <v>4000</v>
      </c>
      <c r="F2240" s="8">
        <v>5496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 t="shared" si="137"/>
        <v>50.63</v>
      </c>
      <c r="Q2240" s="11" t="s">
        <v>8331</v>
      </c>
      <c r="R2240" t="s">
        <v>8349</v>
      </c>
      <c r="S2240" s="15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f t="shared" si="136"/>
        <v>128</v>
      </c>
      <c r="B2241">
        <v>2239</v>
      </c>
      <c r="C2241" s="3" t="s">
        <v>2240</v>
      </c>
      <c r="D2241" s="3" t="s">
        <v>6349</v>
      </c>
      <c r="E2241" s="6">
        <v>25000</v>
      </c>
      <c r="F2241" s="8">
        <v>32006.67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 t="shared" si="137"/>
        <v>58.69</v>
      </c>
      <c r="Q2241" s="11" t="s">
        <v>8331</v>
      </c>
      <c r="R2241" t="s">
        <v>8349</v>
      </c>
      <c r="S2241" s="15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f t="shared" ref="A2242:A2305" si="140">ROUND(F2242/E2242*100,0)</f>
        <v>271</v>
      </c>
      <c r="B2242">
        <v>2240</v>
      </c>
      <c r="C2242" s="3" t="s">
        <v>2241</v>
      </c>
      <c r="D2242" s="3" t="s">
        <v>6350</v>
      </c>
      <c r="E2242" s="6">
        <v>5000</v>
      </c>
      <c r="F2242" s="8">
        <v>13534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 t="shared" si="137"/>
        <v>52.08</v>
      </c>
      <c r="Q2242" s="11" t="s">
        <v>8331</v>
      </c>
      <c r="R2242" t="s">
        <v>8349</v>
      </c>
      <c r="S2242" s="15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f t="shared" si="140"/>
        <v>806</v>
      </c>
      <c r="B2243">
        <v>2241</v>
      </c>
      <c r="C2243" s="3" t="s">
        <v>2242</v>
      </c>
      <c r="D2243" s="3" t="s">
        <v>6351</v>
      </c>
      <c r="E2243" s="6">
        <v>1000</v>
      </c>
      <c r="F2243" s="8">
        <v>8064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 t="shared" ref="P2243:P2306" si="141">IFERROR(ROUND(E2243/M2243,2), 0)</f>
        <v>6.13</v>
      </c>
      <c r="Q2243" s="11" t="s">
        <v>8331</v>
      </c>
      <c r="R2243" t="s">
        <v>8349</v>
      </c>
      <c r="S2243" s="15">
        <f t="shared" ref="S2243:S2306" si="142">(((K2243/60)/60)/24)+DATE(1970,1,1)</f>
        <v>42766.827546296292</v>
      </c>
      <c r="T2243" s="16">
        <f t="shared" ref="T2243:T2306" si="143">(((J2243/60)/60)/24)+DATE(1970,1,1)</f>
        <v>42796.827546296292</v>
      </c>
    </row>
    <row r="2244" spans="1:20" ht="30" hidden="1" x14ac:dyDescent="0.25">
      <c r="A2244">
        <f t="shared" si="140"/>
        <v>1360</v>
      </c>
      <c r="B2244">
        <v>2242</v>
      </c>
      <c r="C2244" s="3" t="s">
        <v>2243</v>
      </c>
      <c r="D2244" s="3" t="s">
        <v>6352</v>
      </c>
      <c r="E2244" s="6">
        <v>10000</v>
      </c>
      <c r="F2244" s="8">
        <v>136009.76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 t="shared" si="141"/>
        <v>3.96</v>
      </c>
      <c r="Q2244" s="11" t="s">
        <v>8331</v>
      </c>
      <c r="R2244" t="s">
        <v>8349</v>
      </c>
      <c r="S2244" s="15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f t="shared" si="140"/>
        <v>930250</v>
      </c>
      <c r="B2245">
        <v>2243</v>
      </c>
      <c r="C2245" s="3" t="s">
        <v>2244</v>
      </c>
      <c r="D2245" s="3" t="s">
        <v>6353</v>
      </c>
      <c r="E2245" s="6">
        <v>1</v>
      </c>
      <c r="F2245" s="8">
        <v>9302.5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 t="shared" si="141"/>
        <v>0</v>
      </c>
      <c r="Q2245" s="11" t="s">
        <v>8331</v>
      </c>
      <c r="R2245" t="s">
        <v>8349</v>
      </c>
      <c r="S2245" s="15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f t="shared" si="140"/>
        <v>377</v>
      </c>
      <c r="B2246">
        <v>2244</v>
      </c>
      <c r="C2246" s="3" t="s">
        <v>2245</v>
      </c>
      <c r="D2246" s="3" t="s">
        <v>6354</v>
      </c>
      <c r="E2246" s="6">
        <v>5000</v>
      </c>
      <c r="F2246" s="8">
        <v>18851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 t="shared" si="141"/>
        <v>17.239999999999998</v>
      </c>
      <c r="Q2246" s="11" t="s">
        <v>8331</v>
      </c>
      <c r="R2246" t="s">
        <v>8349</v>
      </c>
      <c r="S2246" s="15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f t="shared" si="140"/>
        <v>2647</v>
      </c>
      <c r="B2247">
        <v>2245</v>
      </c>
      <c r="C2247" s="3" t="s">
        <v>2246</v>
      </c>
      <c r="D2247" s="3" t="s">
        <v>6355</v>
      </c>
      <c r="E2247" s="6">
        <v>4000</v>
      </c>
      <c r="F2247" s="8">
        <v>105881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 t="shared" si="141"/>
        <v>2.02</v>
      </c>
      <c r="Q2247" s="11" t="s">
        <v>8331</v>
      </c>
      <c r="R2247" t="s">
        <v>8349</v>
      </c>
      <c r="S2247" s="15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f t="shared" si="140"/>
        <v>100</v>
      </c>
      <c r="B2248">
        <v>2246</v>
      </c>
      <c r="C2248" s="3" t="s">
        <v>2247</v>
      </c>
      <c r="D2248" s="3" t="s">
        <v>6356</v>
      </c>
      <c r="E2248" s="6">
        <v>2500</v>
      </c>
      <c r="F2248" s="8">
        <v>2503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 t="shared" si="141"/>
        <v>43.86</v>
      </c>
      <c r="Q2248" s="11" t="s">
        <v>8331</v>
      </c>
      <c r="R2248" t="s">
        <v>8349</v>
      </c>
      <c r="S2248" s="15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f t="shared" si="140"/>
        <v>104</v>
      </c>
      <c r="B2249">
        <v>2247</v>
      </c>
      <c r="C2249" s="3" t="s">
        <v>2248</v>
      </c>
      <c r="D2249" s="3" t="s">
        <v>6357</v>
      </c>
      <c r="E2249" s="6">
        <v>18500</v>
      </c>
      <c r="F2249" s="8">
        <v>19324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 t="shared" si="141"/>
        <v>48.68</v>
      </c>
      <c r="Q2249" s="11" t="s">
        <v>8331</v>
      </c>
      <c r="R2249" t="s">
        <v>8349</v>
      </c>
      <c r="S2249" s="15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f t="shared" si="140"/>
        <v>107</v>
      </c>
      <c r="B2250">
        <v>2248</v>
      </c>
      <c r="C2250" s="3" t="s">
        <v>2249</v>
      </c>
      <c r="D2250" s="3" t="s">
        <v>6358</v>
      </c>
      <c r="E2250" s="6">
        <v>7000</v>
      </c>
      <c r="F2250" s="8">
        <v>7505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 t="shared" si="141"/>
        <v>54.69</v>
      </c>
      <c r="Q2250" s="11" t="s">
        <v>8331</v>
      </c>
      <c r="R2250" t="s">
        <v>8349</v>
      </c>
      <c r="S2250" s="15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f t="shared" si="140"/>
        <v>169</v>
      </c>
      <c r="B2251">
        <v>2249</v>
      </c>
      <c r="C2251" s="3" t="s">
        <v>2250</v>
      </c>
      <c r="D2251" s="3" t="s">
        <v>6359</v>
      </c>
      <c r="E2251" s="6">
        <v>3500</v>
      </c>
      <c r="F2251" s="8">
        <v>5907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 t="shared" si="141"/>
        <v>19.440000000000001</v>
      </c>
      <c r="Q2251" s="11" t="s">
        <v>8331</v>
      </c>
      <c r="R2251" t="s">
        <v>8349</v>
      </c>
      <c r="S2251" s="15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f t="shared" si="140"/>
        <v>975</v>
      </c>
      <c r="B2252">
        <v>2250</v>
      </c>
      <c r="C2252" s="3" t="s">
        <v>2251</v>
      </c>
      <c r="D2252" s="3" t="s">
        <v>6360</v>
      </c>
      <c r="E2252" s="6">
        <v>25000</v>
      </c>
      <c r="F2252" s="8">
        <v>243778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 t="shared" si="141"/>
        <v>43.78</v>
      </c>
      <c r="Q2252" s="11" t="s">
        <v>8331</v>
      </c>
      <c r="R2252" t="s">
        <v>8349</v>
      </c>
      <c r="S2252" s="15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f t="shared" si="140"/>
        <v>134</v>
      </c>
      <c r="B2253">
        <v>2251</v>
      </c>
      <c r="C2253" s="3" t="s">
        <v>2252</v>
      </c>
      <c r="D2253" s="3" t="s">
        <v>6361</v>
      </c>
      <c r="E2253" s="6">
        <v>8500</v>
      </c>
      <c r="F2253" s="8">
        <v>11428.19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 t="shared" si="141"/>
        <v>17.71</v>
      </c>
      <c r="Q2253" s="11" t="s">
        <v>8331</v>
      </c>
      <c r="R2253" t="s">
        <v>8349</v>
      </c>
      <c r="S2253" s="15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f t="shared" si="140"/>
        <v>272</v>
      </c>
      <c r="B2254">
        <v>2252</v>
      </c>
      <c r="C2254" s="3" t="s">
        <v>2253</v>
      </c>
      <c r="D2254" s="3" t="s">
        <v>6362</v>
      </c>
      <c r="E2254" s="6">
        <v>9000</v>
      </c>
      <c r="F2254" s="8">
        <v>24505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 t="shared" si="141"/>
        <v>36.14</v>
      </c>
      <c r="Q2254" s="11" t="s">
        <v>8331</v>
      </c>
      <c r="R2254" t="s">
        <v>8349</v>
      </c>
      <c r="S2254" s="15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f t="shared" si="140"/>
        <v>113</v>
      </c>
      <c r="B2255">
        <v>2253</v>
      </c>
      <c r="C2255" s="3" t="s">
        <v>2254</v>
      </c>
      <c r="D2255" s="3" t="s">
        <v>6363</v>
      </c>
      <c r="E2255" s="6">
        <v>8000</v>
      </c>
      <c r="F2255" s="8">
        <v>9015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 t="shared" si="141"/>
        <v>95.24</v>
      </c>
      <c r="Q2255" s="11" t="s">
        <v>8331</v>
      </c>
      <c r="R2255" t="s">
        <v>8349</v>
      </c>
      <c r="S2255" s="15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f t="shared" si="140"/>
        <v>460</v>
      </c>
      <c r="B2256">
        <v>2254</v>
      </c>
      <c r="C2256" s="3" t="s">
        <v>2255</v>
      </c>
      <c r="D2256" s="3" t="s">
        <v>6364</v>
      </c>
      <c r="E2256" s="6">
        <v>500</v>
      </c>
      <c r="F2256" s="8">
        <v>2299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 t="shared" si="141"/>
        <v>2.54</v>
      </c>
      <c r="Q2256" s="11" t="s">
        <v>8331</v>
      </c>
      <c r="R2256" t="s">
        <v>8349</v>
      </c>
      <c r="S2256" s="15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f t="shared" si="140"/>
        <v>287</v>
      </c>
      <c r="B2257">
        <v>2255</v>
      </c>
      <c r="C2257" s="3" t="s">
        <v>2256</v>
      </c>
      <c r="D2257" s="3" t="s">
        <v>6365</v>
      </c>
      <c r="E2257" s="6">
        <v>3950</v>
      </c>
      <c r="F2257" s="8">
        <v>11323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 t="shared" si="141"/>
        <v>14.58</v>
      </c>
      <c r="Q2257" s="11" t="s">
        <v>8331</v>
      </c>
      <c r="R2257" t="s">
        <v>8349</v>
      </c>
      <c r="S2257" s="15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f t="shared" si="140"/>
        <v>223</v>
      </c>
      <c r="B2258">
        <v>2256</v>
      </c>
      <c r="C2258" s="3" t="s">
        <v>2257</v>
      </c>
      <c r="D2258" s="3" t="s">
        <v>6366</v>
      </c>
      <c r="E2258" s="6">
        <v>480</v>
      </c>
      <c r="F2258" s="8">
        <v>1069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 t="shared" si="141"/>
        <v>9.6</v>
      </c>
      <c r="Q2258" s="11" t="s">
        <v>8331</v>
      </c>
      <c r="R2258" t="s">
        <v>8349</v>
      </c>
      <c r="S2258" s="15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f t="shared" si="140"/>
        <v>636</v>
      </c>
      <c r="B2259">
        <v>2257</v>
      </c>
      <c r="C2259" s="3" t="s">
        <v>2258</v>
      </c>
      <c r="D2259" s="3" t="s">
        <v>6367</v>
      </c>
      <c r="E2259" s="6">
        <v>2500</v>
      </c>
      <c r="F2259" s="8">
        <v>15903.5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 t="shared" si="141"/>
        <v>14.79</v>
      </c>
      <c r="Q2259" s="11" t="s">
        <v>8331</v>
      </c>
      <c r="R2259" t="s">
        <v>8349</v>
      </c>
      <c r="S2259" s="15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f t="shared" si="140"/>
        <v>147</v>
      </c>
      <c r="B2260">
        <v>2258</v>
      </c>
      <c r="C2260" s="3" t="s">
        <v>2259</v>
      </c>
      <c r="D2260" s="3" t="s">
        <v>6368</v>
      </c>
      <c r="E2260" s="6">
        <v>2200</v>
      </c>
      <c r="F2260" s="8">
        <v>3223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 t="shared" si="141"/>
        <v>10.73</v>
      </c>
      <c r="Q2260" s="11" t="s">
        <v>8331</v>
      </c>
      <c r="R2260" t="s">
        <v>8349</v>
      </c>
      <c r="S2260" s="15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f t="shared" si="140"/>
        <v>1867</v>
      </c>
      <c r="B2261">
        <v>2259</v>
      </c>
      <c r="C2261" s="3" t="s">
        <v>2260</v>
      </c>
      <c r="D2261" s="3" t="s">
        <v>6369</v>
      </c>
      <c r="E2261" s="6">
        <v>1000</v>
      </c>
      <c r="F2261" s="8">
        <v>18671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 t="shared" si="141"/>
        <v>4.8499999999999996</v>
      </c>
      <c r="Q2261" s="11" t="s">
        <v>8331</v>
      </c>
      <c r="R2261" t="s">
        <v>8349</v>
      </c>
      <c r="S2261" s="15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f t="shared" si="140"/>
        <v>327</v>
      </c>
      <c r="B2262">
        <v>2260</v>
      </c>
      <c r="C2262" s="3" t="s">
        <v>2261</v>
      </c>
      <c r="D2262" s="3" t="s">
        <v>6370</v>
      </c>
      <c r="E2262" s="6">
        <v>2500</v>
      </c>
      <c r="F2262" s="8">
        <v>8173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 t="shared" si="141"/>
        <v>29.76</v>
      </c>
      <c r="Q2262" s="11" t="s">
        <v>8331</v>
      </c>
      <c r="R2262" t="s">
        <v>8349</v>
      </c>
      <c r="S2262" s="15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f t="shared" si="140"/>
        <v>780</v>
      </c>
      <c r="B2263">
        <v>2261</v>
      </c>
      <c r="C2263" s="3" t="s">
        <v>2262</v>
      </c>
      <c r="D2263" s="3" t="s">
        <v>6371</v>
      </c>
      <c r="E2263" s="6">
        <v>1000</v>
      </c>
      <c r="F2263" s="8">
        <v>7795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 t="shared" si="141"/>
        <v>4.76</v>
      </c>
      <c r="Q2263" s="11" t="s">
        <v>8331</v>
      </c>
      <c r="R2263" t="s">
        <v>8349</v>
      </c>
      <c r="S2263" s="15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f t="shared" si="140"/>
        <v>154</v>
      </c>
      <c r="B2264">
        <v>2262</v>
      </c>
      <c r="C2264" s="3" t="s">
        <v>2263</v>
      </c>
      <c r="D2264" s="3" t="s">
        <v>6372</v>
      </c>
      <c r="E2264" s="6">
        <v>3300</v>
      </c>
      <c r="F2264" s="8">
        <v>5087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 t="shared" si="141"/>
        <v>18.23</v>
      </c>
      <c r="Q2264" s="11" t="s">
        <v>8331</v>
      </c>
      <c r="R2264" t="s">
        <v>8349</v>
      </c>
      <c r="S2264" s="15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f t="shared" si="140"/>
        <v>116</v>
      </c>
      <c r="B2265">
        <v>2263</v>
      </c>
      <c r="C2265" s="3" t="s">
        <v>2264</v>
      </c>
      <c r="D2265" s="3" t="s">
        <v>6373</v>
      </c>
      <c r="E2265" s="6">
        <v>7500</v>
      </c>
      <c r="F2265" s="8">
        <v>8666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 t="shared" si="141"/>
        <v>125</v>
      </c>
      <c r="Q2265" s="11" t="s">
        <v>8331</v>
      </c>
      <c r="R2265" t="s">
        <v>8349</v>
      </c>
      <c r="S2265" s="15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f t="shared" si="140"/>
        <v>180</v>
      </c>
      <c r="B2266">
        <v>2264</v>
      </c>
      <c r="C2266" s="3" t="s">
        <v>2265</v>
      </c>
      <c r="D2266" s="3" t="s">
        <v>6374</v>
      </c>
      <c r="E2266" s="6">
        <v>6000</v>
      </c>
      <c r="F2266" s="8">
        <v>10802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 t="shared" si="141"/>
        <v>13.48</v>
      </c>
      <c r="Q2266" s="11" t="s">
        <v>8331</v>
      </c>
      <c r="R2266" t="s">
        <v>8349</v>
      </c>
      <c r="S2266" s="15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f t="shared" si="140"/>
        <v>299</v>
      </c>
      <c r="B2267">
        <v>2265</v>
      </c>
      <c r="C2267" s="3" t="s">
        <v>2266</v>
      </c>
      <c r="D2267" s="3" t="s">
        <v>6375</v>
      </c>
      <c r="E2267" s="6">
        <v>200</v>
      </c>
      <c r="F2267" s="8">
        <v>597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 t="shared" si="141"/>
        <v>11.76</v>
      </c>
      <c r="Q2267" s="11" t="s">
        <v>8331</v>
      </c>
      <c r="R2267" t="s">
        <v>8349</v>
      </c>
      <c r="S2267" s="15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f t="shared" si="140"/>
        <v>320</v>
      </c>
      <c r="B2268">
        <v>2266</v>
      </c>
      <c r="C2268" s="3" t="s">
        <v>2267</v>
      </c>
      <c r="D2268" s="3" t="s">
        <v>6376</v>
      </c>
      <c r="E2268" s="6">
        <v>1500</v>
      </c>
      <c r="F2268" s="8">
        <v>4804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 t="shared" si="141"/>
        <v>7.73</v>
      </c>
      <c r="Q2268" s="11" t="s">
        <v>8331</v>
      </c>
      <c r="R2268" t="s">
        <v>8349</v>
      </c>
      <c r="S2268" s="15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f t="shared" si="140"/>
        <v>381</v>
      </c>
      <c r="B2269">
        <v>2267</v>
      </c>
      <c r="C2269" s="3" t="s">
        <v>2268</v>
      </c>
      <c r="D2269" s="3" t="s">
        <v>6377</v>
      </c>
      <c r="E2269" s="6">
        <v>20000</v>
      </c>
      <c r="F2269" s="8">
        <v>76105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 t="shared" si="141"/>
        <v>49.5</v>
      </c>
      <c r="Q2269" s="11" t="s">
        <v>8331</v>
      </c>
      <c r="R2269" t="s">
        <v>8349</v>
      </c>
      <c r="S2269" s="15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f t="shared" si="140"/>
        <v>103</v>
      </c>
      <c r="B2270">
        <v>2268</v>
      </c>
      <c r="C2270" s="3" t="s">
        <v>2269</v>
      </c>
      <c r="D2270" s="3" t="s">
        <v>6378</v>
      </c>
      <c r="E2270" s="6">
        <v>28000</v>
      </c>
      <c r="F2270" s="8">
        <v>28728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 t="shared" si="141"/>
        <v>144.33000000000001</v>
      </c>
      <c r="Q2270" s="11" t="s">
        <v>8331</v>
      </c>
      <c r="R2270" t="s">
        <v>8349</v>
      </c>
      <c r="S2270" s="15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f t="shared" si="140"/>
        <v>1802</v>
      </c>
      <c r="B2271">
        <v>2269</v>
      </c>
      <c r="C2271" s="3" t="s">
        <v>2270</v>
      </c>
      <c r="D2271" s="3" t="s">
        <v>6379</v>
      </c>
      <c r="E2271" s="6">
        <v>2500</v>
      </c>
      <c r="F2271" s="8">
        <v>45041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 t="shared" si="141"/>
        <v>2.77</v>
      </c>
      <c r="Q2271" s="11" t="s">
        <v>8331</v>
      </c>
      <c r="R2271" t="s">
        <v>8349</v>
      </c>
      <c r="S2271" s="15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f t="shared" si="140"/>
        <v>720</v>
      </c>
      <c r="B2272">
        <v>2270</v>
      </c>
      <c r="C2272" s="3" t="s">
        <v>2271</v>
      </c>
      <c r="D2272" s="3" t="s">
        <v>6380</v>
      </c>
      <c r="E2272" s="6">
        <v>25000</v>
      </c>
      <c r="F2272" s="8">
        <v>180062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 t="shared" si="141"/>
        <v>14.97</v>
      </c>
      <c r="Q2272" s="11" t="s">
        <v>8331</v>
      </c>
      <c r="R2272" t="s">
        <v>8349</v>
      </c>
      <c r="S2272" s="15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f t="shared" si="140"/>
        <v>283</v>
      </c>
      <c r="B2273">
        <v>2271</v>
      </c>
      <c r="C2273" s="3" t="s">
        <v>2272</v>
      </c>
      <c r="D2273" s="3" t="s">
        <v>6381</v>
      </c>
      <c r="E2273" s="6">
        <v>20000</v>
      </c>
      <c r="F2273" s="8">
        <v>56618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 t="shared" si="141"/>
        <v>15.06</v>
      </c>
      <c r="Q2273" s="11" t="s">
        <v>8331</v>
      </c>
      <c r="R2273" t="s">
        <v>8349</v>
      </c>
      <c r="S2273" s="15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f t="shared" si="140"/>
        <v>1357</v>
      </c>
      <c r="B2274">
        <v>2272</v>
      </c>
      <c r="C2274" s="3" t="s">
        <v>2273</v>
      </c>
      <c r="D2274" s="3" t="s">
        <v>6382</v>
      </c>
      <c r="E2274" s="6">
        <v>1000</v>
      </c>
      <c r="F2274" s="8">
        <v>13566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 t="shared" si="141"/>
        <v>1.06</v>
      </c>
      <c r="Q2274" s="11" t="s">
        <v>8331</v>
      </c>
      <c r="R2274" t="s">
        <v>8349</v>
      </c>
      <c r="S2274" s="15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f t="shared" si="140"/>
        <v>220</v>
      </c>
      <c r="B2275">
        <v>2273</v>
      </c>
      <c r="C2275" s="3" t="s">
        <v>2274</v>
      </c>
      <c r="D2275" s="3" t="s">
        <v>6383</v>
      </c>
      <c r="E2275" s="6">
        <v>2500</v>
      </c>
      <c r="F2275" s="8">
        <v>5509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 t="shared" si="141"/>
        <v>17.010000000000002</v>
      </c>
      <c r="Q2275" s="11" t="s">
        <v>8331</v>
      </c>
      <c r="R2275" t="s">
        <v>8349</v>
      </c>
      <c r="S2275" s="15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f t="shared" si="140"/>
        <v>120</v>
      </c>
      <c r="B2276">
        <v>2274</v>
      </c>
      <c r="C2276" s="3" t="s">
        <v>2275</v>
      </c>
      <c r="D2276" s="3" t="s">
        <v>6384</v>
      </c>
      <c r="E2276" s="6">
        <v>2500</v>
      </c>
      <c r="F2276" s="8">
        <v>2990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 t="shared" si="141"/>
        <v>25.25</v>
      </c>
      <c r="Q2276" s="11" t="s">
        <v>8331</v>
      </c>
      <c r="R2276" t="s">
        <v>8349</v>
      </c>
      <c r="S2276" s="15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f t="shared" si="140"/>
        <v>408</v>
      </c>
      <c r="B2277">
        <v>2275</v>
      </c>
      <c r="C2277" s="3" t="s">
        <v>2276</v>
      </c>
      <c r="D2277" s="3" t="s">
        <v>6385</v>
      </c>
      <c r="E2277" s="6">
        <v>650</v>
      </c>
      <c r="F2277" s="8">
        <v>2650.5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 t="shared" si="141"/>
        <v>8.23</v>
      </c>
      <c r="Q2277" s="11" t="s">
        <v>8331</v>
      </c>
      <c r="R2277" t="s">
        <v>8349</v>
      </c>
      <c r="S2277" s="15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f t="shared" si="140"/>
        <v>106</v>
      </c>
      <c r="B2278">
        <v>2276</v>
      </c>
      <c r="C2278" s="3" t="s">
        <v>2277</v>
      </c>
      <c r="D2278" s="3" t="s">
        <v>6386</v>
      </c>
      <c r="E2278" s="6">
        <v>4589</v>
      </c>
      <c r="F2278" s="8">
        <v>4856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 t="shared" si="141"/>
        <v>61.19</v>
      </c>
      <c r="Q2278" s="11" t="s">
        <v>8331</v>
      </c>
      <c r="R2278" t="s">
        <v>8349</v>
      </c>
      <c r="S2278" s="15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f t="shared" si="140"/>
        <v>141</v>
      </c>
      <c r="B2279">
        <v>2277</v>
      </c>
      <c r="C2279" s="3" t="s">
        <v>2278</v>
      </c>
      <c r="D2279" s="3" t="s">
        <v>6387</v>
      </c>
      <c r="E2279" s="6">
        <v>8500</v>
      </c>
      <c r="F2279" s="8">
        <v>11992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 t="shared" si="141"/>
        <v>41.06</v>
      </c>
      <c r="Q2279" s="11" t="s">
        <v>8331</v>
      </c>
      <c r="R2279" t="s">
        <v>8349</v>
      </c>
      <c r="S2279" s="15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f t="shared" si="140"/>
        <v>271</v>
      </c>
      <c r="B2280">
        <v>2278</v>
      </c>
      <c r="C2280" s="3" t="s">
        <v>2279</v>
      </c>
      <c r="D2280" s="3" t="s">
        <v>6388</v>
      </c>
      <c r="E2280" s="6">
        <v>2000</v>
      </c>
      <c r="F2280" s="8">
        <v>5414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 t="shared" si="141"/>
        <v>19.61</v>
      </c>
      <c r="Q2280" s="11" t="s">
        <v>8331</v>
      </c>
      <c r="R2280" t="s">
        <v>8349</v>
      </c>
      <c r="S2280" s="15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f t="shared" si="140"/>
        <v>154</v>
      </c>
      <c r="B2281">
        <v>2279</v>
      </c>
      <c r="C2281" s="3" t="s">
        <v>2280</v>
      </c>
      <c r="D2281" s="3" t="s">
        <v>6389</v>
      </c>
      <c r="E2281" s="6">
        <v>1000</v>
      </c>
      <c r="F2281" s="8">
        <v>1538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 t="shared" si="141"/>
        <v>31.25</v>
      </c>
      <c r="Q2281" s="11" t="s">
        <v>8331</v>
      </c>
      <c r="R2281" t="s">
        <v>8349</v>
      </c>
      <c r="S2281" s="15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f t="shared" si="140"/>
        <v>404</v>
      </c>
      <c r="B2282">
        <v>2280</v>
      </c>
      <c r="C2282" s="3" t="s">
        <v>2281</v>
      </c>
      <c r="D2282" s="3" t="s">
        <v>6390</v>
      </c>
      <c r="E2282" s="6">
        <v>9800</v>
      </c>
      <c r="F2282" s="8">
        <v>39550.5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 t="shared" si="141"/>
        <v>20.420000000000002</v>
      </c>
      <c r="Q2282" s="11" t="s">
        <v>8331</v>
      </c>
      <c r="R2282" t="s">
        <v>8349</v>
      </c>
      <c r="S2282" s="15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f t="shared" si="140"/>
        <v>185</v>
      </c>
      <c r="B2283">
        <v>2281</v>
      </c>
      <c r="C2283" s="3" t="s">
        <v>2282</v>
      </c>
      <c r="D2283" s="3" t="s">
        <v>6391</v>
      </c>
      <c r="E2283" s="6">
        <v>300</v>
      </c>
      <c r="F2283" s="8">
        <v>555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 t="shared" si="141"/>
        <v>27.27</v>
      </c>
      <c r="Q2283" s="11" t="s">
        <v>8323</v>
      </c>
      <c r="R2283" t="s">
        <v>8324</v>
      </c>
      <c r="S2283" s="15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f t="shared" si="140"/>
        <v>185</v>
      </c>
      <c r="B2284">
        <v>2282</v>
      </c>
      <c r="C2284" s="3" t="s">
        <v>2283</v>
      </c>
      <c r="D2284" s="3" t="s">
        <v>6392</v>
      </c>
      <c r="E2284" s="6">
        <v>750</v>
      </c>
      <c r="F2284" s="8">
        <v>1390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 t="shared" si="141"/>
        <v>62.5</v>
      </c>
      <c r="Q2284" s="11" t="s">
        <v>8323</v>
      </c>
      <c r="R2284" t="s">
        <v>8324</v>
      </c>
      <c r="S2284" s="15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f t="shared" si="140"/>
        <v>101</v>
      </c>
      <c r="B2285">
        <v>2283</v>
      </c>
      <c r="C2285" s="3" t="s">
        <v>2284</v>
      </c>
      <c r="D2285" s="3" t="s">
        <v>6393</v>
      </c>
      <c r="E2285" s="6">
        <v>3000</v>
      </c>
      <c r="F2285" s="8">
        <v>3025.66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 t="shared" si="141"/>
        <v>62.5</v>
      </c>
      <c r="Q2285" s="11" t="s">
        <v>8323</v>
      </c>
      <c r="R2285" t="s">
        <v>8324</v>
      </c>
      <c r="S2285" s="15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f t="shared" si="140"/>
        <v>106</v>
      </c>
      <c r="B2286">
        <v>2284</v>
      </c>
      <c r="C2286" s="3" t="s">
        <v>2285</v>
      </c>
      <c r="D2286" s="3" t="s">
        <v>6394</v>
      </c>
      <c r="E2286" s="6">
        <v>6000</v>
      </c>
      <c r="F2286" s="8">
        <v>6373.27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 t="shared" si="141"/>
        <v>101.69</v>
      </c>
      <c r="Q2286" s="11" t="s">
        <v>8323</v>
      </c>
      <c r="R2286" t="s">
        <v>8324</v>
      </c>
      <c r="S2286" s="15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f t="shared" si="140"/>
        <v>121</v>
      </c>
      <c r="B2287">
        <v>2285</v>
      </c>
      <c r="C2287" s="3" t="s">
        <v>2286</v>
      </c>
      <c r="D2287" s="3" t="s">
        <v>6395</v>
      </c>
      <c r="E2287" s="6">
        <v>3000</v>
      </c>
      <c r="F2287" s="8">
        <v>3641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 t="shared" si="141"/>
        <v>37.97</v>
      </c>
      <c r="Q2287" s="11" t="s">
        <v>8323</v>
      </c>
      <c r="R2287" t="s">
        <v>8324</v>
      </c>
      <c r="S2287" s="15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f t="shared" si="140"/>
        <v>100</v>
      </c>
      <c r="B2288">
        <v>2286</v>
      </c>
      <c r="C2288" s="3" t="s">
        <v>2287</v>
      </c>
      <c r="D2288" s="3" t="s">
        <v>6396</v>
      </c>
      <c r="E2288" s="6">
        <v>1500</v>
      </c>
      <c r="F2288" s="8">
        <v>1501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 t="shared" si="141"/>
        <v>107.14</v>
      </c>
      <c r="Q2288" s="11" t="s">
        <v>8323</v>
      </c>
      <c r="R2288" t="s">
        <v>8324</v>
      </c>
      <c r="S2288" s="15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f t="shared" si="140"/>
        <v>120</v>
      </c>
      <c r="B2289">
        <v>2287</v>
      </c>
      <c r="C2289" s="3" t="s">
        <v>2288</v>
      </c>
      <c r="D2289" s="3" t="s">
        <v>6397</v>
      </c>
      <c r="E2289" s="6">
        <v>4500</v>
      </c>
      <c r="F2289" s="8">
        <v>5398.99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 t="shared" si="141"/>
        <v>42.45</v>
      </c>
      <c r="Q2289" s="11" t="s">
        <v>8323</v>
      </c>
      <c r="R2289" t="s">
        <v>8324</v>
      </c>
      <c r="S2289" s="15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f t="shared" si="140"/>
        <v>100</v>
      </c>
      <c r="B2290">
        <v>2288</v>
      </c>
      <c r="C2290" s="3" t="s">
        <v>2289</v>
      </c>
      <c r="D2290" s="3" t="s">
        <v>6398</v>
      </c>
      <c r="E2290" s="6">
        <v>1000</v>
      </c>
      <c r="F2290" s="8">
        <v>1001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 t="shared" si="141"/>
        <v>40</v>
      </c>
      <c r="Q2290" s="11" t="s">
        <v>8323</v>
      </c>
      <c r="R2290" t="s">
        <v>8324</v>
      </c>
      <c r="S2290" s="15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f t="shared" si="140"/>
        <v>107</v>
      </c>
      <c r="B2291">
        <v>2289</v>
      </c>
      <c r="C2291" s="3" t="s">
        <v>2290</v>
      </c>
      <c r="D2291" s="3" t="s">
        <v>6399</v>
      </c>
      <c r="E2291" s="6">
        <v>1500</v>
      </c>
      <c r="F2291" s="8">
        <v>1611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 t="shared" si="141"/>
        <v>60</v>
      </c>
      <c r="Q2291" s="11" t="s">
        <v>8323</v>
      </c>
      <c r="R2291" t="s">
        <v>8324</v>
      </c>
      <c r="S2291" s="15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f t="shared" si="140"/>
        <v>104</v>
      </c>
      <c r="B2292">
        <v>2290</v>
      </c>
      <c r="C2292" s="3" t="s">
        <v>2291</v>
      </c>
      <c r="D2292" s="3" t="s">
        <v>6400</v>
      </c>
      <c r="E2292" s="6">
        <v>1500</v>
      </c>
      <c r="F2292" s="8">
        <v>1561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 t="shared" si="141"/>
        <v>51.72</v>
      </c>
      <c r="Q2292" s="11" t="s">
        <v>8323</v>
      </c>
      <c r="R2292" t="s">
        <v>8324</v>
      </c>
      <c r="S2292" s="15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f t="shared" si="140"/>
        <v>173</v>
      </c>
      <c r="B2293">
        <v>2291</v>
      </c>
      <c r="C2293" s="3" t="s">
        <v>2292</v>
      </c>
      <c r="D2293" s="3" t="s">
        <v>6401</v>
      </c>
      <c r="E2293" s="6">
        <v>2500</v>
      </c>
      <c r="F2293" s="8">
        <v>4320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 t="shared" si="141"/>
        <v>58.14</v>
      </c>
      <c r="Q2293" s="11" t="s">
        <v>8323</v>
      </c>
      <c r="R2293" t="s">
        <v>8324</v>
      </c>
      <c r="S2293" s="15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f t="shared" si="140"/>
        <v>107</v>
      </c>
      <c r="B2294">
        <v>2292</v>
      </c>
      <c r="C2294" s="3" t="s">
        <v>2293</v>
      </c>
      <c r="D2294" s="3" t="s">
        <v>6402</v>
      </c>
      <c r="E2294" s="6">
        <v>2000</v>
      </c>
      <c r="F2294" s="8">
        <v>2145.0100000000002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 t="shared" si="141"/>
        <v>43.48</v>
      </c>
      <c r="Q2294" s="11" t="s">
        <v>8323</v>
      </c>
      <c r="R2294" t="s">
        <v>8324</v>
      </c>
      <c r="S2294" s="15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f t="shared" si="140"/>
        <v>108</v>
      </c>
      <c r="B2295">
        <v>2293</v>
      </c>
      <c r="C2295" s="3" t="s">
        <v>2294</v>
      </c>
      <c r="D2295" s="3" t="s">
        <v>6403</v>
      </c>
      <c r="E2295" s="6">
        <v>850</v>
      </c>
      <c r="F2295" s="8">
        <v>920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 t="shared" si="141"/>
        <v>31.48</v>
      </c>
      <c r="Q2295" s="11" t="s">
        <v>8323</v>
      </c>
      <c r="R2295" t="s">
        <v>8324</v>
      </c>
      <c r="S2295" s="15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f t="shared" si="140"/>
        <v>146</v>
      </c>
      <c r="B2296">
        <v>2294</v>
      </c>
      <c r="C2296" s="3" t="s">
        <v>2295</v>
      </c>
      <c r="D2296" s="3" t="s">
        <v>6404</v>
      </c>
      <c r="E2296" s="6">
        <v>5000</v>
      </c>
      <c r="F2296" s="8">
        <v>7304.04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 t="shared" si="141"/>
        <v>44.64</v>
      </c>
      <c r="Q2296" s="11" t="s">
        <v>8323</v>
      </c>
      <c r="R2296" t="s">
        <v>8324</v>
      </c>
      <c r="S2296" s="15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f t="shared" si="140"/>
        <v>125</v>
      </c>
      <c r="B2297">
        <v>2295</v>
      </c>
      <c r="C2297" s="3" t="s">
        <v>2296</v>
      </c>
      <c r="D2297" s="3" t="s">
        <v>6405</v>
      </c>
      <c r="E2297" s="6">
        <v>1200</v>
      </c>
      <c r="F2297" s="8">
        <v>1503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 t="shared" si="141"/>
        <v>35.29</v>
      </c>
      <c r="Q2297" s="11" t="s">
        <v>8323</v>
      </c>
      <c r="R2297" t="s">
        <v>8324</v>
      </c>
      <c r="S2297" s="15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f t="shared" si="140"/>
        <v>149</v>
      </c>
      <c r="B2298">
        <v>2296</v>
      </c>
      <c r="C2298" s="3" t="s">
        <v>2297</v>
      </c>
      <c r="D2298" s="3" t="s">
        <v>6406</v>
      </c>
      <c r="E2298" s="6">
        <v>7000</v>
      </c>
      <c r="F2298" s="8">
        <v>10435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 t="shared" si="141"/>
        <v>48.28</v>
      </c>
      <c r="Q2298" s="11" t="s">
        <v>8323</v>
      </c>
      <c r="R2298" t="s">
        <v>8324</v>
      </c>
      <c r="S2298" s="15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f t="shared" si="140"/>
        <v>101</v>
      </c>
      <c r="B2299">
        <v>2297</v>
      </c>
      <c r="C2299" s="3" t="s">
        <v>2298</v>
      </c>
      <c r="D2299" s="3" t="s">
        <v>6407</v>
      </c>
      <c r="E2299" s="6">
        <v>1000</v>
      </c>
      <c r="F2299" s="8">
        <v>1006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 t="shared" si="141"/>
        <v>52.63</v>
      </c>
      <c r="Q2299" s="11" t="s">
        <v>8323</v>
      </c>
      <c r="R2299" t="s">
        <v>8324</v>
      </c>
      <c r="S2299" s="15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f t="shared" si="140"/>
        <v>105</v>
      </c>
      <c r="B2300">
        <v>2298</v>
      </c>
      <c r="C2300" s="3" t="s">
        <v>2299</v>
      </c>
      <c r="D2300" s="3" t="s">
        <v>6408</v>
      </c>
      <c r="E2300" s="6">
        <v>30000</v>
      </c>
      <c r="F2300" s="8">
        <v>31522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 t="shared" si="141"/>
        <v>104.17</v>
      </c>
      <c r="Q2300" s="11" t="s">
        <v>8323</v>
      </c>
      <c r="R2300" t="s">
        <v>8324</v>
      </c>
      <c r="S2300" s="15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f t="shared" si="140"/>
        <v>350</v>
      </c>
      <c r="B2301">
        <v>2299</v>
      </c>
      <c r="C2301" s="3" t="s">
        <v>2300</v>
      </c>
      <c r="D2301" s="3" t="s">
        <v>6409</v>
      </c>
      <c r="E2301" s="6">
        <v>300</v>
      </c>
      <c r="F2301" s="8">
        <v>1050.5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 t="shared" si="141"/>
        <v>21.43</v>
      </c>
      <c r="Q2301" s="11" t="s">
        <v>8323</v>
      </c>
      <c r="R2301" t="s">
        <v>8324</v>
      </c>
      <c r="S2301" s="15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f t="shared" si="140"/>
        <v>101</v>
      </c>
      <c r="B2302">
        <v>2300</v>
      </c>
      <c r="C2302" s="3" t="s">
        <v>2301</v>
      </c>
      <c r="D2302" s="3" t="s">
        <v>6410</v>
      </c>
      <c r="E2302" s="6">
        <v>800</v>
      </c>
      <c r="F2302" s="8">
        <v>810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 t="shared" si="141"/>
        <v>114.29</v>
      </c>
      <c r="Q2302" s="11" t="s">
        <v>8323</v>
      </c>
      <c r="R2302" t="s">
        <v>8324</v>
      </c>
      <c r="S2302" s="15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f t="shared" si="140"/>
        <v>134</v>
      </c>
      <c r="B2303">
        <v>2301</v>
      </c>
      <c r="C2303" s="3" t="s">
        <v>2302</v>
      </c>
      <c r="D2303" s="3" t="s">
        <v>6411</v>
      </c>
      <c r="E2303" s="6">
        <v>5000</v>
      </c>
      <c r="F2303" s="8">
        <v>6680.22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 t="shared" si="141"/>
        <v>23.7</v>
      </c>
      <c r="Q2303" s="11" t="s">
        <v>8323</v>
      </c>
      <c r="R2303" t="s">
        <v>8327</v>
      </c>
      <c r="S2303" s="15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f t="shared" si="140"/>
        <v>171</v>
      </c>
      <c r="B2304">
        <v>2302</v>
      </c>
      <c r="C2304" s="3" t="s">
        <v>2303</v>
      </c>
      <c r="D2304" s="3" t="s">
        <v>6412</v>
      </c>
      <c r="E2304" s="6">
        <v>2300</v>
      </c>
      <c r="F2304" s="8">
        <v>3925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 t="shared" si="141"/>
        <v>27.06</v>
      </c>
      <c r="Q2304" s="11" t="s">
        <v>8323</v>
      </c>
      <c r="R2304" t="s">
        <v>8327</v>
      </c>
      <c r="S2304" s="15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f t="shared" si="140"/>
        <v>109</v>
      </c>
      <c r="B2305">
        <v>2303</v>
      </c>
      <c r="C2305" s="3" t="s">
        <v>2304</v>
      </c>
      <c r="D2305" s="3" t="s">
        <v>6413</v>
      </c>
      <c r="E2305" s="6">
        <v>6450</v>
      </c>
      <c r="F2305" s="8">
        <v>7053.61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 t="shared" si="141"/>
        <v>62.62</v>
      </c>
      <c r="Q2305" s="11" t="s">
        <v>8323</v>
      </c>
      <c r="R2305" t="s">
        <v>8327</v>
      </c>
      <c r="S2305" s="15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f t="shared" ref="A2306:A2369" si="144">ROUND(F2306/E2306*100,0)</f>
        <v>101</v>
      </c>
      <c r="B2306">
        <v>2304</v>
      </c>
      <c r="C2306" s="3" t="s">
        <v>2305</v>
      </c>
      <c r="D2306" s="3" t="s">
        <v>6414</v>
      </c>
      <c r="E2306" s="6">
        <v>6000</v>
      </c>
      <c r="F2306" s="8">
        <v>6042.02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 t="shared" si="141"/>
        <v>53.1</v>
      </c>
      <c r="Q2306" s="11" t="s">
        <v>8323</v>
      </c>
      <c r="R2306" t="s">
        <v>8327</v>
      </c>
      <c r="S2306" s="15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f t="shared" si="144"/>
        <v>101</v>
      </c>
      <c r="B2307">
        <v>2305</v>
      </c>
      <c r="C2307" s="3" t="s">
        <v>2306</v>
      </c>
      <c r="D2307" s="3" t="s">
        <v>6415</v>
      </c>
      <c r="E2307" s="6">
        <v>18000</v>
      </c>
      <c r="F2307" s="8">
        <v>18221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 t="shared" ref="P2307:P2370" si="145">IFERROR(ROUND(E2307/M2307,2), 0)</f>
        <v>107.78</v>
      </c>
      <c r="Q2307" s="11" t="s">
        <v>8323</v>
      </c>
      <c r="R2307" t="s">
        <v>8327</v>
      </c>
      <c r="S2307" s="15">
        <f t="shared" ref="S2307:S2370" si="146">(((K2307/60)/60)/24)+DATE(1970,1,1)</f>
        <v>41834.695277777777</v>
      </c>
      <c r="T2307" s="16">
        <f t="shared" ref="T2307:T2370" si="147">(((J2307/60)/60)/24)+DATE(1970,1,1)</f>
        <v>41859.75</v>
      </c>
    </row>
    <row r="2308" spans="1:20" ht="45" hidden="1" x14ac:dyDescent="0.25">
      <c r="A2308">
        <f t="shared" si="144"/>
        <v>107</v>
      </c>
      <c r="B2308">
        <v>2306</v>
      </c>
      <c r="C2308" s="3" t="s">
        <v>2307</v>
      </c>
      <c r="D2308" s="3" t="s">
        <v>6416</v>
      </c>
      <c r="E2308" s="6">
        <v>3500</v>
      </c>
      <c r="F2308" s="8">
        <v>3736.55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 t="shared" si="145"/>
        <v>47.95</v>
      </c>
      <c r="Q2308" s="11" t="s">
        <v>8323</v>
      </c>
      <c r="R2308" t="s">
        <v>8327</v>
      </c>
      <c r="S2308" s="15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f t="shared" si="144"/>
        <v>107</v>
      </c>
      <c r="B2309">
        <v>2307</v>
      </c>
      <c r="C2309" s="3" t="s">
        <v>2308</v>
      </c>
      <c r="D2309" s="3" t="s">
        <v>6417</v>
      </c>
      <c r="E2309" s="6">
        <v>1964.47</v>
      </c>
      <c r="F2309" s="8">
        <v>2095.2600000000002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 t="shared" si="145"/>
        <v>26.19</v>
      </c>
      <c r="Q2309" s="11" t="s">
        <v>8323</v>
      </c>
      <c r="R2309" t="s">
        <v>8327</v>
      </c>
      <c r="S2309" s="15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f t="shared" si="144"/>
        <v>101</v>
      </c>
      <c r="B2310">
        <v>2308</v>
      </c>
      <c r="C2310" s="3" t="s">
        <v>2309</v>
      </c>
      <c r="D2310" s="3" t="s">
        <v>6418</v>
      </c>
      <c r="E2310" s="6">
        <v>50000</v>
      </c>
      <c r="F2310" s="8">
        <v>50653.11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 t="shared" si="145"/>
        <v>81.430000000000007</v>
      </c>
      <c r="Q2310" s="11" t="s">
        <v>8323</v>
      </c>
      <c r="R2310" t="s">
        <v>8327</v>
      </c>
      <c r="S2310" s="15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f t="shared" si="144"/>
        <v>107</v>
      </c>
      <c r="B2311">
        <v>2309</v>
      </c>
      <c r="C2311" s="3" t="s">
        <v>2310</v>
      </c>
      <c r="D2311" s="3" t="s">
        <v>6419</v>
      </c>
      <c r="E2311" s="6">
        <v>6000</v>
      </c>
      <c r="F2311" s="8">
        <v>6400.47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 t="shared" si="145"/>
        <v>56.07</v>
      </c>
      <c r="Q2311" s="11" t="s">
        <v>8323</v>
      </c>
      <c r="R2311" t="s">
        <v>8327</v>
      </c>
      <c r="S2311" s="15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f t="shared" si="144"/>
        <v>429</v>
      </c>
      <c r="B2312">
        <v>2310</v>
      </c>
      <c r="C2312" s="3" t="s">
        <v>2311</v>
      </c>
      <c r="D2312" s="3" t="s">
        <v>6420</v>
      </c>
      <c r="E2312" s="6">
        <v>18500</v>
      </c>
      <c r="F2312" s="8">
        <v>79335.360000000001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 t="shared" si="145"/>
        <v>15.11</v>
      </c>
      <c r="Q2312" s="11" t="s">
        <v>8323</v>
      </c>
      <c r="R2312" t="s">
        <v>8327</v>
      </c>
      <c r="S2312" s="15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f t="shared" si="144"/>
        <v>104</v>
      </c>
      <c r="B2313">
        <v>2311</v>
      </c>
      <c r="C2313" s="3" t="s">
        <v>2312</v>
      </c>
      <c r="D2313" s="3" t="s">
        <v>6421</v>
      </c>
      <c r="E2313" s="6">
        <v>9000</v>
      </c>
      <c r="F2313" s="8">
        <v>9370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 t="shared" si="145"/>
        <v>86.54</v>
      </c>
      <c r="Q2313" s="11" t="s">
        <v>8323</v>
      </c>
      <c r="R2313" t="s">
        <v>8327</v>
      </c>
      <c r="S2313" s="15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f t="shared" si="144"/>
        <v>108</v>
      </c>
      <c r="B2314">
        <v>2312</v>
      </c>
      <c r="C2314" s="3" t="s">
        <v>2313</v>
      </c>
      <c r="D2314" s="3" t="s">
        <v>6422</v>
      </c>
      <c r="E2314" s="6">
        <v>3000</v>
      </c>
      <c r="F2314" s="8">
        <v>3236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 t="shared" si="145"/>
        <v>37.97</v>
      </c>
      <c r="Q2314" s="11" t="s">
        <v>8323</v>
      </c>
      <c r="R2314" t="s">
        <v>8327</v>
      </c>
      <c r="S2314" s="15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f t="shared" si="144"/>
        <v>176</v>
      </c>
      <c r="B2315">
        <v>2313</v>
      </c>
      <c r="C2315" s="3" t="s">
        <v>2314</v>
      </c>
      <c r="D2315" s="3" t="s">
        <v>6423</v>
      </c>
      <c r="E2315" s="6">
        <v>5000</v>
      </c>
      <c r="F2315" s="8">
        <v>8792.02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 t="shared" si="145"/>
        <v>31.85</v>
      </c>
      <c r="Q2315" s="11" t="s">
        <v>8323</v>
      </c>
      <c r="R2315" t="s">
        <v>8327</v>
      </c>
      <c r="S2315" s="15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f t="shared" si="144"/>
        <v>157</v>
      </c>
      <c r="B2316">
        <v>2314</v>
      </c>
      <c r="C2316" s="3" t="s">
        <v>2315</v>
      </c>
      <c r="D2316" s="3" t="s">
        <v>6424</v>
      </c>
      <c r="E2316" s="6">
        <v>1200</v>
      </c>
      <c r="F2316" s="8">
        <v>1883.64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 t="shared" si="145"/>
        <v>24</v>
      </c>
      <c r="Q2316" s="11" t="s">
        <v>8323</v>
      </c>
      <c r="R2316" t="s">
        <v>8327</v>
      </c>
      <c r="S2316" s="15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f t="shared" si="144"/>
        <v>103</v>
      </c>
      <c r="B2317">
        <v>2315</v>
      </c>
      <c r="C2317" s="3" t="s">
        <v>2316</v>
      </c>
      <c r="D2317" s="3" t="s">
        <v>6425</v>
      </c>
      <c r="E2317" s="6">
        <v>2500</v>
      </c>
      <c r="F2317" s="8">
        <v>2565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 t="shared" si="145"/>
        <v>39.06</v>
      </c>
      <c r="Q2317" s="11" t="s">
        <v>8323</v>
      </c>
      <c r="R2317" t="s">
        <v>8327</v>
      </c>
      <c r="S2317" s="15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f t="shared" si="144"/>
        <v>104</v>
      </c>
      <c r="B2318">
        <v>2316</v>
      </c>
      <c r="C2318" s="3" t="s">
        <v>2317</v>
      </c>
      <c r="D2318" s="3" t="s">
        <v>6426</v>
      </c>
      <c r="E2318" s="6">
        <v>15000</v>
      </c>
      <c r="F2318" s="8">
        <v>15606.4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 t="shared" si="145"/>
        <v>75</v>
      </c>
      <c r="Q2318" s="11" t="s">
        <v>8323</v>
      </c>
      <c r="R2318" t="s">
        <v>8327</v>
      </c>
      <c r="S2318" s="15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f t="shared" si="144"/>
        <v>104</v>
      </c>
      <c r="B2319">
        <v>2317</v>
      </c>
      <c r="C2319" s="3" t="s">
        <v>2318</v>
      </c>
      <c r="D2319" s="3" t="s">
        <v>6427</v>
      </c>
      <c r="E2319" s="6">
        <v>400</v>
      </c>
      <c r="F2319" s="8">
        <v>416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 t="shared" si="145"/>
        <v>18.18</v>
      </c>
      <c r="Q2319" s="11" t="s">
        <v>8323</v>
      </c>
      <c r="R2319" t="s">
        <v>8327</v>
      </c>
      <c r="S2319" s="15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f t="shared" si="144"/>
        <v>121</v>
      </c>
      <c r="B2320">
        <v>2318</v>
      </c>
      <c r="C2320" s="3" t="s">
        <v>2319</v>
      </c>
      <c r="D2320" s="3" t="s">
        <v>6428</v>
      </c>
      <c r="E2320" s="6">
        <v>5000</v>
      </c>
      <c r="F2320" s="8">
        <v>6053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 t="shared" si="145"/>
        <v>30.67</v>
      </c>
      <c r="Q2320" s="11" t="s">
        <v>8323</v>
      </c>
      <c r="R2320" t="s">
        <v>8327</v>
      </c>
      <c r="S2320" s="15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f t="shared" si="144"/>
        <v>108</v>
      </c>
      <c r="B2321">
        <v>2319</v>
      </c>
      <c r="C2321" s="3" t="s">
        <v>2320</v>
      </c>
      <c r="D2321" s="3" t="s">
        <v>6429</v>
      </c>
      <c r="E2321" s="6">
        <v>3000</v>
      </c>
      <c r="F2321" s="8">
        <v>3231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 t="shared" si="145"/>
        <v>38.96</v>
      </c>
      <c r="Q2321" s="11" t="s">
        <v>8323</v>
      </c>
      <c r="R2321" t="s">
        <v>8327</v>
      </c>
      <c r="S2321" s="15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f t="shared" si="144"/>
        <v>109</v>
      </c>
      <c r="B2322">
        <v>2320</v>
      </c>
      <c r="C2322" s="3" t="s">
        <v>2321</v>
      </c>
      <c r="D2322" s="3" t="s">
        <v>6430</v>
      </c>
      <c r="E2322" s="6">
        <v>5000</v>
      </c>
      <c r="F2322" s="8">
        <v>5433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 t="shared" si="145"/>
        <v>56.18</v>
      </c>
      <c r="Q2322" s="11" t="s">
        <v>8323</v>
      </c>
      <c r="R2322" t="s">
        <v>8327</v>
      </c>
      <c r="S2322" s="15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f t="shared" si="144"/>
        <v>39</v>
      </c>
      <c r="B2323">
        <v>2321</v>
      </c>
      <c r="C2323" s="3" t="s">
        <v>2322</v>
      </c>
      <c r="D2323" s="3" t="s">
        <v>6431</v>
      </c>
      <c r="E2323" s="6">
        <v>10557</v>
      </c>
      <c r="F2323" s="8">
        <v>4130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 t="shared" si="145"/>
        <v>164.95</v>
      </c>
      <c r="Q2323" s="11" t="s">
        <v>8334</v>
      </c>
      <c r="R2323" t="s">
        <v>8350</v>
      </c>
      <c r="S2323" s="15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f t="shared" si="144"/>
        <v>3</v>
      </c>
      <c r="B2324">
        <v>2322</v>
      </c>
      <c r="C2324" s="3" t="s">
        <v>2323</v>
      </c>
      <c r="D2324" s="3" t="s">
        <v>6432</v>
      </c>
      <c r="E2324" s="6">
        <v>2700</v>
      </c>
      <c r="F2324" s="8">
        <v>85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 t="shared" si="145"/>
        <v>675</v>
      </c>
      <c r="Q2324" s="11" t="s">
        <v>8334</v>
      </c>
      <c r="R2324" t="s">
        <v>8350</v>
      </c>
      <c r="S2324" s="15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f t="shared" si="144"/>
        <v>48</v>
      </c>
      <c r="B2325">
        <v>2323</v>
      </c>
      <c r="C2325" s="3" t="s">
        <v>2324</v>
      </c>
      <c r="D2325" s="3" t="s">
        <v>6433</v>
      </c>
      <c r="E2325" s="6">
        <v>250</v>
      </c>
      <c r="F2325" s="8">
        <v>120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 t="shared" si="145"/>
        <v>62.5</v>
      </c>
      <c r="Q2325" s="11" t="s">
        <v>8334</v>
      </c>
      <c r="R2325" t="s">
        <v>8350</v>
      </c>
      <c r="S2325" s="15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f t="shared" si="144"/>
        <v>21</v>
      </c>
      <c r="B2326">
        <v>2324</v>
      </c>
      <c r="C2326" s="3" t="s">
        <v>2325</v>
      </c>
      <c r="D2326" s="3" t="s">
        <v>6434</v>
      </c>
      <c r="E2326" s="6">
        <v>7500</v>
      </c>
      <c r="F2326" s="8">
        <v>1555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 t="shared" si="145"/>
        <v>122.95</v>
      </c>
      <c r="Q2326" s="11" t="s">
        <v>8334</v>
      </c>
      <c r="R2326" t="s">
        <v>8350</v>
      </c>
      <c r="S2326" s="15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f t="shared" si="144"/>
        <v>8</v>
      </c>
      <c r="B2327">
        <v>2325</v>
      </c>
      <c r="C2327" s="3" t="s">
        <v>2326</v>
      </c>
      <c r="D2327" s="3" t="s">
        <v>6435</v>
      </c>
      <c r="E2327" s="6">
        <v>1000</v>
      </c>
      <c r="F2327" s="8">
        <v>80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 t="shared" si="145"/>
        <v>142.86000000000001</v>
      </c>
      <c r="Q2327" s="11" t="s">
        <v>8334</v>
      </c>
      <c r="R2327" t="s">
        <v>8350</v>
      </c>
      <c r="S2327" s="15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f t="shared" si="144"/>
        <v>1</v>
      </c>
      <c r="B2328">
        <v>2326</v>
      </c>
      <c r="C2328" s="3" t="s">
        <v>2327</v>
      </c>
      <c r="D2328" s="3" t="s">
        <v>6436</v>
      </c>
      <c r="E2328" s="6">
        <v>15000</v>
      </c>
      <c r="F2328" s="8">
        <v>108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 t="shared" si="145"/>
        <v>15000</v>
      </c>
      <c r="Q2328" s="11" t="s">
        <v>8334</v>
      </c>
      <c r="R2328" t="s">
        <v>8350</v>
      </c>
      <c r="S2328" s="15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f t="shared" si="144"/>
        <v>526</v>
      </c>
      <c r="B2329">
        <v>2327</v>
      </c>
      <c r="C2329" s="3" t="s">
        <v>2328</v>
      </c>
      <c r="D2329" s="3" t="s">
        <v>6437</v>
      </c>
      <c r="E2329" s="6">
        <v>35000</v>
      </c>
      <c r="F2329" s="8">
        <v>184133.01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 t="shared" si="145"/>
        <v>10.43</v>
      </c>
      <c r="Q2329" s="11" t="s">
        <v>8334</v>
      </c>
      <c r="R2329" t="s">
        <v>8350</v>
      </c>
      <c r="S2329" s="15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f t="shared" si="144"/>
        <v>254</v>
      </c>
      <c r="B2330">
        <v>2328</v>
      </c>
      <c r="C2330" s="3" t="s">
        <v>2329</v>
      </c>
      <c r="D2330" s="3" t="s">
        <v>6438</v>
      </c>
      <c r="E2330" s="6">
        <v>10000</v>
      </c>
      <c r="F2330" s="8">
        <v>25445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 t="shared" si="145"/>
        <v>18.62</v>
      </c>
      <c r="Q2330" s="11" t="s">
        <v>8334</v>
      </c>
      <c r="R2330" t="s">
        <v>8350</v>
      </c>
      <c r="S2330" s="15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f t="shared" si="144"/>
        <v>106</v>
      </c>
      <c r="B2331">
        <v>2329</v>
      </c>
      <c r="C2331" s="3" t="s">
        <v>2330</v>
      </c>
      <c r="D2331" s="3" t="s">
        <v>6439</v>
      </c>
      <c r="E2331" s="6">
        <v>25000</v>
      </c>
      <c r="F2331" s="8">
        <v>26480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 t="shared" si="145"/>
        <v>200</v>
      </c>
      <c r="Q2331" s="11" t="s">
        <v>8334</v>
      </c>
      <c r="R2331" t="s">
        <v>8350</v>
      </c>
      <c r="S2331" s="15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f t="shared" si="144"/>
        <v>102</v>
      </c>
      <c r="B2332">
        <v>2330</v>
      </c>
      <c r="C2332" s="3" t="s">
        <v>2331</v>
      </c>
      <c r="D2332" s="3" t="s">
        <v>6440</v>
      </c>
      <c r="E2332" s="6">
        <v>35000</v>
      </c>
      <c r="F2332" s="8">
        <v>35848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 t="shared" si="145"/>
        <v>214.72</v>
      </c>
      <c r="Q2332" s="11" t="s">
        <v>8334</v>
      </c>
      <c r="R2332" t="s">
        <v>8350</v>
      </c>
      <c r="S2332" s="15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f t="shared" si="144"/>
        <v>144</v>
      </c>
      <c r="B2333">
        <v>2331</v>
      </c>
      <c r="C2333" s="3" t="s">
        <v>2332</v>
      </c>
      <c r="D2333" s="3" t="s">
        <v>6441</v>
      </c>
      <c r="E2333" s="6">
        <v>8000</v>
      </c>
      <c r="F2333" s="8">
        <v>11545.1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 t="shared" si="145"/>
        <v>28.27</v>
      </c>
      <c r="Q2333" s="11" t="s">
        <v>8334</v>
      </c>
      <c r="R2333" t="s">
        <v>8350</v>
      </c>
      <c r="S2333" s="15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f t="shared" si="144"/>
        <v>106</v>
      </c>
      <c r="B2334">
        <v>2332</v>
      </c>
      <c r="C2334" s="3" t="s">
        <v>2333</v>
      </c>
      <c r="D2334" s="3" t="s">
        <v>6442</v>
      </c>
      <c r="E2334" s="6">
        <v>25000</v>
      </c>
      <c r="F2334" s="8">
        <v>26577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 t="shared" si="145"/>
        <v>71.02</v>
      </c>
      <c r="Q2334" s="11" t="s">
        <v>8334</v>
      </c>
      <c r="R2334" t="s">
        <v>8350</v>
      </c>
      <c r="S2334" s="15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f t="shared" si="144"/>
        <v>212</v>
      </c>
      <c r="B2335">
        <v>2333</v>
      </c>
      <c r="C2335" s="3" t="s">
        <v>2334</v>
      </c>
      <c r="D2335" s="3" t="s">
        <v>6443</v>
      </c>
      <c r="E2335" s="6">
        <v>600</v>
      </c>
      <c r="F2335" s="8">
        <v>1273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 t="shared" si="145"/>
        <v>6.38</v>
      </c>
      <c r="Q2335" s="11" t="s">
        <v>8334</v>
      </c>
      <c r="R2335" t="s">
        <v>8350</v>
      </c>
      <c r="S2335" s="15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f t="shared" si="144"/>
        <v>102</v>
      </c>
      <c r="B2336">
        <v>2334</v>
      </c>
      <c r="C2336" s="3" t="s">
        <v>2335</v>
      </c>
      <c r="D2336" s="3" t="s">
        <v>6444</v>
      </c>
      <c r="E2336" s="6">
        <v>4000</v>
      </c>
      <c r="F2336" s="8">
        <v>4078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 t="shared" si="145"/>
        <v>59.7</v>
      </c>
      <c r="Q2336" s="11" t="s">
        <v>8334</v>
      </c>
      <c r="R2336" t="s">
        <v>8350</v>
      </c>
      <c r="S2336" s="15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f t="shared" si="144"/>
        <v>102</v>
      </c>
      <c r="B2337">
        <v>2335</v>
      </c>
      <c r="C2337" s="3" t="s">
        <v>2336</v>
      </c>
      <c r="D2337" s="3" t="s">
        <v>6445</v>
      </c>
      <c r="E2337" s="6">
        <v>25000</v>
      </c>
      <c r="F2337" s="8">
        <v>25568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 t="shared" si="145"/>
        <v>113.12</v>
      </c>
      <c r="Q2337" s="11" t="s">
        <v>8334</v>
      </c>
      <c r="R2337" t="s">
        <v>8350</v>
      </c>
      <c r="S2337" s="15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f t="shared" si="144"/>
        <v>521</v>
      </c>
      <c r="B2338">
        <v>2336</v>
      </c>
      <c r="C2338" s="3" t="s">
        <v>2337</v>
      </c>
      <c r="D2338" s="3" t="s">
        <v>6446</v>
      </c>
      <c r="E2338" s="6">
        <v>20000</v>
      </c>
      <c r="F2338" s="8">
        <v>104146.51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 t="shared" si="145"/>
        <v>9.24</v>
      </c>
      <c r="Q2338" s="11" t="s">
        <v>8334</v>
      </c>
      <c r="R2338" t="s">
        <v>8350</v>
      </c>
      <c r="S2338" s="15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f t="shared" si="144"/>
        <v>111</v>
      </c>
      <c r="B2339">
        <v>2337</v>
      </c>
      <c r="C2339" s="3" t="s">
        <v>2338</v>
      </c>
      <c r="D2339" s="3" t="s">
        <v>6447</v>
      </c>
      <c r="E2339" s="6">
        <v>12000</v>
      </c>
      <c r="F2339" s="8">
        <v>13279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 t="shared" si="145"/>
        <v>67.040000000000006</v>
      </c>
      <c r="Q2339" s="11" t="s">
        <v>8334</v>
      </c>
      <c r="R2339" t="s">
        <v>8350</v>
      </c>
      <c r="S2339" s="15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f t="shared" si="144"/>
        <v>101</v>
      </c>
      <c r="B2340">
        <v>2338</v>
      </c>
      <c r="C2340" s="3" t="s">
        <v>2339</v>
      </c>
      <c r="D2340" s="3" t="s">
        <v>6448</v>
      </c>
      <c r="E2340" s="6">
        <v>15000</v>
      </c>
      <c r="F2340" s="8">
        <v>15171.5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 t="shared" si="145"/>
        <v>121.95</v>
      </c>
      <c r="Q2340" s="11" t="s">
        <v>8334</v>
      </c>
      <c r="R2340" t="s">
        <v>8350</v>
      </c>
      <c r="S2340" s="15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f t="shared" si="144"/>
        <v>294</v>
      </c>
      <c r="B2341">
        <v>2339</v>
      </c>
      <c r="C2341" s="3" t="s">
        <v>2340</v>
      </c>
      <c r="D2341" s="3" t="s">
        <v>6449</v>
      </c>
      <c r="E2341" s="6">
        <v>25000</v>
      </c>
      <c r="F2341" s="8">
        <v>73552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 t="shared" si="145"/>
        <v>22.64</v>
      </c>
      <c r="Q2341" s="11" t="s">
        <v>8334</v>
      </c>
      <c r="R2341" t="s">
        <v>8350</v>
      </c>
      <c r="S2341" s="15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f t="shared" si="144"/>
        <v>106</v>
      </c>
      <c r="B2342">
        <v>2340</v>
      </c>
      <c r="C2342" s="3" t="s">
        <v>2341</v>
      </c>
      <c r="D2342" s="3" t="s">
        <v>6450</v>
      </c>
      <c r="E2342" s="6">
        <v>40000</v>
      </c>
      <c r="F2342" s="8">
        <v>42311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 t="shared" si="145"/>
        <v>99.26</v>
      </c>
      <c r="Q2342" s="11" t="s">
        <v>8334</v>
      </c>
      <c r="R2342" t="s">
        <v>8350</v>
      </c>
      <c r="S2342" s="15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f t="shared" si="144"/>
        <v>0</v>
      </c>
      <c r="B2343">
        <v>2341</v>
      </c>
      <c r="C2343" s="3" t="s">
        <v>2342</v>
      </c>
      <c r="D2343" s="3" t="s">
        <v>6451</v>
      </c>
      <c r="E2343" s="6">
        <v>5000</v>
      </c>
      <c r="F2343" s="8"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f t="shared" si="144"/>
        <v>0</v>
      </c>
      <c r="B2344">
        <v>2342</v>
      </c>
      <c r="C2344" s="3" t="s">
        <v>2343</v>
      </c>
      <c r="D2344" s="3" t="s">
        <v>6452</v>
      </c>
      <c r="E2344" s="6">
        <v>5500</v>
      </c>
      <c r="F2344" s="8"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f t="shared" si="144"/>
        <v>3</v>
      </c>
      <c r="B2345">
        <v>2343</v>
      </c>
      <c r="C2345" s="3" t="s">
        <v>2344</v>
      </c>
      <c r="D2345" s="3" t="s">
        <v>6453</v>
      </c>
      <c r="E2345" s="6">
        <v>10000</v>
      </c>
      <c r="F2345" s="8">
        <v>300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 t="shared" si="145"/>
        <v>10000</v>
      </c>
      <c r="Q2345" s="11" t="s">
        <v>8317</v>
      </c>
      <c r="R2345" t="s">
        <v>8318</v>
      </c>
      <c r="S2345" s="15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f t="shared" si="144"/>
        <v>0</v>
      </c>
      <c r="B2346">
        <v>2344</v>
      </c>
      <c r="C2346" s="3" t="s">
        <v>2345</v>
      </c>
      <c r="D2346" s="3" t="s">
        <v>6454</v>
      </c>
      <c r="E2346" s="6">
        <v>1000</v>
      </c>
      <c r="F2346" s="8">
        <v>1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 t="shared" si="145"/>
        <v>1000</v>
      </c>
      <c r="Q2346" s="11" t="s">
        <v>8317</v>
      </c>
      <c r="R2346" t="s">
        <v>8318</v>
      </c>
      <c r="S2346" s="15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f t="shared" si="144"/>
        <v>0</v>
      </c>
      <c r="B2347">
        <v>2345</v>
      </c>
      <c r="C2347" s="3" t="s">
        <v>2346</v>
      </c>
      <c r="D2347" s="3" t="s">
        <v>6455</v>
      </c>
      <c r="E2347" s="6">
        <v>3000</v>
      </c>
      <c r="F2347" s="8"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f t="shared" si="144"/>
        <v>0</v>
      </c>
      <c r="B2348">
        <v>2346</v>
      </c>
      <c r="C2348" s="3" t="s">
        <v>2347</v>
      </c>
      <c r="D2348" s="3" t="s">
        <v>6456</v>
      </c>
      <c r="E2348" s="6">
        <v>60000</v>
      </c>
      <c r="F2348" s="8">
        <v>39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 t="shared" si="145"/>
        <v>20000</v>
      </c>
      <c r="Q2348" s="11" t="s">
        <v>8317</v>
      </c>
      <c r="R2348" t="s">
        <v>8318</v>
      </c>
      <c r="S2348" s="15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f t="shared" si="144"/>
        <v>2</v>
      </c>
      <c r="B2349">
        <v>2347</v>
      </c>
      <c r="C2349" s="3" t="s">
        <v>2348</v>
      </c>
      <c r="D2349" s="3" t="s">
        <v>6457</v>
      </c>
      <c r="E2349" s="6">
        <v>1000</v>
      </c>
      <c r="F2349" s="8">
        <v>15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 t="shared" si="145"/>
        <v>1000</v>
      </c>
      <c r="Q2349" s="11" t="s">
        <v>8317</v>
      </c>
      <c r="R2349" t="s">
        <v>8318</v>
      </c>
      <c r="S2349" s="15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f t="shared" si="144"/>
        <v>0</v>
      </c>
      <c r="B2350">
        <v>2348</v>
      </c>
      <c r="C2350" s="3" t="s">
        <v>2349</v>
      </c>
      <c r="D2350" s="3" t="s">
        <v>6458</v>
      </c>
      <c r="E2350" s="6">
        <v>70000</v>
      </c>
      <c r="F2350" s="8">
        <v>270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 t="shared" si="145"/>
        <v>14000</v>
      </c>
      <c r="Q2350" s="11" t="s">
        <v>8317</v>
      </c>
      <c r="R2350" t="s">
        <v>8318</v>
      </c>
      <c r="S2350" s="15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f t="shared" si="144"/>
        <v>0</v>
      </c>
      <c r="B2351">
        <v>2349</v>
      </c>
      <c r="C2351" s="3" t="s">
        <v>2350</v>
      </c>
      <c r="D2351" s="3" t="s">
        <v>6459</v>
      </c>
      <c r="E2351" s="6">
        <v>474900</v>
      </c>
      <c r="F2351" s="8"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f t="shared" si="144"/>
        <v>0</v>
      </c>
      <c r="B2352">
        <v>2350</v>
      </c>
      <c r="C2352" s="3" t="s">
        <v>2351</v>
      </c>
      <c r="D2352" s="3" t="s">
        <v>6460</v>
      </c>
      <c r="E2352" s="6">
        <v>50000</v>
      </c>
      <c r="F2352" s="8"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f t="shared" si="144"/>
        <v>1</v>
      </c>
      <c r="B2353">
        <v>2351</v>
      </c>
      <c r="C2353" s="3" t="s">
        <v>2352</v>
      </c>
      <c r="D2353" s="3" t="s">
        <v>6461</v>
      </c>
      <c r="E2353" s="6">
        <v>18900</v>
      </c>
      <c r="F2353" s="8">
        <v>108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 t="shared" si="145"/>
        <v>2700</v>
      </c>
      <c r="Q2353" s="11" t="s">
        <v>8317</v>
      </c>
      <c r="R2353" t="s">
        <v>8318</v>
      </c>
      <c r="S2353" s="15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f t="shared" si="144"/>
        <v>0</v>
      </c>
      <c r="B2354">
        <v>2352</v>
      </c>
      <c r="C2354" s="3" t="s">
        <v>2353</v>
      </c>
      <c r="D2354" s="3" t="s">
        <v>6462</v>
      </c>
      <c r="E2354" s="6">
        <v>2000</v>
      </c>
      <c r="F2354" s="8"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f t="shared" si="144"/>
        <v>0</v>
      </c>
      <c r="B2355">
        <v>2353</v>
      </c>
      <c r="C2355" s="3" t="s">
        <v>2354</v>
      </c>
      <c r="D2355" s="3" t="s">
        <v>6463</v>
      </c>
      <c r="E2355" s="6">
        <v>1000</v>
      </c>
      <c r="F2355" s="8"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f t="shared" si="144"/>
        <v>0</v>
      </c>
      <c r="B2356">
        <v>2354</v>
      </c>
      <c r="C2356" s="3" t="s">
        <v>2355</v>
      </c>
      <c r="D2356" s="3" t="s">
        <v>6464</v>
      </c>
      <c r="E2356" s="6">
        <v>35000</v>
      </c>
      <c r="F2356" s="8">
        <v>25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 t="shared" si="145"/>
        <v>35000</v>
      </c>
      <c r="Q2356" s="11" t="s">
        <v>8317</v>
      </c>
      <c r="R2356" t="s">
        <v>8318</v>
      </c>
      <c r="S2356" s="15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f t="shared" si="144"/>
        <v>1</v>
      </c>
      <c r="B2357">
        <v>2355</v>
      </c>
      <c r="C2357" s="3" t="s">
        <v>2356</v>
      </c>
      <c r="D2357" s="3" t="s">
        <v>6465</v>
      </c>
      <c r="E2357" s="6">
        <v>8000</v>
      </c>
      <c r="F2357" s="8">
        <v>55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 t="shared" si="145"/>
        <v>4000</v>
      </c>
      <c r="Q2357" s="11" t="s">
        <v>8317</v>
      </c>
      <c r="R2357" t="s">
        <v>8318</v>
      </c>
      <c r="S2357" s="15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f t="shared" si="144"/>
        <v>0</v>
      </c>
      <c r="B2358">
        <v>2356</v>
      </c>
      <c r="C2358" s="3" t="s">
        <v>2357</v>
      </c>
      <c r="D2358" s="3" t="s">
        <v>6466</v>
      </c>
      <c r="E2358" s="6">
        <v>10000</v>
      </c>
      <c r="F2358" s="8"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f t="shared" si="144"/>
        <v>0</v>
      </c>
      <c r="B2359">
        <v>2357</v>
      </c>
      <c r="C2359" s="3" t="s">
        <v>2358</v>
      </c>
      <c r="D2359" s="3" t="s">
        <v>6467</v>
      </c>
      <c r="E2359" s="6">
        <v>27000</v>
      </c>
      <c r="F2359" s="8"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f t="shared" si="144"/>
        <v>0</v>
      </c>
      <c r="B2360">
        <v>2358</v>
      </c>
      <c r="C2360" s="3" t="s">
        <v>2359</v>
      </c>
      <c r="D2360" s="3" t="s">
        <v>6468</v>
      </c>
      <c r="E2360" s="6">
        <v>1500</v>
      </c>
      <c r="F2360" s="8"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f t="shared" si="144"/>
        <v>15</v>
      </c>
      <c r="B2361">
        <v>2359</v>
      </c>
      <c r="C2361" s="3" t="s">
        <v>2360</v>
      </c>
      <c r="D2361" s="3" t="s">
        <v>6469</v>
      </c>
      <c r="E2361" s="6">
        <v>7500</v>
      </c>
      <c r="F2361" s="8">
        <v>1101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 t="shared" si="145"/>
        <v>2500</v>
      </c>
      <c r="Q2361" s="11" t="s">
        <v>8317</v>
      </c>
      <c r="R2361" t="s">
        <v>8318</v>
      </c>
      <c r="S2361" s="15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f t="shared" si="144"/>
        <v>0</v>
      </c>
      <c r="B2362">
        <v>2360</v>
      </c>
      <c r="C2362" s="3" t="s">
        <v>2361</v>
      </c>
      <c r="D2362" s="3" t="s">
        <v>6470</v>
      </c>
      <c r="E2362" s="6">
        <v>5000</v>
      </c>
      <c r="F2362" s="8">
        <v>2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 t="shared" si="145"/>
        <v>5000</v>
      </c>
      <c r="Q2362" s="11" t="s">
        <v>8317</v>
      </c>
      <c r="R2362" t="s">
        <v>8318</v>
      </c>
      <c r="S2362" s="15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f t="shared" si="144"/>
        <v>0</v>
      </c>
      <c r="B2363">
        <v>2361</v>
      </c>
      <c r="C2363" s="3" t="s">
        <v>2362</v>
      </c>
      <c r="D2363" s="3" t="s">
        <v>6471</v>
      </c>
      <c r="E2363" s="6">
        <v>200</v>
      </c>
      <c r="F2363" s="8"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f t="shared" si="144"/>
        <v>29</v>
      </c>
      <c r="B2364">
        <v>2362</v>
      </c>
      <c r="C2364" s="3" t="s">
        <v>2363</v>
      </c>
      <c r="D2364" s="3" t="s">
        <v>6472</v>
      </c>
      <c r="E2364" s="6">
        <v>420</v>
      </c>
      <c r="F2364" s="8">
        <v>120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 t="shared" si="145"/>
        <v>210</v>
      </c>
      <c r="Q2364" s="11" t="s">
        <v>8317</v>
      </c>
      <c r="R2364" t="s">
        <v>8318</v>
      </c>
      <c r="S2364" s="15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f t="shared" si="144"/>
        <v>0</v>
      </c>
      <c r="B2365">
        <v>2363</v>
      </c>
      <c r="C2365" s="3" t="s">
        <v>2364</v>
      </c>
      <c r="D2365" s="3" t="s">
        <v>6473</v>
      </c>
      <c r="E2365" s="6">
        <v>175000</v>
      </c>
      <c r="F2365" s="8"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f t="shared" si="144"/>
        <v>0</v>
      </c>
      <c r="B2366">
        <v>2364</v>
      </c>
      <c r="C2366" s="3" t="s">
        <v>2365</v>
      </c>
      <c r="D2366" s="3" t="s">
        <v>6474</v>
      </c>
      <c r="E2366" s="6">
        <v>128</v>
      </c>
      <c r="F2366" s="8"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f t="shared" si="144"/>
        <v>0</v>
      </c>
      <c r="B2367">
        <v>2365</v>
      </c>
      <c r="C2367" s="3" t="s">
        <v>2366</v>
      </c>
      <c r="D2367" s="3" t="s">
        <v>6475</v>
      </c>
      <c r="E2367" s="6">
        <v>1000</v>
      </c>
      <c r="F2367" s="8"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f t="shared" si="144"/>
        <v>11</v>
      </c>
      <c r="B2368">
        <v>2366</v>
      </c>
      <c r="C2368" s="3" t="s">
        <v>2367</v>
      </c>
      <c r="D2368" s="3" t="s">
        <v>6476</v>
      </c>
      <c r="E2368" s="6">
        <v>25000</v>
      </c>
      <c r="F2368" s="8">
        <v>2630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 t="shared" si="145"/>
        <v>925.93</v>
      </c>
      <c r="Q2368" s="11" t="s">
        <v>8317</v>
      </c>
      <c r="R2368" t="s">
        <v>8318</v>
      </c>
      <c r="S2368" s="15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f t="shared" si="144"/>
        <v>1</v>
      </c>
      <c r="B2369">
        <v>2367</v>
      </c>
      <c r="C2369" s="3" t="s">
        <v>2368</v>
      </c>
      <c r="D2369" s="3" t="s">
        <v>6477</v>
      </c>
      <c r="E2369" s="6">
        <v>50000</v>
      </c>
      <c r="F2369" s="8">
        <v>670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 t="shared" si="145"/>
        <v>3571.43</v>
      </c>
      <c r="Q2369" s="11" t="s">
        <v>8317</v>
      </c>
      <c r="R2369" t="s">
        <v>8318</v>
      </c>
      <c r="S2369" s="15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f t="shared" ref="A2370:A2433" si="148">ROUND(F2370/E2370*100,0)</f>
        <v>0</v>
      </c>
      <c r="B2370">
        <v>2368</v>
      </c>
      <c r="C2370" s="3" t="s">
        <v>2369</v>
      </c>
      <c r="D2370" s="3" t="s">
        <v>6478</v>
      </c>
      <c r="E2370" s="6">
        <v>40000</v>
      </c>
      <c r="F2370" s="8">
        <v>100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 t="shared" si="145"/>
        <v>20000</v>
      </c>
      <c r="Q2370" s="11" t="s">
        <v>8317</v>
      </c>
      <c r="R2370" t="s">
        <v>8318</v>
      </c>
      <c r="S2370" s="15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f t="shared" si="148"/>
        <v>0</v>
      </c>
      <c r="B2371">
        <v>2369</v>
      </c>
      <c r="C2371" s="3" t="s">
        <v>2370</v>
      </c>
      <c r="D2371" s="3" t="s">
        <v>6479</v>
      </c>
      <c r="E2371" s="6">
        <v>25000</v>
      </c>
      <c r="F2371" s="8"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 t="shared" ref="P2371:P2434" si="149">IFERROR(ROUND(E2371/M2371,2), 0)</f>
        <v>0</v>
      </c>
      <c r="Q2371" s="11" t="s">
        <v>8317</v>
      </c>
      <c r="R2371" t="s">
        <v>8318</v>
      </c>
      <c r="S2371" s="15">
        <f t="shared" ref="S2371:S2434" si="150">(((K2371/60)/60)/24)+DATE(1970,1,1)</f>
        <v>42380.812627314815</v>
      </c>
      <c r="T2371" s="16">
        <f t="shared" ref="T2371:T2434" si="151">(((J2371/60)/60)/24)+DATE(1970,1,1)</f>
        <v>42410.812627314815</v>
      </c>
    </row>
    <row r="2372" spans="1:20" ht="60" hidden="1" x14ac:dyDescent="0.25">
      <c r="A2372">
        <f t="shared" si="148"/>
        <v>0</v>
      </c>
      <c r="B2372">
        <v>2370</v>
      </c>
      <c r="C2372" s="3" t="s">
        <v>2371</v>
      </c>
      <c r="D2372" s="3" t="s">
        <v>6480</v>
      </c>
      <c r="E2372" s="6">
        <v>25000</v>
      </c>
      <c r="F2372" s="8">
        <v>82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 t="shared" si="149"/>
        <v>6250</v>
      </c>
      <c r="Q2372" s="11" t="s">
        <v>8317</v>
      </c>
      <c r="R2372" t="s">
        <v>8318</v>
      </c>
      <c r="S2372" s="15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f t="shared" si="148"/>
        <v>0</v>
      </c>
      <c r="B2373">
        <v>2371</v>
      </c>
      <c r="C2373" s="3" t="s">
        <v>2372</v>
      </c>
      <c r="D2373" s="3" t="s">
        <v>6481</v>
      </c>
      <c r="E2373" s="6">
        <v>2000</v>
      </c>
      <c r="F2373" s="8"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f t="shared" si="148"/>
        <v>3</v>
      </c>
      <c r="B2374">
        <v>2372</v>
      </c>
      <c r="C2374" s="3" t="s">
        <v>2373</v>
      </c>
      <c r="D2374" s="3" t="s">
        <v>6482</v>
      </c>
      <c r="E2374" s="6">
        <v>5500</v>
      </c>
      <c r="F2374" s="8">
        <v>180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 t="shared" si="149"/>
        <v>916.67</v>
      </c>
      <c r="Q2374" s="11" t="s">
        <v>8317</v>
      </c>
      <c r="R2374" t="s">
        <v>8318</v>
      </c>
      <c r="S2374" s="15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f t="shared" si="148"/>
        <v>0</v>
      </c>
      <c r="B2375">
        <v>2373</v>
      </c>
      <c r="C2375" s="3" t="s">
        <v>2374</v>
      </c>
      <c r="D2375" s="3" t="s">
        <v>6483</v>
      </c>
      <c r="E2375" s="6">
        <v>850000</v>
      </c>
      <c r="F2375" s="8">
        <v>50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 t="shared" si="149"/>
        <v>850000</v>
      </c>
      <c r="Q2375" s="11" t="s">
        <v>8317</v>
      </c>
      <c r="R2375" t="s">
        <v>8318</v>
      </c>
      <c r="S2375" s="15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f t="shared" si="148"/>
        <v>0</v>
      </c>
      <c r="B2376">
        <v>2374</v>
      </c>
      <c r="C2376" s="3" t="s">
        <v>2375</v>
      </c>
      <c r="D2376" s="3" t="s">
        <v>6484</v>
      </c>
      <c r="E2376" s="6">
        <v>22000</v>
      </c>
      <c r="F2376" s="8">
        <v>10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 t="shared" si="149"/>
        <v>22000</v>
      </c>
      <c r="Q2376" s="11" t="s">
        <v>8317</v>
      </c>
      <c r="R2376" t="s">
        <v>8318</v>
      </c>
      <c r="S2376" s="15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f t="shared" si="148"/>
        <v>0</v>
      </c>
      <c r="B2377">
        <v>2375</v>
      </c>
      <c r="C2377" s="3" t="s">
        <v>2376</v>
      </c>
      <c r="D2377" s="3" t="s">
        <v>6485</v>
      </c>
      <c r="E2377" s="6">
        <v>10000</v>
      </c>
      <c r="F2377" s="8"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f t="shared" si="148"/>
        <v>11</v>
      </c>
      <c r="B2378">
        <v>2376</v>
      </c>
      <c r="C2378" s="3" t="s">
        <v>2377</v>
      </c>
      <c r="D2378" s="3" t="s">
        <v>6486</v>
      </c>
      <c r="E2378" s="6">
        <v>3000</v>
      </c>
      <c r="F2378" s="8">
        <v>326.33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 t="shared" si="149"/>
        <v>750</v>
      </c>
      <c r="Q2378" s="11" t="s">
        <v>8317</v>
      </c>
      <c r="R2378" t="s">
        <v>8318</v>
      </c>
      <c r="S2378" s="15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f t="shared" si="148"/>
        <v>0</v>
      </c>
      <c r="B2379">
        <v>2377</v>
      </c>
      <c r="C2379" s="3" t="s">
        <v>2378</v>
      </c>
      <c r="D2379" s="3" t="s">
        <v>6487</v>
      </c>
      <c r="E2379" s="6">
        <v>2500</v>
      </c>
      <c r="F2379" s="8"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f t="shared" si="148"/>
        <v>0</v>
      </c>
      <c r="B2380">
        <v>2378</v>
      </c>
      <c r="C2380" s="3" t="s">
        <v>2379</v>
      </c>
      <c r="D2380" s="3" t="s">
        <v>6488</v>
      </c>
      <c r="E2380" s="6">
        <v>110000</v>
      </c>
      <c r="F2380" s="8"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f t="shared" si="148"/>
        <v>0</v>
      </c>
      <c r="B2381">
        <v>2379</v>
      </c>
      <c r="C2381" s="3" t="s">
        <v>2380</v>
      </c>
      <c r="D2381" s="3" t="s">
        <v>6489</v>
      </c>
      <c r="E2381" s="6">
        <v>30000</v>
      </c>
      <c r="F2381" s="8"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f t="shared" si="148"/>
        <v>0</v>
      </c>
      <c r="B2382">
        <v>2380</v>
      </c>
      <c r="C2382" s="3" t="s">
        <v>2381</v>
      </c>
      <c r="D2382" s="3" t="s">
        <v>6490</v>
      </c>
      <c r="E2382" s="6">
        <v>15000</v>
      </c>
      <c r="F2382" s="8">
        <v>55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 t="shared" si="149"/>
        <v>5000</v>
      </c>
      <c r="Q2382" s="11" t="s">
        <v>8317</v>
      </c>
      <c r="R2382" t="s">
        <v>8318</v>
      </c>
      <c r="S2382" s="15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f t="shared" si="148"/>
        <v>2</v>
      </c>
      <c r="B2383">
        <v>2381</v>
      </c>
      <c r="C2383" s="3" t="s">
        <v>2382</v>
      </c>
      <c r="D2383" s="3" t="s">
        <v>6491</v>
      </c>
      <c r="E2383" s="6">
        <v>86350</v>
      </c>
      <c r="F2383" s="8">
        <v>1571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 t="shared" si="149"/>
        <v>12335.71</v>
      </c>
      <c r="Q2383" s="11" t="s">
        <v>8317</v>
      </c>
      <c r="R2383" t="s">
        <v>8318</v>
      </c>
      <c r="S2383" s="15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f t="shared" si="148"/>
        <v>3</v>
      </c>
      <c r="B2384">
        <v>2382</v>
      </c>
      <c r="C2384" s="3" t="s">
        <v>2383</v>
      </c>
      <c r="D2384" s="3" t="s">
        <v>6492</v>
      </c>
      <c r="E2384" s="6">
        <v>3000</v>
      </c>
      <c r="F2384" s="8">
        <v>75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 t="shared" si="149"/>
        <v>1500</v>
      </c>
      <c r="Q2384" s="11" t="s">
        <v>8317</v>
      </c>
      <c r="R2384" t="s">
        <v>8318</v>
      </c>
      <c r="S2384" s="15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f t="shared" si="148"/>
        <v>4</v>
      </c>
      <c r="B2385">
        <v>2383</v>
      </c>
      <c r="C2385" s="3" t="s">
        <v>2384</v>
      </c>
      <c r="D2385" s="3" t="s">
        <v>6493</v>
      </c>
      <c r="E2385" s="6">
        <v>10000</v>
      </c>
      <c r="F2385" s="8">
        <v>435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 t="shared" si="149"/>
        <v>3333.33</v>
      </c>
      <c r="Q2385" s="11" t="s">
        <v>8317</v>
      </c>
      <c r="R2385" t="s">
        <v>8318</v>
      </c>
      <c r="S2385" s="15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f t="shared" si="148"/>
        <v>1</v>
      </c>
      <c r="B2386">
        <v>2384</v>
      </c>
      <c r="C2386" s="3" t="s">
        <v>2385</v>
      </c>
      <c r="D2386" s="3" t="s">
        <v>6494</v>
      </c>
      <c r="E2386" s="6">
        <v>1000</v>
      </c>
      <c r="F2386" s="8">
        <v>8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 t="shared" si="149"/>
        <v>125</v>
      </c>
      <c r="Q2386" s="11" t="s">
        <v>8317</v>
      </c>
      <c r="R2386" t="s">
        <v>8318</v>
      </c>
      <c r="S2386" s="15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f t="shared" si="148"/>
        <v>1</v>
      </c>
      <c r="B2387">
        <v>2385</v>
      </c>
      <c r="C2387" s="3" t="s">
        <v>2386</v>
      </c>
      <c r="D2387" s="3" t="s">
        <v>6495</v>
      </c>
      <c r="E2387" s="6">
        <v>65000</v>
      </c>
      <c r="F2387" s="8">
        <v>788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 t="shared" si="149"/>
        <v>9285.7099999999991</v>
      </c>
      <c r="Q2387" s="11" t="s">
        <v>8317</v>
      </c>
      <c r="R2387" t="s">
        <v>8318</v>
      </c>
      <c r="S2387" s="15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f t="shared" si="148"/>
        <v>0</v>
      </c>
      <c r="B2388">
        <v>2386</v>
      </c>
      <c r="C2388" s="3" t="s">
        <v>2387</v>
      </c>
      <c r="D2388" s="3" t="s">
        <v>6496</v>
      </c>
      <c r="E2388" s="6">
        <v>30000</v>
      </c>
      <c r="F2388" s="8"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f t="shared" si="148"/>
        <v>1</v>
      </c>
      <c r="B2389">
        <v>2387</v>
      </c>
      <c r="C2389" s="3" t="s">
        <v>2388</v>
      </c>
      <c r="D2389" s="3" t="s">
        <v>6497</v>
      </c>
      <c r="E2389" s="6">
        <v>150000</v>
      </c>
      <c r="F2389" s="8">
        <v>1026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 t="shared" si="149"/>
        <v>50000</v>
      </c>
      <c r="Q2389" s="11" t="s">
        <v>8317</v>
      </c>
      <c r="R2389" t="s">
        <v>8318</v>
      </c>
      <c r="S2389" s="15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f t="shared" si="148"/>
        <v>1</v>
      </c>
      <c r="B2390">
        <v>2388</v>
      </c>
      <c r="C2390" s="3" t="s">
        <v>2389</v>
      </c>
      <c r="D2390" s="3" t="s">
        <v>6498</v>
      </c>
      <c r="E2390" s="6">
        <v>37000</v>
      </c>
      <c r="F2390" s="8">
        <v>463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 t="shared" si="149"/>
        <v>4625</v>
      </c>
      <c r="Q2390" s="11" t="s">
        <v>8317</v>
      </c>
      <c r="R2390" t="s">
        <v>8318</v>
      </c>
      <c r="S2390" s="15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f t="shared" si="148"/>
        <v>0</v>
      </c>
      <c r="B2391">
        <v>2389</v>
      </c>
      <c r="C2391" s="3" t="s">
        <v>2390</v>
      </c>
      <c r="D2391" s="3" t="s">
        <v>6499</v>
      </c>
      <c r="E2391" s="6">
        <v>16000</v>
      </c>
      <c r="F2391" s="8">
        <v>30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 t="shared" si="149"/>
        <v>16000</v>
      </c>
      <c r="Q2391" s="11" t="s">
        <v>8317</v>
      </c>
      <c r="R2391" t="s">
        <v>8318</v>
      </c>
      <c r="S2391" s="15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f t="shared" si="148"/>
        <v>0</v>
      </c>
      <c r="B2392">
        <v>2390</v>
      </c>
      <c r="C2392" s="3" t="s">
        <v>2391</v>
      </c>
      <c r="D2392" s="3" t="s">
        <v>6500</v>
      </c>
      <c r="E2392" s="6">
        <v>510000</v>
      </c>
      <c r="F2392" s="8"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f t="shared" si="148"/>
        <v>0</v>
      </c>
      <c r="B2393">
        <v>2391</v>
      </c>
      <c r="C2393" s="3" t="s">
        <v>2392</v>
      </c>
      <c r="D2393" s="3" t="s">
        <v>6501</v>
      </c>
      <c r="E2393" s="6">
        <v>20000</v>
      </c>
      <c r="F2393" s="8">
        <v>25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 t="shared" si="149"/>
        <v>20000</v>
      </c>
      <c r="Q2393" s="11" t="s">
        <v>8317</v>
      </c>
      <c r="R2393" t="s">
        <v>8318</v>
      </c>
      <c r="S2393" s="15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f t="shared" si="148"/>
        <v>0</v>
      </c>
      <c r="B2394">
        <v>2392</v>
      </c>
      <c r="C2394" s="3" t="s">
        <v>2393</v>
      </c>
      <c r="D2394" s="3" t="s">
        <v>6502</v>
      </c>
      <c r="E2394" s="6">
        <v>4200</v>
      </c>
      <c r="F2394" s="8"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f t="shared" si="148"/>
        <v>0</v>
      </c>
      <c r="B2395">
        <v>2393</v>
      </c>
      <c r="C2395" s="3" t="s">
        <v>2394</v>
      </c>
      <c r="D2395" s="3" t="s">
        <v>6503</v>
      </c>
      <c r="E2395" s="6">
        <v>100000</v>
      </c>
      <c r="F2395" s="8">
        <v>50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 t="shared" si="149"/>
        <v>100000</v>
      </c>
      <c r="Q2395" s="11" t="s">
        <v>8317</v>
      </c>
      <c r="R2395" t="s">
        <v>8318</v>
      </c>
      <c r="S2395" s="15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f t="shared" si="148"/>
        <v>0</v>
      </c>
      <c r="B2396">
        <v>2394</v>
      </c>
      <c r="C2396" s="3" t="s">
        <v>2395</v>
      </c>
      <c r="D2396" s="3" t="s">
        <v>6504</v>
      </c>
      <c r="E2396" s="6">
        <v>5000</v>
      </c>
      <c r="F2396" s="8">
        <v>3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 t="shared" si="149"/>
        <v>2500</v>
      </c>
      <c r="Q2396" s="11" t="s">
        <v>8317</v>
      </c>
      <c r="R2396" t="s">
        <v>8318</v>
      </c>
      <c r="S2396" s="15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f t="shared" si="148"/>
        <v>0</v>
      </c>
      <c r="B2397">
        <v>2395</v>
      </c>
      <c r="C2397" s="3" t="s">
        <v>2396</v>
      </c>
      <c r="D2397" s="3" t="s">
        <v>6505</v>
      </c>
      <c r="E2397" s="6">
        <v>33000</v>
      </c>
      <c r="F2397" s="8"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f t="shared" si="148"/>
        <v>0</v>
      </c>
      <c r="B2398">
        <v>2396</v>
      </c>
      <c r="C2398" s="3" t="s">
        <v>2397</v>
      </c>
      <c r="D2398" s="3" t="s">
        <v>6506</v>
      </c>
      <c r="E2398" s="6">
        <v>5000</v>
      </c>
      <c r="F2398" s="8">
        <v>10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 t="shared" si="149"/>
        <v>5000</v>
      </c>
      <c r="Q2398" s="11" t="s">
        <v>8317</v>
      </c>
      <c r="R2398" t="s">
        <v>8318</v>
      </c>
      <c r="S2398" s="15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f t="shared" si="148"/>
        <v>0</v>
      </c>
      <c r="B2399">
        <v>2397</v>
      </c>
      <c r="C2399" s="3" t="s">
        <v>2398</v>
      </c>
      <c r="D2399" s="3" t="s">
        <v>6507</v>
      </c>
      <c r="E2399" s="6">
        <v>124000</v>
      </c>
      <c r="F2399" s="8"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f t="shared" si="148"/>
        <v>0</v>
      </c>
      <c r="B2400">
        <v>2398</v>
      </c>
      <c r="C2400" s="3" t="s">
        <v>2399</v>
      </c>
      <c r="D2400" s="3" t="s">
        <v>6508</v>
      </c>
      <c r="E2400" s="6">
        <v>4000</v>
      </c>
      <c r="F2400" s="8"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f t="shared" si="148"/>
        <v>0</v>
      </c>
      <c r="B2401">
        <v>2399</v>
      </c>
      <c r="C2401" s="3" t="s">
        <v>2400</v>
      </c>
      <c r="D2401" s="3" t="s">
        <v>6509</v>
      </c>
      <c r="E2401" s="6">
        <v>13000</v>
      </c>
      <c r="F2401" s="8"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f t="shared" si="148"/>
        <v>0</v>
      </c>
      <c r="B2402">
        <v>2400</v>
      </c>
      <c r="C2402" s="3" t="s">
        <v>2401</v>
      </c>
      <c r="D2402" s="3" t="s">
        <v>6510</v>
      </c>
      <c r="E2402" s="6">
        <v>50000</v>
      </c>
      <c r="F2402" s="8"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f t="shared" si="148"/>
        <v>1</v>
      </c>
      <c r="B2403">
        <v>2401</v>
      </c>
      <c r="C2403" s="3" t="s">
        <v>2402</v>
      </c>
      <c r="D2403" s="3" t="s">
        <v>6511</v>
      </c>
      <c r="E2403" s="6">
        <v>28000</v>
      </c>
      <c r="F2403" s="8">
        <v>201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 t="shared" si="149"/>
        <v>3111.11</v>
      </c>
      <c r="Q2403" s="11" t="s">
        <v>8334</v>
      </c>
      <c r="R2403" t="s">
        <v>8335</v>
      </c>
      <c r="S2403" s="15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f t="shared" si="148"/>
        <v>0</v>
      </c>
      <c r="B2404">
        <v>2402</v>
      </c>
      <c r="C2404" s="3" t="s">
        <v>2403</v>
      </c>
      <c r="D2404" s="3" t="s">
        <v>6512</v>
      </c>
      <c r="E2404" s="6">
        <v>12000</v>
      </c>
      <c r="F2404" s="8">
        <v>52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 t="shared" si="149"/>
        <v>12000</v>
      </c>
      <c r="Q2404" s="11" t="s">
        <v>8334</v>
      </c>
      <c r="R2404" t="s">
        <v>8335</v>
      </c>
      <c r="S2404" s="15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f t="shared" si="148"/>
        <v>17</v>
      </c>
      <c r="B2405">
        <v>2403</v>
      </c>
      <c r="C2405" s="3" t="s">
        <v>2404</v>
      </c>
      <c r="D2405" s="3" t="s">
        <v>6513</v>
      </c>
      <c r="E2405" s="6">
        <v>1200</v>
      </c>
      <c r="F2405" s="8">
        <v>202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 t="shared" si="149"/>
        <v>100</v>
      </c>
      <c r="Q2405" s="11" t="s">
        <v>8334</v>
      </c>
      <c r="R2405" t="s">
        <v>8335</v>
      </c>
      <c r="S2405" s="15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f t="shared" si="148"/>
        <v>0</v>
      </c>
      <c r="B2406">
        <v>2404</v>
      </c>
      <c r="C2406" s="3" t="s">
        <v>2405</v>
      </c>
      <c r="D2406" s="3" t="s">
        <v>6514</v>
      </c>
      <c r="E2406" s="6">
        <v>15000</v>
      </c>
      <c r="F2406" s="8"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f t="shared" si="148"/>
        <v>23</v>
      </c>
      <c r="B2407">
        <v>2405</v>
      </c>
      <c r="C2407" s="3" t="s">
        <v>2406</v>
      </c>
      <c r="D2407" s="3" t="s">
        <v>6515</v>
      </c>
      <c r="E2407" s="6">
        <v>5000</v>
      </c>
      <c r="F2407" s="8">
        <v>1126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 t="shared" si="149"/>
        <v>250</v>
      </c>
      <c r="Q2407" s="11" t="s">
        <v>8334</v>
      </c>
      <c r="R2407" t="s">
        <v>8335</v>
      </c>
      <c r="S2407" s="15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f t="shared" si="148"/>
        <v>41</v>
      </c>
      <c r="B2408">
        <v>2406</v>
      </c>
      <c r="C2408" s="3" t="s">
        <v>2407</v>
      </c>
      <c r="D2408" s="3" t="s">
        <v>6516</v>
      </c>
      <c r="E2408" s="6">
        <v>3250</v>
      </c>
      <c r="F2408" s="8">
        <v>1345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 t="shared" si="149"/>
        <v>203.13</v>
      </c>
      <c r="Q2408" s="11" t="s">
        <v>8334</v>
      </c>
      <c r="R2408" t="s">
        <v>8335</v>
      </c>
      <c r="S2408" s="15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f t="shared" si="148"/>
        <v>25</v>
      </c>
      <c r="B2409">
        <v>2407</v>
      </c>
      <c r="C2409" s="3" t="s">
        <v>2408</v>
      </c>
      <c r="D2409" s="3" t="s">
        <v>6517</v>
      </c>
      <c r="E2409" s="6">
        <v>22000</v>
      </c>
      <c r="F2409" s="8">
        <v>5557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 t="shared" si="149"/>
        <v>666.67</v>
      </c>
      <c r="Q2409" s="11" t="s">
        <v>8334</v>
      </c>
      <c r="R2409" t="s">
        <v>8335</v>
      </c>
      <c r="S2409" s="15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f t="shared" si="148"/>
        <v>0</v>
      </c>
      <c r="B2410">
        <v>2408</v>
      </c>
      <c r="C2410" s="3" t="s">
        <v>2409</v>
      </c>
      <c r="D2410" s="3" t="s">
        <v>6518</v>
      </c>
      <c r="E2410" s="6">
        <v>15000</v>
      </c>
      <c r="F2410" s="8">
        <v>30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 t="shared" si="149"/>
        <v>7500</v>
      </c>
      <c r="Q2410" s="11" t="s">
        <v>8334</v>
      </c>
      <c r="R2410" t="s">
        <v>8335</v>
      </c>
      <c r="S2410" s="15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f t="shared" si="148"/>
        <v>2</v>
      </c>
      <c r="B2411">
        <v>2409</v>
      </c>
      <c r="C2411" s="3" t="s">
        <v>2410</v>
      </c>
      <c r="D2411" s="3" t="s">
        <v>6519</v>
      </c>
      <c r="E2411" s="6">
        <v>25000</v>
      </c>
      <c r="F2411" s="8">
        <v>460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 t="shared" si="149"/>
        <v>4166.67</v>
      </c>
      <c r="Q2411" s="11" t="s">
        <v>8334</v>
      </c>
      <c r="R2411" t="s">
        <v>8335</v>
      </c>
      <c r="S2411" s="15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f t="shared" si="148"/>
        <v>0</v>
      </c>
      <c r="B2412">
        <v>2410</v>
      </c>
      <c r="C2412" s="3" t="s">
        <v>2411</v>
      </c>
      <c r="D2412" s="3" t="s">
        <v>6520</v>
      </c>
      <c r="E2412" s="6">
        <v>15000</v>
      </c>
      <c r="F2412" s="8"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f t="shared" si="148"/>
        <v>1</v>
      </c>
      <c r="B2413">
        <v>2411</v>
      </c>
      <c r="C2413" s="3" t="s">
        <v>2412</v>
      </c>
      <c r="D2413" s="3" t="s">
        <v>6521</v>
      </c>
      <c r="E2413" s="6">
        <v>25000</v>
      </c>
      <c r="F2413" s="8">
        <v>151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 t="shared" si="149"/>
        <v>8333.33</v>
      </c>
      <c r="Q2413" s="11" t="s">
        <v>8334</v>
      </c>
      <c r="R2413" t="s">
        <v>8335</v>
      </c>
      <c r="S2413" s="15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f t="shared" si="148"/>
        <v>0</v>
      </c>
      <c r="B2414">
        <v>2412</v>
      </c>
      <c r="C2414" s="3" t="s">
        <v>2413</v>
      </c>
      <c r="D2414" s="3" t="s">
        <v>6522</v>
      </c>
      <c r="E2414" s="6">
        <v>8000</v>
      </c>
      <c r="F2414" s="8"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f t="shared" si="148"/>
        <v>1</v>
      </c>
      <c r="B2415">
        <v>2413</v>
      </c>
      <c r="C2415" s="3" t="s">
        <v>2414</v>
      </c>
      <c r="D2415" s="3" t="s">
        <v>6523</v>
      </c>
      <c r="E2415" s="6">
        <v>3000</v>
      </c>
      <c r="F2415" s="8">
        <v>25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 t="shared" si="149"/>
        <v>1000</v>
      </c>
      <c r="Q2415" s="11" t="s">
        <v>8334</v>
      </c>
      <c r="R2415" t="s">
        <v>8335</v>
      </c>
      <c r="S2415" s="15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f t="shared" si="148"/>
        <v>3</v>
      </c>
      <c r="B2416">
        <v>2414</v>
      </c>
      <c r="C2416" s="3" t="s">
        <v>2415</v>
      </c>
      <c r="D2416" s="3" t="s">
        <v>6524</v>
      </c>
      <c r="E2416" s="6">
        <v>15000</v>
      </c>
      <c r="F2416" s="8">
        <v>460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 t="shared" si="149"/>
        <v>1153.8499999999999</v>
      </c>
      <c r="Q2416" s="11" t="s">
        <v>8334</v>
      </c>
      <c r="R2416" t="s">
        <v>8335</v>
      </c>
      <c r="S2416" s="15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f t="shared" si="148"/>
        <v>1</v>
      </c>
      <c r="B2417">
        <v>2415</v>
      </c>
      <c r="C2417" s="3" t="s">
        <v>2416</v>
      </c>
      <c r="D2417" s="3" t="s">
        <v>6525</v>
      </c>
      <c r="E2417" s="6">
        <v>60000</v>
      </c>
      <c r="F2417" s="8">
        <v>335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 t="shared" si="149"/>
        <v>10000</v>
      </c>
      <c r="Q2417" s="11" t="s">
        <v>8334</v>
      </c>
      <c r="R2417" t="s">
        <v>8335</v>
      </c>
      <c r="S2417" s="15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f t="shared" si="148"/>
        <v>0</v>
      </c>
      <c r="B2418">
        <v>2416</v>
      </c>
      <c r="C2418" s="3" t="s">
        <v>2417</v>
      </c>
      <c r="D2418" s="3" t="s">
        <v>6526</v>
      </c>
      <c r="E2418" s="6">
        <v>20000</v>
      </c>
      <c r="F2418" s="8">
        <v>5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 t="shared" si="149"/>
        <v>20000</v>
      </c>
      <c r="Q2418" s="11" t="s">
        <v>8334</v>
      </c>
      <c r="R2418" t="s">
        <v>8335</v>
      </c>
      <c r="S2418" s="15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f t="shared" si="148"/>
        <v>0</v>
      </c>
      <c r="B2419">
        <v>2417</v>
      </c>
      <c r="C2419" s="3" t="s">
        <v>2418</v>
      </c>
      <c r="D2419" s="3" t="s">
        <v>6527</v>
      </c>
      <c r="E2419" s="6">
        <v>1000</v>
      </c>
      <c r="F2419" s="8"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f t="shared" si="148"/>
        <v>0</v>
      </c>
      <c r="B2420">
        <v>2418</v>
      </c>
      <c r="C2420" s="3" t="s">
        <v>2419</v>
      </c>
      <c r="D2420" s="3" t="s">
        <v>6528</v>
      </c>
      <c r="E2420" s="6">
        <v>25000</v>
      </c>
      <c r="F2420" s="8">
        <v>5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 t="shared" si="149"/>
        <v>5000</v>
      </c>
      <c r="Q2420" s="11" t="s">
        <v>8334</v>
      </c>
      <c r="R2420" t="s">
        <v>8335</v>
      </c>
      <c r="S2420" s="15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f t="shared" si="148"/>
        <v>0</v>
      </c>
      <c r="B2421">
        <v>2419</v>
      </c>
      <c r="C2421" s="3" t="s">
        <v>2420</v>
      </c>
      <c r="D2421" s="3" t="s">
        <v>6529</v>
      </c>
      <c r="E2421" s="6">
        <v>3000</v>
      </c>
      <c r="F2421" s="8"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f t="shared" si="148"/>
        <v>15</v>
      </c>
      <c r="B2422">
        <v>2420</v>
      </c>
      <c r="C2422" s="3" t="s">
        <v>2421</v>
      </c>
      <c r="D2422" s="3" t="s">
        <v>6530</v>
      </c>
      <c r="E2422" s="6">
        <v>16870</v>
      </c>
      <c r="F2422" s="8">
        <v>2501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 t="shared" si="149"/>
        <v>468.61</v>
      </c>
      <c r="Q2422" s="11" t="s">
        <v>8334</v>
      </c>
      <c r="R2422" t="s">
        <v>8335</v>
      </c>
      <c r="S2422" s="15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f t="shared" si="148"/>
        <v>0</v>
      </c>
      <c r="B2423">
        <v>2421</v>
      </c>
      <c r="C2423" s="3" t="s">
        <v>2422</v>
      </c>
      <c r="D2423" s="3" t="s">
        <v>6531</v>
      </c>
      <c r="E2423" s="6">
        <v>6000</v>
      </c>
      <c r="F2423" s="8">
        <v>1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 t="shared" si="149"/>
        <v>6000</v>
      </c>
      <c r="Q2423" s="11" t="s">
        <v>8334</v>
      </c>
      <c r="R2423" t="s">
        <v>8335</v>
      </c>
      <c r="S2423" s="15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f t="shared" si="148"/>
        <v>0</v>
      </c>
      <c r="B2424">
        <v>2422</v>
      </c>
      <c r="C2424" s="3" t="s">
        <v>2423</v>
      </c>
      <c r="D2424" s="3" t="s">
        <v>6532</v>
      </c>
      <c r="E2424" s="6">
        <v>500</v>
      </c>
      <c r="F2424" s="8">
        <v>1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 t="shared" si="149"/>
        <v>500</v>
      </c>
      <c r="Q2424" s="11" t="s">
        <v>8334</v>
      </c>
      <c r="R2424" t="s">
        <v>8335</v>
      </c>
      <c r="S2424" s="15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f t="shared" si="148"/>
        <v>0</v>
      </c>
      <c r="B2425">
        <v>2423</v>
      </c>
      <c r="C2425" s="3" t="s">
        <v>2424</v>
      </c>
      <c r="D2425" s="3" t="s">
        <v>6533</v>
      </c>
      <c r="E2425" s="6">
        <v>60000</v>
      </c>
      <c r="F2425" s="8">
        <v>8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 t="shared" si="149"/>
        <v>60000</v>
      </c>
      <c r="Q2425" s="11" t="s">
        <v>8334</v>
      </c>
      <c r="R2425" t="s">
        <v>8335</v>
      </c>
      <c r="S2425" s="15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f t="shared" si="148"/>
        <v>1</v>
      </c>
      <c r="B2426">
        <v>2424</v>
      </c>
      <c r="C2426" s="3" t="s">
        <v>2425</v>
      </c>
      <c r="D2426" s="3" t="s">
        <v>6534</v>
      </c>
      <c r="E2426" s="6">
        <v>25000</v>
      </c>
      <c r="F2426" s="8">
        <v>310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 t="shared" si="149"/>
        <v>2777.78</v>
      </c>
      <c r="Q2426" s="11" t="s">
        <v>8334</v>
      </c>
      <c r="R2426" t="s">
        <v>8335</v>
      </c>
      <c r="S2426" s="15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f t="shared" si="148"/>
        <v>0</v>
      </c>
      <c r="B2427">
        <v>2425</v>
      </c>
      <c r="C2427" s="3" t="s">
        <v>2426</v>
      </c>
      <c r="D2427" s="3" t="s">
        <v>6535</v>
      </c>
      <c r="E2427" s="6">
        <v>3500</v>
      </c>
      <c r="F2427" s="8">
        <v>1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 t="shared" si="149"/>
        <v>3500</v>
      </c>
      <c r="Q2427" s="11" t="s">
        <v>8334</v>
      </c>
      <c r="R2427" t="s">
        <v>8335</v>
      </c>
      <c r="S2427" s="15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f t="shared" si="148"/>
        <v>0</v>
      </c>
      <c r="B2428">
        <v>2426</v>
      </c>
      <c r="C2428" s="3" t="s">
        <v>2427</v>
      </c>
      <c r="D2428" s="3" t="s">
        <v>6536</v>
      </c>
      <c r="E2428" s="6">
        <v>20000</v>
      </c>
      <c r="F2428" s="8"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f t="shared" si="148"/>
        <v>0</v>
      </c>
      <c r="B2429">
        <v>2427</v>
      </c>
      <c r="C2429" s="3" t="s">
        <v>2428</v>
      </c>
      <c r="D2429" s="3" t="s">
        <v>6537</v>
      </c>
      <c r="E2429" s="6">
        <v>50000</v>
      </c>
      <c r="F2429" s="8">
        <v>1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 t="shared" si="149"/>
        <v>50000</v>
      </c>
      <c r="Q2429" s="11" t="s">
        <v>8334</v>
      </c>
      <c r="R2429" t="s">
        <v>8335</v>
      </c>
      <c r="S2429" s="15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f t="shared" si="148"/>
        <v>0</v>
      </c>
      <c r="B2430">
        <v>2428</v>
      </c>
      <c r="C2430" s="3" t="s">
        <v>2429</v>
      </c>
      <c r="D2430" s="3" t="s">
        <v>6538</v>
      </c>
      <c r="E2430" s="6">
        <v>35000</v>
      </c>
      <c r="F2430" s="8">
        <v>1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 t="shared" si="149"/>
        <v>35000</v>
      </c>
      <c r="Q2430" s="11" t="s">
        <v>8334</v>
      </c>
      <c r="R2430" t="s">
        <v>8335</v>
      </c>
      <c r="S2430" s="15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f t="shared" si="148"/>
        <v>1</v>
      </c>
      <c r="B2431">
        <v>2429</v>
      </c>
      <c r="C2431" s="3" t="s">
        <v>2430</v>
      </c>
      <c r="D2431" s="3" t="s">
        <v>6539</v>
      </c>
      <c r="E2431" s="6">
        <v>140000</v>
      </c>
      <c r="F2431" s="8">
        <v>2005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 t="shared" si="149"/>
        <v>35000</v>
      </c>
      <c r="Q2431" s="11" t="s">
        <v>8334</v>
      </c>
      <c r="R2431" t="s">
        <v>8335</v>
      </c>
      <c r="S2431" s="15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f t="shared" si="148"/>
        <v>1</v>
      </c>
      <c r="B2432">
        <v>2430</v>
      </c>
      <c r="C2432" s="3" t="s">
        <v>2431</v>
      </c>
      <c r="D2432" s="3" t="s">
        <v>6540</v>
      </c>
      <c r="E2432" s="6">
        <v>3000</v>
      </c>
      <c r="F2432" s="8">
        <v>21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 t="shared" si="149"/>
        <v>1500</v>
      </c>
      <c r="Q2432" s="11" t="s">
        <v>8334</v>
      </c>
      <c r="R2432" t="s">
        <v>8335</v>
      </c>
      <c r="S2432" s="15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f t="shared" si="148"/>
        <v>0</v>
      </c>
      <c r="B2433">
        <v>2431</v>
      </c>
      <c r="C2433" s="3" t="s">
        <v>2432</v>
      </c>
      <c r="D2433" s="3" t="s">
        <v>6541</v>
      </c>
      <c r="E2433" s="6">
        <v>100000</v>
      </c>
      <c r="F2433" s="8">
        <v>2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 t="shared" si="149"/>
        <v>50000</v>
      </c>
      <c r="Q2433" s="11" t="s">
        <v>8334</v>
      </c>
      <c r="R2433" t="s">
        <v>8335</v>
      </c>
      <c r="S2433" s="15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f t="shared" ref="A2434:A2497" si="152">ROUND(F2434/E2434*100,0)</f>
        <v>0</v>
      </c>
      <c r="B2434">
        <v>2432</v>
      </c>
      <c r="C2434" s="3" t="s">
        <v>2433</v>
      </c>
      <c r="D2434" s="3" t="s">
        <v>6542</v>
      </c>
      <c r="E2434" s="6">
        <v>14000</v>
      </c>
      <c r="F2434" s="8">
        <v>2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 t="shared" si="149"/>
        <v>7000</v>
      </c>
      <c r="Q2434" s="11" t="s">
        <v>8334</v>
      </c>
      <c r="R2434" t="s">
        <v>8335</v>
      </c>
      <c r="S2434" s="15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f t="shared" si="152"/>
        <v>0</v>
      </c>
      <c r="B2435">
        <v>2433</v>
      </c>
      <c r="C2435" s="3" t="s">
        <v>2434</v>
      </c>
      <c r="D2435" s="3" t="s">
        <v>6543</v>
      </c>
      <c r="E2435" s="6">
        <v>10000</v>
      </c>
      <c r="F2435" s="8"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 t="shared" ref="P2435:P2498" si="153">IFERROR(ROUND(E2435/M2435,2), 0)</f>
        <v>0</v>
      </c>
      <c r="Q2435" s="11" t="s">
        <v>8334</v>
      </c>
      <c r="R2435" t="s">
        <v>8335</v>
      </c>
      <c r="S2435" s="15">
        <f t="shared" ref="S2435:S2498" si="154">(((K2435/60)/60)/24)+DATE(1970,1,1)</f>
        <v>42397.89980324074</v>
      </c>
      <c r="T2435" s="16">
        <f t="shared" ref="T2435:T2498" si="155">(((J2435/60)/60)/24)+DATE(1970,1,1)</f>
        <v>42427.89980324074</v>
      </c>
    </row>
    <row r="2436" spans="1:20" ht="60" hidden="1" x14ac:dyDescent="0.25">
      <c r="A2436">
        <f t="shared" si="152"/>
        <v>0</v>
      </c>
      <c r="B2436">
        <v>2434</v>
      </c>
      <c r="C2436" s="3" t="s">
        <v>2435</v>
      </c>
      <c r="D2436" s="3" t="s">
        <v>6544</v>
      </c>
      <c r="E2436" s="6">
        <v>20000</v>
      </c>
      <c r="F2436" s="8">
        <v>26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 t="shared" si="153"/>
        <v>10000</v>
      </c>
      <c r="Q2436" s="11" t="s">
        <v>8334</v>
      </c>
      <c r="R2436" t="s">
        <v>8335</v>
      </c>
      <c r="S2436" s="15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f t="shared" si="152"/>
        <v>0</v>
      </c>
      <c r="B2437">
        <v>2435</v>
      </c>
      <c r="C2437" s="3" t="s">
        <v>2436</v>
      </c>
      <c r="D2437" s="3" t="s">
        <v>6545</v>
      </c>
      <c r="E2437" s="6">
        <v>250000</v>
      </c>
      <c r="F2437" s="8">
        <v>1224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 t="shared" si="153"/>
        <v>62500</v>
      </c>
      <c r="Q2437" s="11" t="s">
        <v>8334</v>
      </c>
      <c r="R2437" t="s">
        <v>8335</v>
      </c>
      <c r="S2437" s="15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f t="shared" si="152"/>
        <v>0</v>
      </c>
      <c r="B2438">
        <v>2436</v>
      </c>
      <c r="C2438" s="3" t="s">
        <v>2437</v>
      </c>
      <c r="D2438" s="3" t="s">
        <v>6546</v>
      </c>
      <c r="E2438" s="6">
        <v>117000</v>
      </c>
      <c r="F2438" s="8">
        <v>45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 t="shared" si="153"/>
        <v>58500</v>
      </c>
      <c r="Q2438" s="11" t="s">
        <v>8334</v>
      </c>
      <c r="R2438" t="s">
        <v>8335</v>
      </c>
      <c r="S2438" s="15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f t="shared" si="152"/>
        <v>0</v>
      </c>
      <c r="B2439">
        <v>2437</v>
      </c>
      <c r="C2439" s="3" t="s">
        <v>2438</v>
      </c>
      <c r="D2439" s="3" t="s">
        <v>6547</v>
      </c>
      <c r="E2439" s="6">
        <v>8000</v>
      </c>
      <c r="F2439" s="8"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f t="shared" si="152"/>
        <v>0</v>
      </c>
      <c r="B2440">
        <v>2438</v>
      </c>
      <c r="C2440" s="3" t="s">
        <v>2439</v>
      </c>
      <c r="D2440" s="3" t="s">
        <v>6548</v>
      </c>
      <c r="E2440" s="6">
        <v>15000</v>
      </c>
      <c r="F2440" s="8">
        <v>50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 t="shared" si="153"/>
        <v>15000</v>
      </c>
      <c r="Q2440" s="11" t="s">
        <v>8334</v>
      </c>
      <c r="R2440" t="s">
        <v>8335</v>
      </c>
      <c r="S2440" s="15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f t="shared" si="152"/>
        <v>0</v>
      </c>
      <c r="B2441">
        <v>2439</v>
      </c>
      <c r="C2441" s="3" t="s">
        <v>2440</v>
      </c>
      <c r="D2441" s="3" t="s">
        <v>6549</v>
      </c>
      <c r="E2441" s="6">
        <v>10000</v>
      </c>
      <c r="F2441" s="8"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f t="shared" si="152"/>
        <v>0</v>
      </c>
      <c r="B2442">
        <v>2440</v>
      </c>
      <c r="C2442" s="3" t="s">
        <v>2441</v>
      </c>
      <c r="D2442" s="3" t="s">
        <v>6550</v>
      </c>
      <c r="E2442" s="6">
        <v>5000</v>
      </c>
      <c r="F2442" s="8">
        <v>10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 t="shared" si="153"/>
        <v>2500</v>
      </c>
      <c r="Q2442" s="11" t="s">
        <v>8334</v>
      </c>
      <c r="R2442" t="s">
        <v>8335</v>
      </c>
      <c r="S2442" s="15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f t="shared" si="152"/>
        <v>108</v>
      </c>
      <c r="B2443">
        <v>2441</v>
      </c>
      <c r="C2443" s="3" t="s">
        <v>2442</v>
      </c>
      <c r="D2443" s="3" t="s">
        <v>6551</v>
      </c>
      <c r="E2443" s="6">
        <v>7500</v>
      </c>
      <c r="F2443" s="8">
        <v>8091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 t="shared" si="153"/>
        <v>68.81</v>
      </c>
      <c r="Q2443" s="11" t="s">
        <v>8334</v>
      </c>
      <c r="R2443" t="s">
        <v>8350</v>
      </c>
      <c r="S2443" s="15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f t="shared" si="152"/>
        <v>126</v>
      </c>
      <c r="B2444">
        <v>2442</v>
      </c>
      <c r="C2444" s="3" t="s">
        <v>2443</v>
      </c>
      <c r="D2444" s="3" t="s">
        <v>6552</v>
      </c>
      <c r="E2444" s="6">
        <v>24000</v>
      </c>
      <c r="F2444" s="8">
        <v>30226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 t="shared" si="153"/>
        <v>64.52</v>
      </c>
      <c r="Q2444" s="11" t="s">
        <v>8334</v>
      </c>
      <c r="R2444" t="s">
        <v>8350</v>
      </c>
      <c r="S2444" s="15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f t="shared" si="152"/>
        <v>203</v>
      </c>
      <c r="B2445">
        <v>2443</v>
      </c>
      <c r="C2445" s="3" t="s">
        <v>2444</v>
      </c>
      <c r="D2445" s="3" t="s">
        <v>6553</v>
      </c>
      <c r="E2445" s="6">
        <v>20000</v>
      </c>
      <c r="F2445" s="8">
        <v>40502.99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 t="shared" si="153"/>
        <v>64.31</v>
      </c>
      <c r="Q2445" s="11" t="s">
        <v>8334</v>
      </c>
      <c r="R2445" t="s">
        <v>8350</v>
      </c>
      <c r="S2445" s="15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f t="shared" si="152"/>
        <v>109</v>
      </c>
      <c r="B2446">
        <v>2444</v>
      </c>
      <c r="C2446" s="3" t="s">
        <v>2445</v>
      </c>
      <c r="D2446" s="3" t="s">
        <v>6554</v>
      </c>
      <c r="E2446" s="6">
        <v>3000</v>
      </c>
      <c r="F2446" s="8">
        <v>3258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 t="shared" si="153"/>
        <v>49.18</v>
      </c>
      <c r="Q2446" s="11" t="s">
        <v>8334</v>
      </c>
      <c r="R2446" t="s">
        <v>8350</v>
      </c>
      <c r="S2446" s="15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f t="shared" si="152"/>
        <v>173</v>
      </c>
      <c r="B2447">
        <v>2445</v>
      </c>
      <c r="C2447" s="3" t="s">
        <v>2446</v>
      </c>
      <c r="D2447" s="3" t="s">
        <v>6555</v>
      </c>
      <c r="E2447" s="6">
        <v>5000</v>
      </c>
      <c r="F2447" s="8">
        <v>8640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 t="shared" si="153"/>
        <v>43.48</v>
      </c>
      <c r="Q2447" s="11" t="s">
        <v>8334</v>
      </c>
      <c r="R2447" t="s">
        <v>8350</v>
      </c>
      <c r="S2447" s="15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f t="shared" si="152"/>
        <v>168</v>
      </c>
      <c r="B2448">
        <v>2446</v>
      </c>
      <c r="C2448" s="3" t="s">
        <v>2447</v>
      </c>
      <c r="D2448" s="3" t="s">
        <v>6556</v>
      </c>
      <c r="E2448" s="6">
        <v>5000</v>
      </c>
      <c r="F2448" s="8">
        <v>8399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 t="shared" si="153"/>
        <v>45.05</v>
      </c>
      <c r="Q2448" s="11" t="s">
        <v>8334</v>
      </c>
      <c r="R2448" t="s">
        <v>8350</v>
      </c>
      <c r="S2448" s="15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f t="shared" si="152"/>
        <v>427</v>
      </c>
      <c r="B2449">
        <v>2447</v>
      </c>
      <c r="C2449" s="3" t="s">
        <v>2448</v>
      </c>
      <c r="D2449" s="3" t="s">
        <v>6557</v>
      </c>
      <c r="E2449" s="6">
        <v>2500</v>
      </c>
      <c r="F2449" s="8">
        <v>10680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 t="shared" si="153"/>
        <v>7.42</v>
      </c>
      <c r="Q2449" s="11" t="s">
        <v>8334</v>
      </c>
      <c r="R2449" t="s">
        <v>8350</v>
      </c>
      <c r="S2449" s="15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f t="shared" si="152"/>
        <v>108</v>
      </c>
      <c r="B2450">
        <v>2448</v>
      </c>
      <c r="C2450" s="3" t="s">
        <v>2449</v>
      </c>
      <c r="D2450" s="3" t="s">
        <v>6558</v>
      </c>
      <c r="E2450" s="6">
        <v>400</v>
      </c>
      <c r="F2450" s="8">
        <v>430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 t="shared" si="153"/>
        <v>44.44</v>
      </c>
      <c r="Q2450" s="11" t="s">
        <v>8334</v>
      </c>
      <c r="R2450" t="s">
        <v>8350</v>
      </c>
      <c r="S2450" s="15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f t="shared" si="152"/>
        <v>108</v>
      </c>
      <c r="B2451">
        <v>2449</v>
      </c>
      <c r="C2451" s="3" t="s">
        <v>2450</v>
      </c>
      <c r="D2451" s="3" t="s">
        <v>6559</v>
      </c>
      <c r="E2451" s="6">
        <v>10000</v>
      </c>
      <c r="F2451" s="8">
        <v>10800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 t="shared" si="153"/>
        <v>83.33</v>
      </c>
      <c r="Q2451" s="11" t="s">
        <v>8334</v>
      </c>
      <c r="R2451" t="s">
        <v>8350</v>
      </c>
      <c r="S2451" s="15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f t="shared" si="152"/>
        <v>102</v>
      </c>
      <c r="B2452">
        <v>2450</v>
      </c>
      <c r="C2452" s="3" t="s">
        <v>2451</v>
      </c>
      <c r="D2452" s="3" t="s">
        <v>6560</v>
      </c>
      <c r="E2452" s="6">
        <v>15000</v>
      </c>
      <c r="F2452" s="8">
        <v>15230.03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 t="shared" si="153"/>
        <v>147.06</v>
      </c>
      <c r="Q2452" s="11" t="s">
        <v>8334</v>
      </c>
      <c r="R2452" t="s">
        <v>8350</v>
      </c>
      <c r="S2452" s="15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f t="shared" si="152"/>
        <v>115</v>
      </c>
      <c r="B2453">
        <v>2451</v>
      </c>
      <c r="C2453" s="3" t="s">
        <v>2452</v>
      </c>
      <c r="D2453" s="3" t="s">
        <v>6561</v>
      </c>
      <c r="E2453" s="6">
        <v>10000</v>
      </c>
      <c r="F2453" s="8">
        <v>11545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 t="shared" si="153"/>
        <v>53.76</v>
      </c>
      <c r="Q2453" s="11" t="s">
        <v>8334</v>
      </c>
      <c r="R2453" t="s">
        <v>8350</v>
      </c>
      <c r="S2453" s="15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f t="shared" si="152"/>
        <v>134</v>
      </c>
      <c r="B2454">
        <v>2452</v>
      </c>
      <c r="C2454" s="3" t="s">
        <v>2453</v>
      </c>
      <c r="D2454" s="3" t="s">
        <v>6562</v>
      </c>
      <c r="E2454" s="6">
        <v>600</v>
      </c>
      <c r="F2454" s="8">
        <v>801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 t="shared" si="153"/>
        <v>40</v>
      </c>
      <c r="Q2454" s="11" t="s">
        <v>8334</v>
      </c>
      <c r="R2454" t="s">
        <v>8350</v>
      </c>
      <c r="S2454" s="15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f t="shared" si="152"/>
        <v>155</v>
      </c>
      <c r="B2455">
        <v>2453</v>
      </c>
      <c r="C2455" s="3" t="s">
        <v>2454</v>
      </c>
      <c r="D2455" s="3" t="s">
        <v>6563</v>
      </c>
      <c r="E2455" s="6">
        <v>3000</v>
      </c>
      <c r="F2455" s="8">
        <v>4641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 t="shared" si="153"/>
        <v>44.78</v>
      </c>
      <c r="Q2455" s="11" t="s">
        <v>8334</v>
      </c>
      <c r="R2455" t="s">
        <v>8350</v>
      </c>
      <c r="S2455" s="15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f t="shared" si="152"/>
        <v>101</v>
      </c>
      <c r="B2456">
        <v>2454</v>
      </c>
      <c r="C2456" s="3" t="s">
        <v>2455</v>
      </c>
      <c r="D2456" s="3" t="s">
        <v>6564</v>
      </c>
      <c r="E2456" s="6">
        <v>35000</v>
      </c>
      <c r="F2456" s="8">
        <v>35296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 t="shared" si="153"/>
        <v>269.23</v>
      </c>
      <c r="Q2456" s="11" t="s">
        <v>8334</v>
      </c>
      <c r="R2456" t="s">
        <v>8350</v>
      </c>
      <c r="S2456" s="15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f t="shared" si="152"/>
        <v>182</v>
      </c>
      <c r="B2457">
        <v>2455</v>
      </c>
      <c r="C2457" s="3" t="s">
        <v>2456</v>
      </c>
      <c r="D2457" s="3" t="s">
        <v>6565</v>
      </c>
      <c r="E2457" s="6">
        <v>300</v>
      </c>
      <c r="F2457" s="8">
        <v>546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 t="shared" si="153"/>
        <v>18.75</v>
      </c>
      <c r="Q2457" s="11" t="s">
        <v>8334</v>
      </c>
      <c r="R2457" t="s">
        <v>8350</v>
      </c>
      <c r="S2457" s="15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f t="shared" si="152"/>
        <v>181</v>
      </c>
      <c r="B2458">
        <v>2456</v>
      </c>
      <c r="C2458" s="3" t="s">
        <v>2457</v>
      </c>
      <c r="D2458" s="3" t="s">
        <v>6566</v>
      </c>
      <c r="E2458" s="6">
        <v>1500</v>
      </c>
      <c r="F2458" s="8">
        <v>2713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 t="shared" si="153"/>
        <v>22.39</v>
      </c>
      <c r="Q2458" s="11" t="s">
        <v>8334</v>
      </c>
      <c r="R2458" t="s">
        <v>8350</v>
      </c>
      <c r="S2458" s="15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f t="shared" si="152"/>
        <v>102</v>
      </c>
      <c r="B2459">
        <v>2457</v>
      </c>
      <c r="C2459" s="3" t="s">
        <v>2458</v>
      </c>
      <c r="D2459" s="3" t="s">
        <v>6567</v>
      </c>
      <c r="E2459" s="6">
        <v>23000</v>
      </c>
      <c r="F2459" s="8">
        <v>23530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 t="shared" si="153"/>
        <v>185.48</v>
      </c>
      <c r="Q2459" s="11" t="s">
        <v>8334</v>
      </c>
      <c r="R2459" t="s">
        <v>8350</v>
      </c>
      <c r="S2459" s="15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f t="shared" si="152"/>
        <v>110</v>
      </c>
      <c r="B2460">
        <v>2458</v>
      </c>
      <c r="C2460" s="3" t="s">
        <v>2459</v>
      </c>
      <c r="D2460" s="3" t="s">
        <v>6568</v>
      </c>
      <c r="E2460" s="6">
        <v>5000</v>
      </c>
      <c r="F2460" s="8">
        <v>5509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 t="shared" si="153"/>
        <v>62.5</v>
      </c>
      <c r="Q2460" s="11" t="s">
        <v>8334</v>
      </c>
      <c r="R2460" t="s">
        <v>8350</v>
      </c>
      <c r="S2460" s="15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f t="shared" si="152"/>
        <v>102</v>
      </c>
      <c r="B2461">
        <v>2459</v>
      </c>
      <c r="C2461" s="3" t="s">
        <v>2460</v>
      </c>
      <c r="D2461" s="3" t="s">
        <v>6569</v>
      </c>
      <c r="E2461" s="6">
        <v>30000</v>
      </c>
      <c r="F2461" s="8">
        <v>30675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 t="shared" si="153"/>
        <v>106.38</v>
      </c>
      <c r="Q2461" s="11" t="s">
        <v>8334</v>
      </c>
      <c r="R2461" t="s">
        <v>8350</v>
      </c>
      <c r="S2461" s="15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f t="shared" si="152"/>
        <v>101</v>
      </c>
      <c r="B2462">
        <v>2460</v>
      </c>
      <c r="C2462" s="3" t="s">
        <v>2461</v>
      </c>
      <c r="D2462" s="3" t="s">
        <v>6570</v>
      </c>
      <c r="E2462" s="6">
        <v>8500</v>
      </c>
      <c r="F2462" s="8">
        <v>8567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 t="shared" si="153"/>
        <v>125</v>
      </c>
      <c r="Q2462" s="11" t="s">
        <v>8334</v>
      </c>
      <c r="R2462" t="s">
        <v>8350</v>
      </c>
      <c r="S2462" s="15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f t="shared" si="152"/>
        <v>104</v>
      </c>
      <c r="B2463">
        <v>2461</v>
      </c>
      <c r="C2463" s="3" t="s">
        <v>2462</v>
      </c>
      <c r="D2463" s="3" t="s">
        <v>6571</v>
      </c>
      <c r="E2463" s="6">
        <v>7500</v>
      </c>
      <c r="F2463" s="8">
        <v>7785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 t="shared" si="153"/>
        <v>87.21</v>
      </c>
      <c r="Q2463" s="11" t="s">
        <v>8323</v>
      </c>
      <c r="R2463" t="s">
        <v>8327</v>
      </c>
      <c r="S2463" s="15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f t="shared" si="152"/>
        <v>111</v>
      </c>
      <c r="B2464">
        <v>2462</v>
      </c>
      <c r="C2464" s="3" t="s">
        <v>2463</v>
      </c>
      <c r="D2464" s="3" t="s">
        <v>6572</v>
      </c>
      <c r="E2464" s="6">
        <v>3000</v>
      </c>
      <c r="F2464" s="8">
        <v>3321.25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 t="shared" si="153"/>
        <v>26.09</v>
      </c>
      <c r="Q2464" s="11" t="s">
        <v>8323</v>
      </c>
      <c r="R2464" t="s">
        <v>8327</v>
      </c>
      <c r="S2464" s="15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f t="shared" si="152"/>
        <v>116</v>
      </c>
      <c r="B2465">
        <v>2463</v>
      </c>
      <c r="C2465" s="3" t="s">
        <v>2464</v>
      </c>
      <c r="D2465" s="3" t="s">
        <v>6573</v>
      </c>
      <c r="E2465" s="6">
        <v>2000</v>
      </c>
      <c r="F2465" s="8">
        <v>2325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 t="shared" si="153"/>
        <v>26.67</v>
      </c>
      <c r="Q2465" s="11" t="s">
        <v>8323</v>
      </c>
      <c r="R2465" t="s">
        <v>8327</v>
      </c>
      <c r="S2465" s="15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f t="shared" si="152"/>
        <v>111</v>
      </c>
      <c r="B2466">
        <v>2464</v>
      </c>
      <c r="C2466" s="3" t="s">
        <v>2465</v>
      </c>
      <c r="D2466" s="3" t="s">
        <v>6574</v>
      </c>
      <c r="E2466" s="6">
        <v>2000</v>
      </c>
      <c r="F2466" s="8">
        <v>2222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 t="shared" si="153"/>
        <v>46.51</v>
      </c>
      <c r="Q2466" s="11" t="s">
        <v>8323</v>
      </c>
      <c r="R2466" t="s">
        <v>8327</v>
      </c>
      <c r="S2466" s="15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f t="shared" si="152"/>
        <v>180</v>
      </c>
      <c r="B2467">
        <v>2465</v>
      </c>
      <c r="C2467" s="3" t="s">
        <v>2466</v>
      </c>
      <c r="D2467" s="3" t="s">
        <v>6575</v>
      </c>
      <c r="E2467" s="6">
        <v>700</v>
      </c>
      <c r="F2467" s="8">
        <v>1261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 t="shared" si="153"/>
        <v>14.58</v>
      </c>
      <c r="Q2467" s="11" t="s">
        <v>8323</v>
      </c>
      <c r="R2467" t="s">
        <v>8327</v>
      </c>
      <c r="S2467" s="15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f t="shared" si="152"/>
        <v>100</v>
      </c>
      <c r="B2468">
        <v>2466</v>
      </c>
      <c r="C2468" s="3" t="s">
        <v>2467</v>
      </c>
      <c r="D2468" s="3" t="s">
        <v>6576</v>
      </c>
      <c r="E2468" s="6">
        <v>2500</v>
      </c>
      <c r="F2468" s="8">
        <v>2500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f t="shared" si="152"/>
        <v>119</v>
      </c>
      <c r="B2469">
        <v>2467</v>
      </c>
      <c r="C2469" s="3" t="s">
        <v>2468</v>
      </c>
      <c r="D2469" s="3" t="s">
        <v>6577</v>
      </c>
      <c r="E2469" s="6">
        <v>1000</v>
      </c>
      <c r="F2469" s="8">
        <v>1185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 t="shared" si="153"/>
        <v>23.26</v>
      </c>
      <c r="Q2469" s="11" t="s">
        <v>8323</v>
      </c>
      <c r="R2469" t="s">
        <v>8327</v>
      </c>
      <c r="S2469" s="15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f t="shared" si="152"/>
        <v>107</v>
      </c>
      <c r="B2470">
        <v>2468</v>
      </c>
      <c r="C2470" s="3" t="s">
        <v>2469</v>
      </c>
      <c r="D2470" s="3" t="s">
        <v>6578</v>
      </c>
      <c r="E2470" s="6">
        <v>2000</v>
      </c>
      <c r="F2470" s="8">
        <v>2144.34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 t="shared" si="153"/>
        <v>34.479999999999997</v>
      </c>
      <c r="Q2470" s="11" t="s">
        <v>8323</v>
      </c>
      <c r="R2470" t="s">
        <v>8327</v>
      </c>
      <c r="S2470" s="15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f t="shared" si="152"/>
        <v>114</v>
      </c>
      <c r="B2471">
        <v>2469</v>
      </c>
      <c r="C2471" s="3" t="s">
        <v>2470</v>
      </c>
      <c r="D2471" s="3" t="s">
        <v>6579</v>
      </c>
      <c r="E2471" s="6">
        <v>1200</v>
      </c>
      <c r="F2471" s="8">
        <v>1364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 t="shared" si="153"/>
        <v>25.53</v>
      </c>
      <c r="Q2471" s="11" t="s">
        <v>8323</v>
      </c>
      <c r="R2471" t="s">
        <v>8327</v>
      </c>
      <c r="S2471" s="15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f t="shared" si="152"/>
        <v>103</v>
      </c>
      <c r="B2472">
        <v>2470</v>
      </c>
      <c r="C2472" s="3" t="s">
        <v>2471</v>
      </c>
      <c r="D2472" s="3" t="s">
        <v>6580</v>
      </c>
      <c r="E2472" s="6">
        <v>1000</v>
      </c>
      <c r="F2472" s="8">
        <v>1031.6400000000001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 t="shared" si="153"/>
        <v>27.78</v>
      </c>
      <c r="Q2472" s="11" t="s">
        <v>8323</v>
      </c>
      <c r="R2472" t="s">
        <v>8327</v>
      </c>
      <c r="S2472" s="15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f t="shared" si="152"/>
        <v>128</v>
      </c>
      <c r="B2473">
        <v>2471</v>
      </c>
      <c r="C2473" s="3" t="s">
        <v>2472</v>
      </c>
      <c r="D2473" s="3" t="s">
        <v>6581</v>
      </c>
      <c r="E2473" s="6">
        <v>500</v>
      </c>
      <c r="F2473" s="8">
        <v>640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 t="shared" si="153"/>
        <v>29.41</v>
      </c>
      <c r="Q2473" s="11" t="s">
        <v>8323</v>
      </c>
      <c r="R2473" t="s">
        <v>8327</v>
      </c>
      <c r="S2473" s="15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f t="shared" si="152"/>
        <v>136</v>
      </c>
      <c r="B2474">
        <v>2472</v>
      </c>
      <c r="C2474" s="3" t="s">
        <v>2473</v>
      </c>
      <c r="D2474" s="3" t="s">
        <v>6582</v>
      </c>
      <c r="E2474" s="6">
        <v>7500</v>
      </c>
      <c r="F2474" s="8">
        <v>10182.02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 t="shared" si="153"/>
        <v>72.12</v>
      </c>
      <c r="Q2474" s="11" t="s">
        <v>8323</v>
      </c>
      <c r="R2474" t="s">
        <v>8327</v>
      </c>
      <c r="S2474" s="15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f t="shared" si="152"/>
        <v>100</v>
      </c>
      <c r="B2475">
        <v>2473</v>
      </c>
      <c r="C2475" s="3" t="s">
        <v>2474</v>
      </c>
      <c r="D2475" s="3" t="s">
        <v>6583</v>
      </c>
      <c r="E2475" s="6">
        <v>2000</v>
      </c>
      <c r="F2475" s="8">
        <v>2000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f t="shared" si="152"/>
        <v>100</v>
      </c>
      <c r="B2476">
        <v>2474</v>
      </c>
      <c r="C2476" s="3" t="s">
        <v>2475</v>
      </c>
      <c r="D2476" s="3" t="s">
        <v>6584</v>
      </c>
      <c r="E2476" s="6">
        <v>5000</v>
      </c>
      <c r="F2476" s="8">
        <v>5000.18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f t="shared" si="152"/>
        <v>105</v>
      </c>
      <c r="B2477">
        <v>2475</v>
      </c>
      <c r="C2477" s="3" t="s">
        <v>2476</v>
      </c>
      <c r="D2477" s="3" t="s">
        <v>6585</v>
      </c>
      <c r="E2477" s="6">
        <v>2500</v>
      </c>
      <c r="F2477" s="8">
        <v>2618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 t="shared" si="153"/>
        <v>30.86</v>
      </c>
      <c r="Q2477" s="11" t="s">
        <v>8323</v>
      </c>
      <c r="R2477" t="s">
        <v>8327</v>
      </c>
      <c r="S2477" s="15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f t="shared" si="152"/>
        <v>105</v>
      </c>
      <c r="B2478">
        <v>2476</v>
      </c>
      <c r="C2478" s="3" t="s">
        <v>2477</v>
      </c>
      <c r="D2478" s="3" t="s">
        <v>6586</v>
      </c>
      <c r="E2478" s="6">
        <v>3200</v>
      </c>
      <c r="F2478" s="8">
        <v>3360.72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 t="shared" si="153"/>
        <v>58.18</v>
      </c>
      <c r="Q2478" s="11" t="s">
        <v>8323</v>
      </c>
      <c r="R2478" t="s">
        <v>8327</v>
      </c>
      <c r="S2478" s="15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f t="shared" si="152"/>
        <v>171</v>
      </c>
      <c r="B2479">
        <v>2477</v>
      </c>
      <c r="C2479" s="3" t="s">
        <v>824</v>
      </c>
      <c r="D2479" s="3" t="s">
        <v>6587</v>
      </c>
      <c r="E2479" s="6">
        <v>750</v>
      </c>
      <c r="F2479" s="8">
        <v>1285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 t="shared" si="153"/>
        <v>18.29</v>
      </c>
      <c r="Q2479" s="11" t="s">
        <v>8323</v>
      </c>
      <c r="R2479" t="s">
        <v>8327</v>
      </c>
      <c r="S2479" s="15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f t="shared" si="152"/>
        <v>128</v>
      </c>
      <c r="B2480">
        <v>2478</v>
      </c>
      <c r="C2480" s="3" t="s">
        <v>2478</v>
      </c>
      <c r="D2480" s="3" t="s">
        <v>6588</v>
      </c>
      <c r="E2480" s="6">
        <v>8000</v>
      </c>
      <c r="F2480" s="8">
        <v>10200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 t="shared" si="153"/>
        <v>101.27</v>
      </c>
      <c r="Q2480" s="11" t="s">
        <v>8323</v>
      </c>
      <c r="R2480" t="s">
        <v>8327</v>
      </c>
      <c r="S2480" s="15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f t="shared" si="152"/>
        <v>133</v>
      </c>
      <c r="B2481">
        <v>2479</v>
      </c>
      <c r="C2481" s="3" t="s">
        <v>2479</v>
      </c>
      <c r="D2481" s="3" t="s">
        <v>6589</v>
      </c>
      <c r="E2481" s="6">
        <v>300</v>
      </c>
      <c r="F2481" s="8">
        <v>400.33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 t="shared" si="153"/>
        <v>18.75</v>
      </c>
      <c r="Q2481" s="11" t="s">
        <v>8323</v>
      </c>
      <c r="R2481" t="s">
        <v>8327</v>
      </c>
      <c r="S2481" s="15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f t="shared" si="152"/>
        <v>100</v>
      </c>
      <c r="B2482">
        <v>2480</v>
      </c>
      <c r="C2482" s="3" t="s">
        <v>2480</v>
      </c>
      <c r="D2482" s="3" t="s">
        <v>6590</v>
      </c>
      <c r="E2482" s="6">
        <v>2000</v>
      </c>
      <c r="F2482" s="8">
        <v>2000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f t="shared" si="152"/>
        <v>113</v>
      </c>
      <c r="B2483">
        <v>2481</v>
      </c>
      <c r="C2483" s="3" t="s">
        <v>2481</v>
      </c>
      <c r="D2483" s="3" t="s">
        <v>6591</v>
      </c>
      <c r="E2483" s="6">
        <v>4000</v>
      </c>
      <c r="F2483" s="8">
        <v>4516.4399999999996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 t="shared" si="153"/>
        <v>42.11</v>
      </c>
      <c r="Q2483" s="11" t="s">
        <v>8323</v>
      </c>
      <c r="R2483" t="s">
        <v>8327</v>
      </c>
      <c r="S2483" s="15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f t="shared" si="152"/>
        <v>100</v>
      </c>
      <c r="B2484">
        <v>2482</v>
      </c>
      <c r="C2484" s="3" t="s">
        <v>2482</v>
      </c>
      <c r="D2484" s="3" t="s">
        <v>6592</v>
      </c>
      <c r="E2484" s="6">
        <v>1000</v>
      </c>
      <c r="F2484" s="8">
        <v>1001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 t="shared" si="153"/>
        <v>40</v>
      </c>
      <c r="Q2484" s="11" t="s">
        <v>8323</v>
      </c>
      <c r="R2484" t="s">
        <v>8327</v>
      </c>
      <c r="S2484" s="15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f t="shared" si="152"/>
        <v>114</v>
      </c>
      <c r="B2485">
        <v>2483</v>
      </c>
      <c r="C2485" s="3" t="s">
        <v>2483</v>
      </c>
      <c r="D2485" s="3" t="s">
        <v>6593</v>
      </c>
      <c r="E2485" s="6">
        <v>1100</v>
      </c>
      <c r="F2485" s="8">
        <v>1251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 t="shared" si="153"/>
        <v>57.89</v>
      </c>
      <c r="Q2485" s="11" t="s">
        <v>8323</v>
      </c>
      <c r="R2485" t="s">
        <v>8327</v>
      </c>
      <c r="S2485" s="15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f t="shared" si="152"/>
        <v>119</v>
      </c>
      <c r="B2486">
        <v>2484</v>
      </c>
      <c r="C2486" s="3" t="s">
        <v>2484</v>
      </c>
      <c r="D2486" s="3" t="s">
        <v>6594</v>
      </c>
      <c r="E2486" s="6">
        <v>3500</v>
      </c>
      <c r="F2486" s="8">
        <v>4176.1099999999997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 t="shared" si="153"/>
        <v>38.89</v>
      </c>
      <c r="Q2486" s="11" t="s">
        <v>8323</v>
      </c>
      <c r="R2486" t="s">
        <v>8327</v>
      </c>
      <c r="S2486" s="15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f t="shared" si="152"/>
        <v>103</v>
      </c>
      <c r="B2487">
        <v>2485</v>
      </c>
      <c r="C2487" s="3" t="s">
        <v>2485</v>
      </c>
      <c r="D2487" s="3" t="s">
        <v>6595</v>
      </c>
      <c r="E2487" s="6">
        <v>2000</v>
      </c>
      <c r="F2487" s="8">
        <v>2065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 t="shared" si="153"/>
        <v>48.78</v>
      </c>
      <c r="Q2487" s="11" t="s">
        <v>8323</v>
      </c>
      <c r="R2487" t="s">
        <v>8327</v>
      </c>
      <c r="S2487" s="15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f t="shared" si="152"/>
        <v>266</v>
      </c>
      <c r="B2488">
        <v>2486</v>
      </c>
      <c r="C2488" s="3" t="s">
        <v>2486</v>
      </c>
      <c r="D2488" s="3" t="s">
        <v>6596</v>
      </c>
      <c r="E2488" s="6">
        <v>300</v>
      </c>
      <c r="F2488" s="8">
        <v>797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 t="shared" si="153"/>
        <v>10</v>
      </c>
      <c r="Q2488" s="11" t="s">
        <v>8323</v>
      </c>
      <c r="R2488" t="s">
        <v>8327</v>
      </c>
      <c r="S2488" s="15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f t="shared" si="152"/>
        <v>100</v>
      </c>
      <c r="B2489">
        <v>2487</v>
      </c>
      <c r="C2489" s="3" t="s">
        <v>2487</v>
      </c>
      <c r="D2489" s="3" t="s">
        <v>6597</v>
      </c>
      <c r="E2489" s="6">
        <v>1500</v>
      </c>
      <c r="F2489" s="8">
        <v>1500.76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 t="shared" si="153"/>
        <v>39.47</v>
      </c>
      <c r="Q2489" s="11" t="s">
        <v>8323</v>
      </c>
      <c r="R2489" t="s">
        <v>8327</v>
      </c>
      <c r="S2489" s="15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f t="shared" si="152"/>
        <v>107</v>
      </c>
      <c r="B2490">
        <v>2488</v>
      </c>
      <c r="C2490" s="3" t="s">
        <v>2488</v>
      </c>
      <c r="D2490" s="3" t="s">
        <v>6598</v>
      </c>
      <c r="E2490" s="6">
        <v>3000</v>
      </c>
      <c r="F2490" s="8">
        <v>3201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 t="shared" si="153"/>
        <v>46.15</v>
      </c>
      <c r="Q2490" s="11" t="s">
        <v>8323</v>
      </c>
      <c r="R2490" t="s">
        <v>8327</v>
      </c>
      <c r="S2490" s="15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f t="shared" si="152"/>
        <v>134</v>
      </c>
      <c r="B2491">
        <v>2489</v>
      </c>
      <c r="C2491" s="3" t="s">
        <v>2489</v>
      </c>
      <c r="D2491" s="3" t="s">
        <v>6599</v>
      </c>
      <c r="E2491" s="6">
        <v>3500</v>
      </c>
      <c r="F2491" s="8">
        <v>4678.5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 t="shared" si="153"/>
        <v>46.67</v>
      </c>
      <c r="Q2491" s="11" t="s">
        <v>8323</v>
      </c>
      <c r="R2491" t="s">
        <v>8327</v>
      </c>
      <c r="S2491" s="15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f t="shared" si="152"/>
        <v>121</v>
      </c>
      <c r="B2492">
        <v>2490</v>
      </c>
      <c r="C2492" s="3" t="s">
        <v>2490</v>
      </c>
      <c r="D2492" s="3" t="s">
        <v>6600</v>
      </c>
      <c r="E2492" s="6">
        <v>500</v>
      </c>
      <c r="F2492" s="8">
        <v>607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 t="shared" si="153"/>
        <v>31.25</v>
      </c>
      <c r="Q2492" s="11" t="s">
        <v>8323</v>
      </c>
      <c r="R2492" t="s">
        <v>8327</v>
      </c>
      <c r="S2492" s="15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f t="shared" si="152"/>
        <v>103</v>
      </c>
      <c r="B2493">
        <v>2491</v>
      </c>
      <c r="C2493" s="3" t="s">
        <v>2491</v>
      </c>
      <c r="D2493" s="3" t="s">
        <v>6601</v>
      </c>
      <c r="E2493" s="6">
        <v>500</v>
      </c>
      <c r="F2493" s="8">
        <v>516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 t="shared" si="153"/>
        <v>50</v>
      </c>
      <c r="Q2493" s="11" t="s">
        <v>8323</v>
      </c>
      <c r="R2493" t="s">
        <v>8327</v>
      </c>
      <c r="S2493" s="15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f t="shared" si="152"/>
        <v>125</v>
      </c>
      <c r="B2494">
        <v>2492</v>
      </c>
      <c r="C2494" s="3" t="s">
        <v>2492</v>
      </c>
      <c r="D2494" s="3" t="s">
        <v>6602</v>
      </c>
      <c r="E2494" s="6">
        <v>600</v>
      </c>
      <c r="F2494" s="8">
        <v>750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153"/>
        <v>22.22</v>
      </c>
      <c r="Q2494" s="11" t="s">
        <v>8323</v>
      </c>
      <c r="R2494" t="s">
        <v>8327</v>
      </c>
      <c r="S2494" s="15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f t="shared" si="152"/>
        <v>129</v>
      </c>
      <c r="B2495">
        <v>2493</v>
      </c>
      <c r="C2495" s="3" t="s">
        <v>2493</v>
      </c>
      <c r="D2495" s="3" t="s">
        <v>6603</v>
      </c>
      <c r="E2495" s="6">
        <v>20000</v>
      </c>
      <c r="F2495" s="8">
        <v>25740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 t="shared" si="153"/>
        <v>77.22</v>
      </c>
      <c r="Q2495" s="11" t="s">
        <v>8323</v>
      </c>
      <c r="R2495" t="s">
        <v>8327</v>
      </c>
      <c r="S2495" s="15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f t="shared" si="152"/>
        <v>101</v>
      </c>
      <c r="B2496">
        <v>2494</v>
      </c>
      <c r="C2496" s="3" t="s">
        <v>2494</v>
      </c>
      <c r="D2496" s="3" t="s">
        <v>6604</v>
      </c>
      <c r="E2496" s="6">
        <v>1500</v>
      </c>
      <c r="F2496" s="8">
        <v>1515.08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 t="shared" si="153"/>
        <v>38.46</v>
      </c>
      <c r="Q2496" s="11" t="s">
        <v>8323</v>
      </c>
      <c r="R2496" t="s">
        <v>8327</v>
      </c>
      <c r="S2496" s="15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f t="shared" si="152"/>
        <v>128</v>
      </c>
      <c r="B2497">
        <v>2495</v>
      </c>
      <c r="C2497" s="3" t="s">
        <v>2495</v>
      </c>
      <c r="D2497" s="3" t="s">
        <v>6605</v>
      </c>
      <c r="E2497" s="6">
        <v>1500</v>
      </c>
      <c r="F2497" s="8">
        <v>1913.05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 t="shared" si="153"/>
        <v>35.71</v>
      </c>
      <c r="Q2497" s="11" t="s">
        <v>8323</v>
      </c>
      <c r="R2497" t="s">
        <v>8327</v>
      </c>
      <c r="S2497" s="15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f t="shared" ref="A2498:A2561" si="156">ROUND(F2498/E2498*100,0)</f>
        <v>100</v>
      </c>
      <c r="B2498">
        <v>2496</v>
      </c>
      <c r="C2498" s="3" t="s">
        <v>2496</v>
      </c>
      <c r="D2498" s="3" t="s">
        <v>6606</v>
      </c>
      <c r="E2498" s="6">
        <v>6000</v>
      </c>
      <c r="F2498" s="8">
        <v>6000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f t="shared" si="156"/>
        <v>113</v>
      </c>
      <c r="B2499">
        <v>2497</v>
      </c>
      <c r="C2499" s="3" t="s">
        <v>2497</v>
      </c>
      <c r="D2499" s="3" t="s">
        <v>6607</v>
      </c>
      <c r="E2499" s="6">
        <v>4000</v>
      </c>
      <c r="F2499" s="8">
        <v>4510.8599999999997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 t="shared" ref="P2499:P2562" si="157">IFERROR(ROUND(E2499/M2499,2), 0)</f>
        <v>71.430000000000007</v>
      </c>
      <c r="Q2499" s="11" t="s">
        <v>8323</v>
      </c>
      <c r="R2499" t="s">
        <v>8327</v>
      </c>
      <c r="S2499" s="15">
        <f t="shared" ref="S2499:S2562" si="158">(((K2499/60)/60)/24)+DATE(1970,1,1)</f>
        <v>40730.878912037035</v>
      </c>
      <c r="T2499" s="16">
        <f t="shared" ref="T2499:T2562" si="159">(((J2499/60)/60)/24)+DATE(1970,1,1)</f>
        <v>40760.878912037035</v>
      </c>
    </row>
    <row r="2500" spans="1:20" ht="45" hidden="1" x14ac:dyDescent="0.25">
      <c r="A2500">
        <f t="shared" si="156"/>
        <v>106</v>
      </c>
      <c r="B2500">
        <v>2498</v>
      </c>
      <c r="C2500" s="3" t="s">
        <v>2498</v>
      </c>
      <c r="D2500" s="3" t="s">
        <v>6608</v>
      </c>
      <c r="E2500" s="6">
        <v>1000</v>
      </c>
      <c r="F2500" s="8">
        <v>1056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 t="shared" si="157"/>
        <v>50</v>
      </c>
      <c r="Q2500" s="11" t="s">
        <v>8323</v>
      </c>
      <c r="R2500" t="s">
        <v>8327</v>
      </c>
      <c r="S2500" s="15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f t="shared" si="156"/>
        <v>203</v>
      </c>
      <c r="B2501">
        <v>2499</v>
      </c>
      <c r="C2501" s="3" t="s">
        <v>2499</v>
      </c>
      <c r="D2501" s="3" t="s">
        <v>6609</v>
      </c>
      <c r="E2501" s="6">
        <v>4000</v>
      </c>
      <c r="F2501" s="8">
        <v>8105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 t="shared" si="157"/>
        <v>23.53</v>
      </c>
      <c r="Q2501" s="11" t="s">
        <v>8323</v>
      </c>
      <c r="R2501" t="s">
        <v>8327</v>
      </c>
      <c r="S2501" s="15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f t="shared" si="156"/>
        <v>113</v>
      </c>
      <c r="B2502">
        <v>2500</v>
      </c>
      <c r="C2502" s="3" t="s">
        <v>2500</v>
      </c>
      <c r="D2502" s="3" t="s">
        <v>6610</v>
      </c>
      <c r="E2502" s="6">
        <v>600</v>
      </c>
      <c r="F2502" s="8">
        <v>680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 t="shared" si="157"/>
        <v>20.69</v>
      </c>
      <c r="Q2502" s="11" t="s">
        <v>8323</v>
      </c>
      <c r="R2502" t="s">
        <v>8327</v>
      </c>
      <c r="S2502" s="15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f t="shared" si="156"/>
        <v>3</v>
      </c>
      <c r="B2503">
        <v>2501</v>
      </c>
      <c r="C2503" s="3" t="s">
        <v>2501</v>
      </c>
      <c r="D2503" s="3" t="s">
        <v>6611</v>
      </c>
      <c r="E2503" s="6">
        <v>11000</v>
      </c>
      <c r="F2503" s="8">
        <v>281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 t="shared" si="157"/>
        <v>1571.43</v>
      </c>
      <c r="Q2503" s="11" t="s">
        <v>8334</v>
      </c>
      <c r="R2503" t="s">
        <v>8351</v>
      </c>
      <c r="S2503" s="15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f t="shared" si="156"/>
        <v>0</v>
      </c>
      <c r="B2504">
        <v>2502</v>
      </c>
      <c r="C2504" s="3" t="s">
        <v>2502</v>
      </c>
      <c r="D2504" s="3" t="s">
        <v>6612</v>
      </c>
      <c r="E2504" s="6">
        <v>110000</v>
      </c>
      <c r="F2504" s="8">
        <v>86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 t="shared" si="157"/>
        <v>22000</v>
      </c>
      <c r="Q2504" s="11" t="s">
        <v>8334</v>
      </c>
      <c r="R2504" t="s">
        <v>8351</v>
      </c>
      <c r="S2504" s="15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f t="shared" si="156"/>
        <v>0</v>
      </c>
      <c r="B2505">
        <v>2503</v>
      </c>
      <c r="C2505" s="3" t="s">
        <v>2503</v>
      </c>
      <c r="D2505" s="3" t="s">
        <v>6613</v>
      </c>
      <c r="E2505" s="6">
        <v>10000</v>
      </c>
      <c r="F2505" s="8"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f t="shared" si="156"/>
        <v>0</v>
      </c>
      <c r="B2506">
        <v>2504</v>
      </c>
      <c r="C2506" s="3" t="s">
        <v>2504</v>
      </c>
      <c r="D2506" s="3" t="s">
        <v>6614</v>
      </c>
      <c r="E2506" s="6">
        <v>35000</v>
      </c>
      <c r="F2506" s="8"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f t="shared" si="156"/>
        <v>0</v>
      </c>
      <c r="B2507">
        <v>2505</v>
      </c>
      <c r="C2507" s="3" t="s">
        <v>2505</v>
      </c>
      <c r="D2507" s="3" t="s">
        <v>6615</v>
      </c>
      <c r="E2507" s="6">
        <v>7000</v>
      </c>
      <c r="F2507" s="8"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f t="shared" si="156"/>
        <v>1</v>
      </c>
      <c r="B2508">
        <v>2506</v>
      </c>
      <c r="C2508" s="3" t="s">
        <v>2506</v>
      </c>
      <c r="D2508" s="3" t="s">
        <v>6616</v>
      </c>
      <c r="E2508" s="6">
        <v>5000</v>
      </c>
      <c r="F2508" s="8">
        <v>30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 t="shared" si="157"/>
        <v>2500</v>
      </c>
      <c r="Q2508" s="11" t="s">
        <v>8334</v>
      </c>
      <c r="R2508" t="s">
        <v>8351</v>
      </c>
      <c r="S2508" s="15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f t="shared" si="156"/>
        <v>0</v>
      </c>
      <c r="B2509">
        <v>2507</v>
      </c>
      <c r="C2509" s="3" t="s">
        <v>2507</v>
      </c>
      <c r="D2509" s="3" t="s">
        <v>6617</v>
      </c>
      <c r="E2509" s="6">
        <v>42850</v>
      </c>
      <c r="F2509" s="8"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f t="shared" si="156"/>
        <v>0</v>
      </c>
      <c r="B2510">
        <v>2508</v>
      </c>
      <c r="C2510" s="3" t="s">
        <v>2508</v>
      </c>
      <c r="D2510" s="3" t="s">
        <v>6618</v>
      </c>
      <c r="E2510" s="6">
        <v>20000</v>
      </c>
      <c r="F2510" s="8"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f t="shared" si="156"/>
        <v>1</v>
      </c>
      <c r="B2511">
        <v>2509</v>
      </c>
      <c r="C2511" s="3" t="s">
        <v>2509</v>
      </c>
      <c r="D2511" s="3" t="s">
        <v>6619</v>
      </c>
      <c r="E2511" s="6">
        <v>95000</v>
      </c>
      <c r="F2511" s="8">
        <v>1000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 t="shared" si="157"/>
        <v>3392.86</v>
      </c>
      <c r="Q2511" s="11" t="s">
        <v>8334</v>
      </c>
      <c r="R2511" t="s">
        <v>8351</v>
      </c>
      <c r="S2511" s="15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f t="shared" si="156"/>
        <v>0</v>
      </c>
      <c r="B2512">
        <v>2510</v>
      </c>
      <c r="C2512" s="3" t="s">
        <v>2510</v>
      </c>
      <c r="D2512" s="3" t="s">
        <v>6620</v>
      </c>
      <c r="E2512" s="6">
        <v>50000</v>
      </c>
      <c r="F2512" s="8">
        <v>75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 t="shared" si="157"/>
        <v>25000</v>
      </c>
      <c r="Q2512" s="11" t="s">
        <v>8334</v>
      </c>
      <c r="R2512" t="s">
        <v>8351</v>
      </c>
      <c r="S2512" s="15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f t="shared" si="156"/>
        <v>0</v>
      </c>
      <c r="B2513">
        <v>2511</v>
      </c>
      <c r="C2513" s="3" t="s">
        <v>2511</v>
      </c>
      <c r="D2513" s="3" t="s">
        <v>6621</v>
      </c>
      <c r="E2513" s="6">
        <v>100000</v>
      </c>
      <c r="F2513" s="8"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f t="shared" si="156"/>
        <v>0</v>
      </c>
      <c r="B2514">
        <v>2512</v>
      </c>
      <c r="C2514" s="3" t="s">
        <v>2512</v>
      </c>
      <c r="D2514" s="3" t="s">
        <v>6622</v>
      </c>
      <c r="E2514" s="6">
        <v>1150</v>
      </c>
      <c r="F2514" s="8"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f t="shared" si="156"/>
        <v>0</v>
      </c>
      <c r="B2515">
        <v>2513</v>
      </c>
      <c r="C2515" s="3" t="s">
        <v>2513</v>
      </c>
      <c r="D2515" s="3" t="s">
        <v>6623</v>
      </c>
      <c r="E2515" s="6">
        <v>180000</v>
      </c>
      <c r="F2515" s="8"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f t="shared" si="156"/>
        <v>2</v>
      </c>
      <c r="B2516">
        <v>2514</v>
      </c>
      <c r="C2516" s="3" t="s">
        <v>2514</v>
      </c>
      <c r="D2516" s="3" t="s">
        <v>6624</v>
      </c>
      <c r="E2516" s="6">
        <v>12000</v>
      </c>
      <c r="F2516" s="8">
        <v>210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 t="shared" si="157"/>
        <v>3000</v>
      </c>
      <c r="Q2516" s="11" t="s">
        <v>8334</v>
      </c>
      <c r="R2516" t="s">
        <v>8351</v>
      </c>
      <c r="S2516" s="15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f t="shared" si="156"/>
        <v>19</v>
      </c>
      <c r="B2517">
        <v>2515</v>
      </c>
      <c r="C2517" s="3" t="s">
        <v>2515</v>
      </c>
      <c r="D2517" s="3" t="s">
        <v>6625</v>
      </c>
      <c r="E2517" s="6">
        <v>5000</v>
      </c>
      <c r="F2517" s="8">
        <v>930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 t="shared" si="157"/>
        <v>416.67</v>
      </c>
      <c r="Q2517" s="11" t="s">
        <v>8334</v>
      </c>
      <c r="R2517" t="s">
        <v>8351</v>
      </c>
      <c r="S2517" s="15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f t="shared" si="156"/>
        <v>0</v>
      </c>
      <c r="B2518">
        <v>2516</v>
      </c>
      <c r="C2518" s="3" t="s">
        <v>2516</v>
      </c>
      <c r="D2518" s="3" t="s">
        <v>6626</v>
      </c>
      <c r="E2518" s="6">
        <v>22000</v>
      </c>
      <c r="F2518" s="8"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f t="shared" si="156"/>
        <v>10</v>
      </c>
      <c r="B2519">
        <v>2517</v>
      </c>
      <c r="C2519" s="3" t="s">
        <v>2517</v>
      </c>
      <c r="D2519" s="3" t="s">
        <v>6627</v>
      </c>
      <c r="E2519" s="6">
        <v>18000</v>
      </c>
      <c r="F2519" s="8">
        <v>1767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 t="shared" si="157"/>
        <v>545.45000000000005</v>
      </c>
      <c r="Q2519" s="11" t="s">
        <v>8334</v>
      </c>
      <c r="R2519" t="s">
        <v>8351</v>
      </c>
      <c r="S2519" s="15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f t="shared" si="156"/>
        <v>0</v>
      </c>
      <c r="B2520">
        <v>2518</v>
      </c>
      <c r="C2520" s="3" t="s">
        <v>2518</v>
      </c>
      <c r="D2520" s="3" t="s">
        <v>6628</v>
      </c>
      <c r="E2520" s="6">
        <v>5000</v>
      </c>
      <c r="F2520" s="8"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f t="shared" si="156"/>
        <v>0</v>
      </c>
      <c r="B2521">
        <v>2519</v>
      </c>
      <c r="C2521" s="3" t="s">
        <v>2519</v>
      </c>
      <c r="D2521" s="3" t="s">
        <v>6629</v>
      </c>
      <c r="E2521" s="6">
        <v>150000</v>
      </c>
      <c r="F2521" s="8">
        <v>65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 t="shared" si="157"/>
        <v>37500</v>
      </c>
      <c r="Q2521" s="11" t="s">
        <v>8334</v>
      </c>
      <c r="R2521" t="s">
        <v>8351</v>
      </c>
      <c r="S2521" s="15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f t="shared" si="156"/>
        <v>0</v>
      </c>
      <c r="B2522">
        <v>2520</v>
      </c>
      <c r="C2522" s="3" t="s">
        <v>2520</v>
      </c>
      <c r="D2522" s="3" t="s">
        <v>6630</v>
      </c>
      <c r="E2522" s="6">
        <v>100000</v>
      </c>
      <c r="F2522" s="8"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f t="shared" si="156"/>
        <v>109</v>
      </c>
      <c r="B2523">
        <v>2521</v>
      </c>
      <c r="C2523" s="3" t="s">
        <v>2521</v>
      </c>
      <c r="D2523" s="3" t="s">
        <v>6631</v>
      </c>
      <c r="E2523" s="6">
        <v>12500</v>
      </c>
      <c r="F2523" s="8">
        <v>13685.99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 t="shared" si="157"/>
        <v>94.7</v>
      </c>
      <c r="Q2523" s="11" t="s">
        <v>8323</v>
      </c>
      <c r="R2523" t="s">
        <v>8352</v>
      </c>
      <c r="S2523" s="15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f t="shared" si="156"/>
        <v>100</v>
      </c>
      <c r="B2524">
        <v>2522</v>
      </c>
      <c r="C2524" s="3" t="s">
        <v>2522</v>
      </c>
      <c r="D2524" s="3" t="s">
        <v>6632</v>
      </c>
      <c r="E2524" s="6">
        <v>5000</v>
      </c>
      <c r="F2524" s="8">
        <v>5000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f t="shared" si="156"/>
        <v>156</v>
      </c>
      <c r="B2525">
        <v>2523</v>
      </c>
      <c r="C2525" s="3" t="s">
        <v>2523</v>
      </c>
      <c r="D2525" s="3" t="s">
        <v>6633</v>
      </c>
      <c r="E2525" s="6">
        <v>900</v>
      </c>
      <c r="F2525" s="8">
        <v>1408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 t="shared" si="157"/>
        <v>34.619999999999997</v>
      </c>
      <c r="Q2525" s="11" t="s">
        <v>8323</v>
      </c>
      <c r="R2525" t="s">
        <v>8352</v>
      </c>
      <c r="S2525" s="15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f t="shared" si="156"/>
        <v>102</v>
      </c>
      <c r="B2526">
        <v>2524</v>
      </c>
      <c r="C2526" s="3" t="s">
        <v>2524</v>
      </c>
      <c r="D2526" s="3" t="s">
        <v>6634</v>
      </c>
      <c r="E2526" s="6">
        <v>7500</v>
      </c>
      <c r="F2526" s="8">
        <v>7620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 t="shared" si="157"/>
        <v>174.42</v>
      </c>
      <c r="Q2526" s="11" t="s">
        <v>8323</v>
      </c>
      <c r="R2526" t="s">
        <v>8352</v>
      </c>
      <c r="S2526" s="15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f t="shared" si="156"/>
        <v>100</v>
      </c>
      <c r="B2527">
        <v>2525</v>
      </c>
      <c r="C2527" s="3" t="s">
        <v>2525</v>
      </c>
      <c r="D2527" s="3" t="s">
        <v>6635</v>
      </c>
      <c r="E2527" s="6">
        <v>8000</v>
      </c>
      <c r="F2527" s="8">
        <v>8026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 t="shared" si="157"/>
        <v>100</v>
      </c>
      <c r="Q2527" s="11" t="s">
        <v>8323</v>
      </c>
      <c r="R2527" t="s">
        <v>8352</v>
      </c>
      <c r="S2527" s="15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f t="shared" si="156"/>
        <v>113</v>
      </c>
      <c r="B2528">
        <v>2526</v>
      </c>
      <c r="C2528" s="3" t="s">
        <v>2526</v>
      </c>
      <c r="D2528" s="3" t="s">
        <v>6636</v>
      </c>
      <c r="E2528" s="6">
        <v>4000</v>
      </c>
      <c r="F2528" s="8">
        <v>4518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 t="shared" si="157"/>
        <v>121.21</v>
      </c>
      <c r="Q2528" s="11" t="s">
        <v>8323</v>
      </c>
      <c r="R2528" t="s">
        <v>8352</v>
      </c>
      <c r="S2528" s="15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f t="shared" si="156"/>
        <v>102</v>
      </c>
      <c r="B2529">
        <v>2527</v>
      </c>
      <c r="C2529" s="3" t="s">
        <v>2527</v>
      </c>
      <c r="D2529" s="3" t="s">
        <v>6637</v>
      </c>
      <c r="E2529" s="6">
        <v>4000</v>
      </c>
      <c r="F2529" s="8">
        <v>4085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 t="shared" si="157"/>
        <v>56.34</v>
      </c>
      <c r="Q2529" s="11" t="s">
        <v>8323</v>
      </c>
      <c r="R2529" t="s">
        <v>8352</v>
      </c>
      <c r="S2529" s="15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f t="shared" si="156"/>
        <v>107</v>
      </c>
      <c r="B2530">
        <v>2528</v>
      </c>
      <c r="C2530" s="3" t="s">
        <v>2528</v>
      </c>
      <c r="D2530" s="3" t="s">
        <v>6638</v>
      </c>
      <c r="E2530" s="6">
        <v>4000</v>
      </c>
      <c r="F2530" s="8">
        <v>4289.99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 t="shared" si="157"/>
        <v>49.38</v>
      </c>
      <c r="Q2530" s="11" t="s">
        <v>8323</v>
      </c>
      <c r="R2530" t="s">
        <v>8352</v>
      </c>
      <c r="S2530" s="15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f t="shared" si="156"/>
        <v>104</v>
      </c>
      <c r="B2531">
        <v>2529</v>
      </c>
      <c r="C2531" s="3" t="s">
        <v>2529</v>
      </c>
      <c r="D2531" s="3" t="s">
        <v>6639</v>
      </c>
      <c r="E2531" s="6">
        <v>6000</v>
      </c>
      <c r="F2531" s="8">
        <v>6257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 t="shared" si="157"/>
        <v>78.95</v>
      </c>
      <c r="Q2531" s="11" t="s">
        <v>8323</v>
      </c>
      <c r="R2531" t="s">
        <v>8352</v>
      </c>
      <c r="S2531" s="15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f t="shared" si="156"/>
        <v>100</v>
      </c>
      <c r="B2532">
        <v>2530</v>
      </c>
      <c r="C2532" s="3" t="s">
        <v>2530</v>
      </c>
      <c r="D2532" s="3" t="s">
        <v>6640</v>
      </c>
      <c r="E2532" s="6">
        <v>6500</v>
      </c>
      <c r="F2532" s="8">
        <v>6500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f t="shared" si="156"/>
        <v>100</v>
      </c>
      <c r="B2533">
        <v>2531</v>
      </c>
      <c r="C2533" s="3" t="s">
        <v>2531</v>
      </c>
      <c r="D2533" s="3" t="s">
        <v>6641</v>
      </c>
      <c r="E2533" s="6">
        <v>4500</v>
      </c>
      <c r="F2533" s="8">
        <v>4518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 t="shared" si="157"/>
        <v>73.77</v>
      </c>
      <c r="Q2533" s="11" t="s">
        <v>8323</v>
      </c>
      <c r="R2533" t="s">
        <v>8352</v>
      </c>
      <c r="S2533" s="15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f t="shared" si="156"/>
        <v>126</v>
      </c>
      <c r="B2534">
        <v>2532</v>
      </c>
      <c r="C2534" s="3" t="s">
        <v>2532</v>
      </c>
      <c r="D2534" s="3" t="s">
        <v>6642</v>
      </c>
      <c r="E2534" s="6">
        <v>4000</v>
      </c>
      <c r="F2534" s="8">
        <v>5045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 t="shared" si="157"/>
        <v>66.67</v>
      </c>
      <c r="Q2534" s="11" t="s">
        <v>8323</v>
      </c>
      <c r="R2534" t="s">
        <v>8352</v>
      </c>
      <c r="S2534" s="15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f t="shared" si="156"/>
        <v>111</v>
      </c>
      <c r="B2535">
        <v>2533</v>
      </c>
      <c r="C2535" s="3" t="s">
        <v>2533</v>
      </c>
      <c r="D2535" s="3" t="s">
        <v>6643</v>
      </c>
      <c r="E2535" s="6">
        <v>7500</v>
      </c>
      <c r="F2535" s="8">
        <v>8300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 t="shared" si="157"/>
        <v>55.15</v>
      </c>
      <c r="Q2535" s="11" t="s">
        <v>8323</v>
      </c>
      <c r="R2535" t="s">
        <v>8352</v>
      </c>
      <c r="S2535" s="15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f t="shared" si="156"/>
        <v>105</v>
      </c>
      <c r="B2536">
        <v>2534</v>
      </c>
      <c r="C2536" s="3" t="s">
        <v>2534</v>
      </c>
      <c r="D2536" s="3" t="s">
        <v>6644</v>
      </c>
      <c r="E2536" s="6">
        <v>2000</v>
      </c>
      <c r="F2536" s="8">
        <v>2100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 t="shared" si="157"/>
        <v>142.86000000000001</v>
      </c>
      <c r="Q2536" s="11" t="s">
        <v>8323</v>
      </c>
      <c r="R2536" t="s">
        <v>8352</v>
      </c>
      <c r="S2536" s="15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f t="shared" si="156"/>
        <v>104</v>
      </c>
      <c r="B2537">
        <v>2535</v>
      </c>
      <c r="C2537" s="3" t="s">
        <v>2535</v>
      </c>
      <c r="D2537" s="3" t="s">
        <v>6645</v>
      </c>
      <c r="E2537" s="6">
        <v>20000</v>
      </c>
      <c r="F2537" s="8">
        <v>20755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 t="shared" si="157"/>
        <v>256.41000000000003</v>
      </c>
      <c r="Q2537" s="11" t="s">
        <v>8323</v>
      </c>
      <c r="R2537" t="s">
        <v>8352</v>
      </c>
      <c r="S2537" s="15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f t="shared" si="156"/>
        <v>116</v>
      </c>
      <c r="B2538">
        <v>2536</v>
      </c>
      <c r="C2538" s="3" t="s">
        <v>2536</v>
      </c>
      <c r="D2538" s="3" t="s">
        <v>6646</v>
      </c>
      <c r="E2538" s="6">
        <v>25</v>
      </c>
      <c r="F2538" s="8">
        <v>29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 t="shared" si="157"/>
        <v>6.25</v>
      </c>
      <c r="Q2538" s="11" t="s">
        <v>8323</v>
      </c>
      <c r="R2538" t="s">
        <v>8352</v>
      </c>
      <c r="S2538" s="15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f t="shared" si="156"/>
        <v>110</v>
      </c>
      <c r="B2539">
        <v>2537</v>
      </c>
      <c r="C2539" s="3" t="s">
        <v>2537</v>
      </c>
      <c r="D2539" s="3" t="s">
        <v>6647</v>
      </c>
      <c r="E2539" s="6">
        <v>1000</v>
      </c>
      <c r="F2539" s="8">
        <v>1100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 t="shared" si="157"/>
        <v>90.91</v>
      </c>
      <c r="Q2539" s="11" t="s">
        <v>8323</v>
      </c>
      <c r="R2539" t="s">
        <v>8352</v>
      </c>
      <c r="S2539" s="15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f t="shared" si="156"/>
        <v>113</v>
      </c>
      <c r="B2540">
        <v>2538</v>
      </c>
      <c r="C2540" s="3" t="s">
        <v>2538</v>
      </c>
      <c r="D2540" s="3" t="s">
        <v>6648</v>
      </c>
      <c r="E2540" s="6">
        <v>18000</v>
      </c>
      <c r="F2540" s="8">
        <v>20343.169999999998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 t="shared" si="157"/>
        <v>97.3</v>
      </c>
      <c r="Q2540" s="11" t="s">
        <v>8323</v>
      </c>
      <c r="R2540" t="s">
        <v>8352</v>
      </c>
      <c r="S2540" s="15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f t="shared" si="156"/>
        <v>100</v>
      </c>
      <c r="B2541">
        <v>2539</v>
      </c>
      <c r="C2541" s="3" t="s">
        <v>2539</v>
      </c>
      <c r="D2541" s="3" t="s">
        <v>6649</v>
      </c>
      <c r="E2541" s="6">
        <v>10000</v>
      </c>
      <c r="F2541" s="8">
        <v>10025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 t="shared" si="157"/>
        <v>169.49</v>
      </c>
      <c r="Q2541" s="11" t="s">
        <v>8323</v>
      </c>
      <c r="R2541" t="s">
        <v>8352</v>
      </c>
      <c r="S2541" s="15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f t="shared" si="156"/>
        <v>103</v>
      </c>
      <c r="B2542">
        <v>2540</v>
      </c>
      <c r="C2542" s="3" t="s">
        <v>2540</v>
      </c>
      <c r="D2542" s="3" t="s">
        <v>6650</v>
      </c>
      <c r="E2542" s="6">
        <v>2500</v>
      </c>
      <c r="F2542" s="8">
        <v>2585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 t="shared" si="157"/>
        <v>92.59</v>
      </c>
      <c r="Q2542" s="11" t="s">
        <v>8323</v>
      </c>
      <c r="R2542" t="s">
        <v>8352</v>
      </c>
      <c r="S2542" s="15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f t="shared" si="156"/>
        <v>107</v>
      </c>
      <c r="B2543">
        <v>2541</v>
      </c>
      <c r="C2543" s="3" t="s">
        <v>2541</v>
      </c>
      <c r="D2543" s="3" t="s">
        <v>6651</v>
      </c>
      <c r="E2543" s="6">
        <v>3500</v>
      </c>
      <c r="F2543" s="8">
        <v>3746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 t="shared" si="157"/>
        <v>55.56</v>
      </c>
      <c r="Q2543" s="11" t="s">
        <v>8323</v>
      </c>
      <c r="R2543" t="s">
        <v>8352</v>
      </c>
      <c r="S2543" s="15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f t="shared" si="156"/>
        <v>104</v>
      </c>
      <c r="B2544">
        <v>2542</v>
      </c>
      <c r="C2544" s="3" t="s">
        <v>2542</v>
      </c>
      <c r="D2544" s="3" t="s">
        <v>6652</v>
      </c>
      <c r="E2544" s="6">
        <v>700</v>
      </c>
      <c r="F2544" s="8">
        <v>725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 t="shared" si="157"/>
        <v>53.85</v>
      </c>
      <c r="Q2544" s="11" t="s">
        <v>8323</v>
      </c>
      <c r="R2544" t="s">
        <v>8352</v>
      </c>
      <c r="S2544" s="15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f t="shared" si="156"/>
        <v>156</v>
      </c>
      <c r="B2545">
        <v>2543</v>
      </c>
      <c r="C2545" s="3" t="s">
        <v>2543</v>
      </c>
      <c r="D2545" s="3" t="s">
        <v>6653</v>
      </c>
      <c r="E2545" s="6">
        <v>250</v>
      </c>
      <c r="F2545" s="8">
        <v>391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 t="shared" si="157"/>
        <v>19.23</v>
      </c>
      <c r="Q2545" s="11" t="s">
        <v>8323</v>
      </c>
      <c r="R2545" t="s">
        <v>8352</v>
      </c>
      <c r="S2545" s="15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f t="shared" si="156"/>
        <v>101</v>
      </c>
      <c r="B2546">
        <v>2544</v>
      </c>
      <c r="C2546" s="3" t="s">
        <v>2544</v>
      </c>
      <c r="D2546" s="3" t="s">
        <v>6654</v>
      </c>
      <c r="E2546" s="6">
        <v>5000</v>
      </c>
      <c r="F2546" s="8">
        <v>5041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 t="shared" si="157"/>
        <v>87.72</v>
      </c>
      <c r="Q2546" s="11" t="s">
        <v>8323</v>
      </c>
      <c r="R2546" t="s">
        <v>8352</v>
      </c>
      <c r="S2546" s="15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f t="shared" si="156"/>
        <v>195</v>
      </c>
      <c r="B2547">
        <v>2545</v>
      </c>
      <c r="C2547" s="3" t="s">
        <v>2545</v>
      </c>
      <c r="D2547" s="3" t="s">
        <v>6655</v>
      </c>
      <c r="E2547" s="6">
        <v>2000</v>
      </c>
      <c r="F2547" s="8">
        <v>3906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 t="shared" si="157"/>
        <v>32.79</v>
      </c>
      <c r="Q2547" s="11" t="s">
        <v>8323</v>
      </c>
      <c r="R2547" t="s">
        <v>8352</v>
      </c>
      <c r="S2547" s="15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f t="shared" si="156"/>
        <v>112</v>
      </c>
      <c r="B2548">
        <v>2546</v>
      </c>
      <c r="C2548" s="3" t="s">
        <v>2546</v>
      </c>
      <c r="D2548" s="3" t="s">
        <v>6656</v>
      </c>
      <c r="E2548" s="6">
        <v>3500</v>
      </c>
      <c r="F2548" s="8">
        <v>3910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 t="shared" si="157"/>
        <v>53.85</v>
      </c>
      <c r="Q2548" s="11" t="s">
        <v>8323</v>
      </c>
      <c r="R2548" t="s">
        <v>8352</v>
      </c>
      <c r="S2548" s="15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f t="shared" si="156"/>
        <v>120</v>
      </c>
      <c r="B2549">
        <v>2547</v>
      </c>
      <c r="C2549" s="3" t="s">
        <v>2547</v>
      </c>
      <c r="D2549" s="3" t="s">
        <v>6657</v>
      </c>
      <c r="E2549" s="6">
        <v>5500</v>
      </c>
      <c r="F2549" s="8">
        <v>6592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 t="shared" si="157"/>
        <v>41.04</v>
      </c>
      <c r="Q2549" s="11" t="s">
        <v>8323</v>
      </c>
      <c r="R2549" t="s">
        <v>8352</v>
      </c>
      <c r="S2549" s="15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f t="shared" si="156"/>
        <v>102</v>
      </c>
      <c r="B2550">
        <v>2548</v>
      </c>
      <c r="C2550" s="3" t="s">
        <v>2548</v>
      </c>
      <c r="D2550" s="3" t="s">
        <v>6658</v>
      </c>
      <c r="E2550" s="6">
        <v>6000</v>
      </c>
      <c r="F2550" s="8">
        <v>6111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 t="shared" si="157"/>
        <v>162.16</v>
      </c>
      <c r="Q2550" s="11" t="s">
        <v>8323</v>
      </c>
      <c r="R2550" t="s">
        <v>8352</v>
      </c>
      <c r="S2550" s="15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f t="shared" si="156"/>
        <v>103</v>
      </c>
      <c r="B2551">
        <v>2549</v>
      </c>
      <c r="C2551" s="3" t="s">
        <v>2549</v>
      </c>
      <c r="D2551" s="3" t="s">
        <v>6659</v>
      </c>
      <c r="E2551" s="6">
        <v>1570</v>
      </c>
      <c r="F2551" s="8">
        <v>1614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 t="shared" si="157"/>
        <v>42.43</v>
      </c>
      <c r="Q2551" s="11" t="s">
        <v>8323</v>
      </c>
      <c r="R2551" t="s">
        <v>8352</v>
      </c>
      <c r="S2551" s="15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f t="shared" si="156"/>
        <v>101</v>
      </c>
      <c r="B2552">
        <v>2550</v>
      </c>
      <c r="C2552" s="3" t="s">
        <v>2550</v>
      </c>
      <c r="D2552" s="3" t="s">
        <v>6660</v>
      </c>
      <c r="E2552" s="6">
        <v>6500</v>
      </c>
      <c r="F2552" s="8">
        <v>6555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 t="shared" si="157"/>
        <v>43.33</v>
      </c>
      <c r="Q2552" s="11" t="s">
        <v>8323</v>
      </c>
      <c r="R2552" t="s">
        <v>8352</v>
      </c>
      <c r="S2552" s="15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f t="shared" si="156"/>
        <v>103</v>
      </c>
      <c r="B2553">
        <v>2551</v>
      </c>
      <c r="C2553" s="3" t="s">
        <v>2551</v>
      </c>
      <c r="D2553" s="3" t="s">
        <v>6661</v>
      </c>
      <c r="E2553" s="6">
        <v>3675</v>
      </c>
      <c r="F2553" s="8">
        <v>3775.5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 t="shared" si="157"/>
        <v>65.63</v>
      </c>
      <c r="Q2553" s="11" t="s">
        <v>8323</v>
      </c>
      <c r="R2553" t="s">
        <v>8352</v>
      </c>
      <c r="S2553" s="15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f t="shared" si="156"/>
        <v>107</v>
      </c>
      <c r="B2554">
        <v>2552</v>
      </c>
      <c r="C2554" s="3" t="s">
        <v>2552</v>
      </c>
      <c r="D2554" s="3" t="s">
        <v>6662</v>
      </c>
      <c r="E2554" s="6">
        <v>3000</v>
      </c>
      <c r="F2554" s="8">
        <v>3195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 t="shared" si="157"/>
        <v>166.67</v>
      </c>
      <c r="Q2554" s="11" t="s">
        <v>8323</v>
      </c>
      <c r="R2554" t="s">
        <v>8352</v>
      </c>
      <c r="S2554" s="15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f t="shared" si="156"/>
        <v>156</v>
      </c>
      <c r="B2555">
        <v>2553</v>
      </c>
      <c r="C2555" s="3" t="s">
        <v>2553</v>
      </c>
      <c r="D2555" s="3" t="s">
        <v>6663</v>
      </c>
      <c r="E2555" s="6">
        <v>1500</v>
      </c>
      <c r="F2555" s="8">
        <v>2333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 t="shared" si="157"/>
        <v>25</v>
      </c>
      <c r="Q2555" s="11" t="s">
        <v>8323</v>
      </c>
      <c r="R2555" t="s">
        <v>8352</v>
      </c>
      <c r="S2555" s="15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f t="shared" si="156"/>
        <v>123</v>
      </c>
      <c r="B2556">
        <v>2554</v>
      </c>
      <c r="C2556" s="3" t="s">
        <v>2554</v>
      </c>
      <c r="D2556" s="3" t="s">
        <v>6664</v>
      </c>
      <c r="E2556" s="6">
        <v>3000</v>
      </c>
      <c r="F2556" s="8">
        <v>3684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 t="shared" si="157"/>
        <v>44.78</v>
      </c>
      <c r="Q2556" s="11" t="s">
        <v>8323</v>
      </c>
      <c r="R2556" t="s">
        <v>8352</v>
      </c>
      <c r="S2556" s="15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f t="shared" si="156"/>
        <v>107</v>
      </c>
      <c r="B2557">
        <v>2555</v>
      </c>
      <c r="C2557" s="3" t="s">
        <v>2555</v>
      </c>
      <c r="D2557" s="3" t="s">
        <v>6665</v>
      </c>
      <c r="E2557" s="6">
        <v>2000</v>
      </c>
      <c r="F2557" s="8">
        <v>2147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 t="shared" si="157"/>
        <v>57.14</v>
      </c>
      <c r="Q2557" s="11" t="s">
        <v>8323</v>
      </c>
      <c r="R2557" t="s">
        <v>8352</v>
      </c>
      <c r="S2557" s="15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f t="shared" si="156"/>
        <v>106</v>
      </c>
      <c r="B2558">
        <v>2556</v>
      </c>
      <c r="C2558" s="3" t="s">
        <v>2556</v>
      </c>
      <c r="D2558" s="3" t="s">
        <v>6666</v>
      </c>
      <c r="E2558" s="6">
        <v>745</v>
      </c>
      <c r="F2558" s="8">
        <v>786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 t="shared" si="157"/>
        <v>21.91</v>
      </c>
      <c r="Q2558" s="11" t="s">
        <v>8323</v>
      </c>
      <c r="R2558" t="s">
        <v>8352</v>
      </c>
      <c r="S2558" s="15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f t="shared" si="156"/>
        <v>118</v>
      </c>
      <c r="B2559">
        <v>2557</v>
      </c>
      <c r="C2559" s="3" t="s">
        <v>2557</v>
      </c>
      <c r="D2559" s="3" t="s">
        <v>6667</v>
      </c>
      <c r="E2559" s="6">
        <v>900</v>
      </c>
      <c r="F2559" s="8">
        <v>1066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 t="shared" si="157"/>
        <v>25</v>
      </c>
      <c r="Q2559" s="11" t="s">
        <v>8323</v>
      </c>
      <c r="R2559" t="s">
        <v>8352</v>
      </c>
      <c r="S2559" s="15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f t="shared" si="156"/>
        <v>109</v>
      </c>
      <c r="B2560">
        <v>2558</v>
      </c>
      <c r="C2560" s="3" t="s">
        <v>2558</v>
      </c>
      <c r="D2560" s="3" t="s">
        <v>6668</v>
      </c>
      <c r="E2560" s="6">
        <v>1250</v>
      </c>
      <c r="F2560" s="8">
        <v>1361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 t="shared" si="157"/>
        <v>69.44</v>
      </c>
      <c r="Q2560" s="11" t="s">
        <v>8323</v>
      </c>
      <c r="R2560" t="s">
        <v>8352</v>
      </c>
      <c r="S2560" s="15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f t="shared" si="156"/>
        <v>111</v>
      </c>
      <c r="B2561">
        <v>2559</v>
      </c>
      <c r="C2561" s="3" t="s">
        <v>2559</v>
      </c>
      <c r="D2561" s="3" t="s">
        <v>6669</v>
      </c>
      <c r="E2561" s="6">
        <v>800</v>
      </c>
      <c r="F2561" s="8">
        <v>890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 t="shared" si="157"/>
        <v>32</v>
      </c>
      <c r="Q2561" s="11" t="s">
        <v>8323</v>
      </c>
      <c r="R2561" t="s">
        <v>8352</v>
      </c>
      <c r="S2561" s="15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f t="shared" ref="A2562:A2625" si="160">ROUND(F2562/E2562*100,0)</f>
        <v>100</v>
      </c>
      <c r="B2562">
        <v>2560</v>
      </c>
      <c r="C2562" s="3" t="s">
        <v>2560</v>
      </c>
      <c r="D2562" s="3" t="s">
        <v>6670</v>
      </c>
      <c r="E2562" s="6">
        <v>3000</v>
      </c>
      <c r="F2562" s="8">
        <v>3003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 t="shared" si="157"/>
        <v>142.86000000000001</v>
      </c>
      <c r="Q2562" s="11" t="s">
        <v>8323</v>
      </c>
      <c r="R2562" t="s">
        <v>8352</v>
      </c>
      <c r="S2562" s="15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f t="shared" si="160"/>
        <v>0</v>
      </c>
      <c r="B2563">
        <v>2561</v>
      </c>
      <c r="C2563" s="3" t="s">
        <v>2561</v>
      </c>
      <c r="D2563" s="3" t="s">
        <v>6671</v>
      </c>
      <c r="E2563" s="6">
        <v>100000</v>
      </c>
      <c r="F2563" s="8"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 t="shared" ref="P2563:P2626" si="161">IFERROR(ROUND(E2563/M2563,2), 0)</f>
        <v>0</v>
      </c>
      <c r="Q2563" s="11" t="s">
        <v>8334</v>
      </c>
      <c r="R2563" t="s">
        <v>8335</v>
      </c>
      <c r="S2563" s="15">
        <f t="shared" ref="S2563:S2626" si="162">(((K2563/60)/60)/24)+DATE(1970,1,1)</f>
        <v>42260.528807870374</v>
      </c>
      <c r="T2563" s="16">
        <f t="shared" ref="T2563:T2626" si="163">(((J2563/60)/60)/24)+DATE(1970,1,1)</f>
        <v>42290.528807870374</v>
      </c>
    </row>
    <row r="2564" spans="1:20" ht="60" hidden="1" x14ac:dyDescent="0.25">
      <c r="A2564">
        <f t="shared" si="160"/>
        <v>1</v>
      </c>
      <c r="B2564">
        <v>2562</v>
      </c>
      <c r="C2564" s="3" t="s">
        <v>2562</v>
      </c>
      <c r="D2564" s="3" t="s">
        <v>6672</v>
      </c>
      <c r="E2564" s="6">
        <v>10000</v>
      </c>
      <c r="F2564" s="8">
        <v>75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 t="shared" si="161"/>
        <v>3333.33</v>
      </c>
      <c r="Q2564" s="11" t="s">
        <v>8334</v>
      </c>
      <c r="R2564" t="s">
        <v>8335</v>
      </c>
      <c r="S2564" s="15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f t="shared" si="160"/>
        <v>0</v>
      </c>
      <c r="B2565">
        <v>2563</v>
      </c>
      <c r="C2565" s="3" t="s">
        <v>2563</v>
      </c>
      <c r="D2565" s="3" t="s">
        <v>6673</v>
      </c>
      <c r="E2565" s="6">
        <v>20000</v>
      </c>
      <c r="F2565" s="8"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f t="shared" si="160"/>
        <v>0</v>
      </c>
      <c r="B2566">
        <v>2564</v>
      </c>
      <c r="C2566" s="3" t="s">
        <v>2564</v>
      </c>
      <c r="D2566" s="3" t="s">
        <v>6674</v>
      </c>
      <c r="E2566" s="6">
        <v>40000</v>
      </c>
      <c r="F2566" s="8"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f t="shared" si="160"/>
        <v>1</v>
      </c>
      <c r="B2567">
        <v>2565</v>
      </c>
      <c r="C2567" s="3" t="s">
        <v>2565</v>
      </c>
      <c r="D2567" s="3" t="s">
        <v>6675</v>
      </c>
      <c r="E2567" s="6">
        <v>10000</v>
      </c>
      <c r="F2567" s="8">
        <v>100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 t="shared" si="161"/>
        <v>10000</v>
      </c>
      <c r="Q2567" s="11" t="s">
        <v>8334</v>
      </c>
      <c r="R2567" t="s">
        <v>8335</v>
      </c>
      <c r="S2567" s="15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f t="shared" si="160"/>
        <v>0</v>
      </c>
      <c r="B2568">
        <v>2566</v>
      </c>
      <c r="C2568" s="3" t="s">
        <v>2566</v>
      </c>
      <c r="D2568" s="3" t="s">
        <v>6676</v>
      </c>
      <c r="E2568" s="6">
        <v>35000</v>
      </c>
      <c r="F2568" s="8"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f t="shared" si="160"/>
        <v>0</v>
      </c>
      <c r="B2569">
        <v>2567</v>
      </c>
      <c r="C2569" s="3" t="s">
        <v>2567</v>
      </c>
      <c r="D2569" s="3" t="s">
        <v>6677</v>
      </c>
      <c r="E2569" s="6">
        <v>45000</v>
      </c>
      <c r="F2569" s="8">
        <v>120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 t="shared" si="161"/>
        <v>22500</v>
      </c>
      <c r="Q2569" s="11" t="s">
        <v>8334</v>
      </c>
      <c r="R2569" t="s">
        <v>8335</v>
      </c>
      <c r="S2569" s="15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f t="shared" si="160"/>
        <v>1</v>
      </c>
      <c r="B2570">
        <v>2568</v>
      </c>
      <c r="C2570" s="3" t="s">
        <v>2568</v>
      </c>
      <c r="D2570" s="3" t="s">
        <v>6678</v>
      </c>
      <c r="E2570" s="6">
        <v>10000</v>
      </c>
      <c r="F2570" s="8">
        <v>50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 t="shared" si="161"/>
        <v>10000</v>
      </c>
      <c r="Q2570" s="11" t="s">
        <v>8334</v>
      </c>
      <c r="R2570" t="s">
        <v>8335</v>
      </c>
      <c r="S2570" s="15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f t="shared" si="160"/>
        <v>2</v>
      </c>
      <c r="B2571">
        <v>2569</v>
      </c>
      <c r="C2571" s="3" t="s">
        <v>2569</v>
      </c>
      <c r="D2571" s="3" t="s">
        <v>6679</v>
      </c>
      <c r="E2571" s="6">
        <v>6500</v>
      </c>
      <c r="F2571" s="8">
        <v>145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 t="shared" si="161"/>
        <v>3250</v>
      </c>
      <c r="Q2571" s="11" t="s">
        <v>8334</v>
      </c>
      <c r="R2571" t="s">
        <v>8335</v>
      </c>
      <c r="S2571" s="15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f t="shared" si="160"/>
        <v>1</v>
      </c>
      <c r="B2572">
        <v>2570</v>
      </c>
      <c r="C2572" s="3" t="s">
        <v>2570</v>
      </c>
      <c r="D2572" s="3" t="s">
        <v>6680</v>
      </c>
      <c r="E2572" s="6">
        <v>7000</v>
      </c>
      <c r="F2572" s="8">
        <v>59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 t="shared" si="161"/>
        <v>3500</v>
      </c>
      <c r="Q2572" s="11" t="s">
        <v>8334</v>
      </c>
      <c r="R2572" t="s">
        <v>8335</v>
      </c>
      <c r="S2572" s="15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f t="shared" si="160"/>
        <v>0</v>
      </c>
      <c r="B2573">
        <v>2571</v>
      </c>
      <c r="C2573" s="3" t="s">
        <v>2571</v>
      </c>
      <c r="D2573" s="3" t="s">
        <v>6681</v>
      </c>
      <c r="E2573" s="6">
        <v>100000</v>
      </c>
      <c r="F2573" s="8">
        <v>250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 t="shared" si="161"/>
        <v>25000</v>
      </c>
      <c r="Q2573" s="11" t="s">
        <v>8334</v>
      </c>
      <c r="R2573" t="s">
        <v>8335</v>
      </c>
      <c r="S2573" s="15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f t="shared" si="160"/>
        <v>0</v>
      </c>
      <c r="B2574">
        <v>2572</v>
      </c>
      <c r="C2574" s="3" t="s">
        <v>2572</v>
      </c>
      <c r="D2574" s="3" t="s">
        <v>6682</v>
      </c>
      <c r="E2574" s="6">
        <v>30000</v>
      </c>
      <c r="F2574" s="8"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f t="shared" si="160"/>
        <v>0</v>
      </c>
      <c r="B2575">
        <v>2573</v>
      </c>
      <c r="C2575" s="3" t="s">
        <v>2573</v>
      </c>
      <c r="D2575" s="3" t="s">
        <v>6683</v>
      </c>
      <c r="E2575" s="6">
        <v>8000</v>
      </c>
      <c r="F2575" s="8"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f t="shared" si="160"/>
        <v>0</v>
      </c>
      <c r="B2576">
        <v>2574</v>
      </c>
      <c r="C2576" s="3" t="s">
        <v>2574</v>
      </c>
      <c r="D2576" s="3" t="s">
        <v>6684</v>
      </c>
      <c r="E2576" s="6">
        <v>10000</v>
      </c>
      <c r="F2576" s="8"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f t="shared" si="160"/>
        <v>0</v>
      </c>
      <c r="B2577">
        <v>2575</v>
      </c>
      <c r="C2577" s="3" t="s">
        <v>2575</v>
      </c>
      <c r="D2577" s="3" t="s">
        <v>6685</v>
      </c>
      <c r="E2577" s="6">
        <v>85000</v>
      </c>
      <c r="F2577" s="8"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f t="shared" si="160"/>
        <v>0</v>
      </c>
      <c r="B2578">
        <v>2576</v>
      </c>
      <c r="C2578" s="3" t="s">
        <v>2576</v>
      </c>
      <c r="D2578" s="3" t="s">
        <v>6686</v>
      </c>
      <c r="E2578" s="6">
        <v>10000</v>
      </c>
      <c r="F2578" s="8"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f t="shared" si="160"/>
        <v>0</v>
      </c>
      <c r="B2579">
        <v>2577</v>
      </c>
      <c r="C2579" s="3" t="s">
        <v>2577</v>
      </c>
      <c r="D2579" s="3" t="s">
        <v>6687</v>
      </c>
      <c r="E2579" s="6">
        <v>15000</v>
      </c>
      <c r="F2579" s="8"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f t="shared" si="160"/>
        <v>0</v>
      </c>
      <c r="B2580">
        <v>2578</v>
      </c>
      <c r="C2580" s="3" t="s">
        <v>2578</v>
      </c>
      <c r="D2580" s="3" t="s">
        <v>6688</v>
      </c>
      <c r="E2580" s="6">
        <v>6000</v>
      </c>
      <c r="F2580" s="8"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f t="shared" si="160"/>
        <v>0</v>
      </c>
      <c r="B2581">
        <v>2579</v>
      </c>
      <c r="C2581" s="3" t="s">
        <v>2579</v>
      </c>
      <c r="D2581" s="3" t="s">
        <v>6689</v>
      </c>
      <c r="E2581" s="6">
        <v>200000</v>
      </c>
      <c r="F2581" s="8">
        <v>277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 t="shared" si="161"/>
        <v>16666.669999999998</v>
      </c>
      <c r="Q2581" s="11" t="s">
        <v>8334</v>
      </c>
      <c r="R2581" t="s">
        <v>8335</v>
      </c>
      <c r="S2581" s="15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f t="shared" si="160"/>
        <v>1</v>
      </c>
      <c r="B2582">
        <v>2580</v>
      </c>
      <c r="C2582" s="3" t="s">
        <v>2580</v>
      </c>
      <c r="D2582" s="3" t="s">
        <v>6690</v>
      </c>
      <c r="E2582" s="6">
        <v>8500</v>
      </c>
      <c r="F2582" s="8">
        <v>51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 t="shared" si="161"/>
        <v>4250</v>
      </c>
      <c r="Q2582" s="11" t="s">
        <v>8334</v>
      </c>
      <c r="R2582" t="s">
        <v>8335</v>
      </c>
      <c r="S2582" s="15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f t="shared" si="160"/>
        <v>11</v>
      </c>
      <c r="B2583">
        <v>2581</v>
      </c>
      <c r="C2583" s="3" t="s">
        <v>2581</v>
      </c>
      <c r="D2583" s="3" t="s">
        <v>6691</v>
      </c>
      <c r="E2583" s="6">
        <v>5000</v>
      </c>
      <c r="F2583" s="8">
        <v>530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 t="shared" si="161"/>
        <v>454.55</v>
      </c>
      <c r="Q2583" s="11" t="s">
        <v>8334</v>
      </c>
      <c r="R2583" t="s">
        <v>8335</v>
      </c>
      <c r="S2583" s="15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f t="shared" si="160"/>
        <v>0</v>
      </c>
      <c r="B2584">
        <v>2582</v>
      </c>
      <c r="C2584" s="3" t="s">
        <v>2582</v>
      </c>
      <c r="D2584" s="3" t="s">
        <v>6692</v>
      </c>
      <c r="E2584" s="6">
        <v>90000</v>
      </c>
      <c r="F2584" s="8">
        <v>1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 t="shared" si="161"/>
        <v>90000</v>
      </c>
      <c r="Q2584" s="11" t="s">
        <v>8334</v>
      </c>
      <c r="R2584" t="s">
        <v>8335</v>
      </c>
      <c r="S2584" s="15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f t="shared" si="160"/>
        <v>1</v>
      </c>
      <c r="B2585">
        <v>2583</v>
      </c>
      <c r="C2585" s="3" t="s">
        <v>2583</v>
      </c>
      <c r="D2585" s="3" t="s">
        <v>6693</v>
      </c>
      <c r="E2585" s="6">
        <v>1000</v>
      </c>
      <c r="F2585" s="8">
        <v>5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 t="shared" si="161"/>
        <v>200</v>
      </c>
      <c r="Q2585" s="11" t="s">
        <v>8334</v>
      </c>
      <c r="R2585" t="s">
        <v>8335</v>
      </c>
      <c r="S2585" s="15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f t="shared" si="160"/>
        <v>0</v>
      </c>
      <c r="B2586">
        <v>2584</v>
      </c>
      <c r="C2586" s="3" t="s">
        <v>2584</v>
      </c>
      <c r="D2586" s="3" t="s">
        <v>6694</v>
      </c>
      <c r="E2586" s="6">
        <v>10000</v>
      </c>
      <c r="F2586" s="8"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f t="shared" si="160"/>
        <v>0</v>
      </c>
      <c r="B2587">
        <v>2585</v>
      </c>
      <c r="C2587" s="3" t="s">
        <v>2585</v>
      </c>
      <c r="D2587" s="3" t="s">
        <v>6695</v>
      </c>
      <c r="E2587" s="6">
        <v>30000</v>
      </c>
      <c r="F2587" s="8">
        <v>50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 t="shared" si="161"/>
        <v>30000</v>
      </c>
      <c r="Q2587" s="11" t="s">
        <v>8334</v>
      </c>
      <c r="R2587" t="s">
        <v>8335</v>
      </c>
      <c r="S2587" s="15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f t="shared" si="160"/>
        <v>0</v>
      </c>
      <c r="B2588">
        <v>2586</v>
      </c>
      <c r="C2588" s="3" t="s">
        <v>2586</v>
      </c>
      <c r="D2588" s="3" t="s">
        <v>6696</v>
      </c>
      <c r="E2588" s="6">
        <v>3000</v>
      </c>
      <c r="F2588" s="8">
        <v>5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 t="shared" si="161"/>
        <v>3000</v>
      </c>
      <c r="Q2588" s="11" t="s">
        <v>8334</v>
      </c>
      <c r="R2588" t="s">
        <v>8335</v>
      </c>
      <c r="S2588" s="15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f t="shared" si="160"/>
        <v>2</v>
      </c>
      <c r="B2589">
        <v>2587</v>
      </c>
      <c r="C2589" s="3" t="s">
        <v>2587</v>
      </c>
      <c r="D2589" s="3" t="s">
        <v>6697</v>
      </c>
      <c r="E2589" s="6">
        <v>50000</v>
      </c>
      <c r="F2589" s="8">
        <v>1217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 t="shared" si="161"/>
        <v>8333.33</v>
      </c>
      <c r="Q2589" s="11" t="s">
        <v>8334</v>
      </c>
      <c r="R2589" t="s">
        <v>8335</v>
      </c>
      <c r="S2589" s="15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f t="shared" si="160"/>
        <v>4</v>
      </c>
      <c r="B2590">
        <v>2588</v>
      </c>
      <c r="C2590" s="3" t="s">
        <v>2588</v>
      </c>
      <c r="D2590" s="3" t="s">
        <v>6698</v>
      </c>
      <c r="E2590" s="6">
        <v>6000</v>
      </c>
      <c r="F2590" s="8">
        <v>233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 t="shared" si="161"/>
        <v>750</v>
      </c>
      <c r="Q2590" s="11" t="s">
        <v>8334</v>
      </c>
      <c r="R2590" t="s">
        <v>8335</v>
      </c>
      <c r="S2590" s="15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f t="shared" si="160"/>
        <v>0</v>
      </c>
      <c r="B2591">
        <v>2589</v>
      </c>
      <c r="C2591" s="3" t="s">
        <v>2589</v>
      </c>
      <c r="D2591" s="3" t="s">
        <v>6699</v>
      </c>
      <c r="E2591" s="6">
        <v>50000</v>
      </c>
      <c r="F2591" s="8">
        <v>5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 t="shared" si="161"/>
        <v>50000</v>
      </c>
      <c r="Q2591" s="11" t="s">
        <v>8334</v>
      </c>
      <c r="R2591" t="s">
        <v>8335</v>
      </c>
      <c r="S2591" s="15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f t="shared" si="160"/>
        <v>0</v>
      </c>
      <c r="B2592">
        <v>2590</v>
      </c>
      <c r="C2592" s="3" t="s">
        <v>2590</v>
      </c>
      <c r="D2592" s="3" t="s">
        <v>6700</v>
      </c>
      <c r="E2592" s="6">
        <v>3000</v>
      </c>
      <c r="F2592" s="8"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f t="shared" si="160"/>
        <v>2</v>
      </c>
      <c r="B2593">
        <v>2591</v>
      </c>
      <c r="C2593" s="3" t="s">
        <v>2591</v>
      </c>
      <c r="D2593" s="3" t="s">
        <v>6701</v>
      </c>
      <c r="E2593" s="6">
        <v>1500</v>
      </c>
      <c r="F2593" s="8">
        <v>26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 t="shared" si="161"/>
        <v>750</v>
      </c>
      <c r="Q2593" s="11" t="s">
        <v>8334</v>
      </c>
      <c r="R2593" t="s">
        <v>8335</v>
      </c>
      <c r="S2593" s="15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f t="shared" si="160"/>
        <v>0</v>
      </c>
      <c r="B2594">
        <v>2592</v>
      </c>
      <c r="C2594" s="3" t="s">
        <v>2592</v>
      </c>
      <c r="D2594" s="3" t="s">
        <v>6702</v>
      </c>
      <c r="E2594" s="6">
        <v>30000</v>
      </c>
      <c r="F2594" s="8">
        <v>50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 t="shared" si="161"/>
        <v>30000</v>
      </c>
      <c r="Q2594" s="11" t="s">
        <v>8334</v>
      </c>
      <c r="R2594" t="s">
        <v>8335</v>
      </c>
      <c r="S2594" s="15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f t="shared" si="160"/>
        <v>0</v>
      </c>
      <c r="B2595">
        <v>2593</v>
      </c>
      <c r="C2595" s="3" t="s">
        <v>2593</v>
      </c>
      <c r="D2595" s="3" t="s">
        <v>6703</v>
      </c>
      <c r="E2595" s="6">
        <v>10000</v>
      </c>
      <c r="F2595" s="8"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f t="shared" si="160"/>
        <v>0</v>
      </c>
      <c r="B2596">
        <v>2594</v>
      </c>
      <c r="C2596" s="3" t="s">
        <v>2594</v>
      </c>
      <c r="D2596" s="3" t="s">
        <v>6704</v>
      </c>
      <c r="E2596" s="6">
        <v>80000</v>
      </c>
      <c r="F2596" s="8">
        <v>1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 t="shared" si="161"/>
        <v>80000</v>
      </c>
      <c r="Q2596" s="11" t="s">
        <v>8334</v>
      </c>
      <c r="R2596" t="s">
        <v>8335</v>
      </c>
      <c r="S2596" s="15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f t="shared" si="160"/>
        <v>12</v>
      </c>
      <c r="B2597">
        <v>2595</v>
      </c>
      <c r="C2597" s="3" t="s">
        <v>2595</v>
      </c>
      <c r="D2597" s="3" t="s">
        <v>6705</v>
      </c>
      <c r="E2597" s="6">
        <v>15000</v>
      </c>
      <c r="F2597" s="8">
        <v>1825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 t="shared" si="161"/>
        <v>789.47</v>
      </c>
      <c r="Q2597" s="11" t="s">
        <v>8334</v>
      </c>
      <c r="R2597" t="s">
        <v>8335</v>
      </c>
      <c r="S2597" s="15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f t="shared" si="160"/>
        <v>24</v>
      </c>
      <c r="B2598">
        <v>2596</v>
      </c>
      <c r="C2598" s="3" t="s">
        <v>2596</v>
      </c>
      <c r="D2598" s="3" t="s">
        <v>6706</v>
      </c>
      <c r="E2598" s="6">
        <v>35000</v>
      </c>
      <c r="F2598" s="8">
        <v>8256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 t="shared" si="161"/>
        <v>1296.3</v>
      </c>
      <c r="Q2598" s="11" t="s">
        <v>8334</v>
      </c>
      <c r="R2598" t="s">
        <v>8335</v>
      </c>
      <c r="S2598" s="15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f t="shared" si="160"/>
        <v>6</v>
      </c>
      <c r="B2599">
        <v>2597</v>
      </c>
      <c r="C2599" s="3" t="s">
        <v>2597</v>
      </c>
      <c r="D2599" s="3" t="s">
        <v>6707</v>
      </c>
      <c r="E2599" s="6">
        <v>1500</v>
      </c>
      <c r="F2599" s="8">
        <v>85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 t="shared" si="161"/>
        <v>214.29</v>
      </c>
      <c r="Q2599" s="11" t="s">
        <v>8334</v>
      </c>
      <c r="R2599" t="s">
        <v>8335</v>
      </c>
      <c r="S2599" s="15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f t="shared" si="160"/>
        <v>39</v>
      </c>
      <c r="B2600">
        <v>2598</v>
      </c>
      <c r="C2600" s="3" t="s">
        <v>2598</v>
      </c>
      <c r="D2600" s="3" t="s">
        <v>6708</v>
      </c>
      <c r="E2600" s="6">
        <v>3000</v>
      </c>
      <c r="F2600" s="8">
        <v>1170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 t="shared" si="161"/>
        <v>214.29</v>
      </c>
      <c r="Q2600" s="11" t="s">
        <v>8334</v>
      </c>
      <c r="R2600" t="s">
        <v>8335</v>
      </c>
      <c r="S2600" s="15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f t="shared" si="160"/>
        <v>1</v>
      </c>
      <c r="B2601">
        <v>2599</v>
      </c>
      <c r="C2601" s="3" t="s">
        <v>2599</v>
      </c>
      <c r="D2601" s="3" t="s">
        <v>6709</v>
      </c>
      <c r="E2601" s="6">
        <v>9041</v>
      </c>
      <c r="F2601" s="8">
        <v>90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 t="shared" si="161"/>
        <v>1808.2</v>
      </c>
      <c r="Q2601" s="11" t="s">
        <v>8334</v>
      </c>
      <c r="R2601" t="s">
        <v>8335</v>
      </c>
      <c r="S2601" s="15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f t="shared" si="160"/>
        <v>7</v>
      </c>
      <c r="B2602">
        <v>2600</v>
      </c>
      <c r="C2602" s="3" t="s">
        <v>2600</v>
      </c>
      <c r="D2602" s="3" t="s">
        <v>6710</v>
      </c>
      <c r="E2602" s="6">
        <v>50000</v>
      </c>
      <c r="F2602" s="8">
        <v>3466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 t="shared" si="161"/>
        <v>1666.67</v>
      </c>
      <c r="Q2602" s="11" t="s">
        <v>8334</v>
      </c>
      <c r="R2602" t="s">
        <v>8335</v>
      </c>
      <c r="S2602" s="15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f t="shared" si="160"/>
        <v>661</v>
      </c>
      <c r="B2603">
        <v>2601</v>
      </c>
      <c r="C2603" s="3" t="s">
        <v>2601</v>
      </c>
      <c r="D2603" s="3" t="s">
        <v>6711</v>
      </c>
      <c r="E2603" s="6">
        <v>500</v>
      </c>
      <c r="F2603" s="8">
        <v>3307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 t="shared" si="161"/>
        <v>3.31</v>
      </c>
      <c r="Q2603" s="11" t="s">
        <v>8317</v>
      </c>
      <c r="R2603" t="s">
        <v>8353</v>
      </c>
      <c r="S2603" s="15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f t="shared" si="160"/>
        <v>326</v>
      </c>
      <c r="B2604">
        <v>2602</v>
      </c>
      <c r="C2604" s="3" t="s">
        <v>2602</v>
      </c>
      <c r="D2604" s="3" t="s">
        <v>6712</v>
      </c>
      <c r="E2604" s="6">
        <v>12000</v>
      </c>
      <c r="F2604" s="8">
        <v>39131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 t="shared" si="161"/>
        <v>24.54</v>
      </c>
      <c r="Q2604" s="11" t="s">
        <v>8317</v>
      </c>
      <c r="R2604" t="s">
        <v>8353</v>
      </c>
      <c r="S2604" s="15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f t="shared" si="160"/>
        <v>101</v>
      </c>
      <c r="B2605">
        <v>2603</v>
      </c>
      <c r="C2605" s="3" t="s">
        <v>2603</v>
      </c>
      <c r="D2605" s="3" t="s">
        <v>6713</v>
      </c>
      <c r="E2605" s="6">
        <v>1750</v>
      </c>
      <c r="F2605" s="8">
        <v>1776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 t="shared" si="161"/>
        <v>35</v>
      </c>
      <c r="Q2605" s="11" t="s">
        <v>8317</v>
      </c>
      <c r="R2605" t="s">
        <v>8353</v>
      </c>
      <c r="S2605" s="15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f t="shared" si="160"/>
        <v>104</v>
      </c>
      <c r="B2606">
        <v>2604</v>
      </c>
      <c r="C2606" s="3" t="s">
        <v>2604</v>
      </c>
      <c r="D2606" s="3" t="s">
        <v>6714</v>
      </c>
      <c r="E2606" s="6">
        <v>20000</v>
      </c>
      <c r="F2606" s="8">
        <v>20843.599999999999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 t="shared" si="161"/>
        <v>62.31</v>
      </c>
      <c r="Q2606" s="11" t="s">
        <v>8317</v>
      </c>
      <c r="R2606" t="s">
        <v>8353</v>
      </c>
      <c r="S2606" s="15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f t="shared" si="160"/>
        <v>107</v>
      </c>
      <c r="B2607">
        <v>2605</v>
      </c>
      <c r="C2607" s="3" t="s">
        <v>2605</v>
      </c>
      <c r="D2607" s="3" t="s">
        <v>6715</v>
      </c>
      <c r="E2607" s="6">
        <v>100000</v>
      </c>
      <c r="F2607" s="8">
        <v>107421.57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 t="shared" si="161"/>
        <v>56.75</v>
      </c>
      <c r="Q2607" s="11" t="s">
        <v>8317</v>
      </c>
      <c r="R2607" t="s">
        <v>8353</v>
      </c>
      <c r="S2607" s="15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f t="shared" si="160"/>
        <v>110</v>
      </c>
      <c r="B2608">
        <v>2606</v>
      </c>
      <c r="C2608" s="3" t="s">
        <v>2606</v>
      </c>
      <c r="D2608" s="3" t="s">
        <v>6716</v>
      </c>
      <c r="E2608" s="6">
        <v>11000</v>
      </c>
      <c r="F2608" s="8">
        <v>12106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 t="shared" si="161"/>
        <v>28.57</v>
      </c>
      <c r="Q2608" s="11" t="s">
        <v>8317</v>
      </c>
      <c r="R2608" t="s">
        <v>8353</v>
      </c>
      <c r="S2608" s="15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f t="shared" si="160"/>
        <v>408</v>
      </c>
      <c r="B2609">
        <v>2607</v>
      </c>
      <c r="C2609" s="3" t="s">
        <v>2607</v>
      </c>
      <c r="D2609" s="3" t="s">
        <v>6717</v>
      </c>
      <c r="E2609" s="6">
        <v>8000</v>
      </c>
      <c r="F2609" s="8">
        <v>32616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 t="shared" si="161"/>
        <v>20.100000000000001</v>
      </c>
      <c r="Q2609" s="11" t="s">
        <v>8317</v>
      </c>
      <c r="R2609" t="s">
        <v>8353</v>
      </c>
      <c r="S2609" s="15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f t="shared" si="160"/>
        <v>224</v>
      </c>
      <c r="B2610">
        <v>2608</v>
      </c>
      <c r="C2610" s="3" t="s">
        <v>2608</v>
      </c>
      <c r="D2610" s="3" t="s">
        <v>6718</v>
      </c>
      <c r="E2610" s="6">
        <v>8000</v>
      </c>
      <c r="F2610" s="8">
        <v>17914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 t="shared" si="161"/>
        <v>26.32</v>
      </c>
      <c r="Q2610" s="11" t="s">
        <v>8317</v>
      </c>
      <c r="R2610" t="s">
        <v>8353</v>
      </c>
      <c r="S2610" s="15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f t="shared" si="160"/>
        <v>304</v>
      </c>
      <c r="B2611">
        <v>2609</v>
      </c>
      <c r="C2611" s="3" t="s">
        <v>2609</v>
      </c>
      <c r="D2611" s="3" t="s">
        <v>6719</v>
      </c>
      <c r="E2611" s="6">
        <v>35000</v>
      </c>
      <c r="F2611" s="8">
        <v>106330.39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 t="shared" si="161"/>
        <v>51.78</v>
      </c>
      <c r="Q2611" s="11" t="s">
        <v>8317</v>
      </c>
      <c r="R2611" t="s">
        <v>8353</v>
      </c>
      <c r="S2611" s="15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f t="shared" si="160"/>
        <v>141</v>
      </c>
      <c r="B2612">
        <v>2610</v>
      </c>
      <c r="C2612" s="3" t="s">
        <v>2610</v>
      </c>
      <c r="D2612" s="3" t="s">
        <v>6720</v>
      </c>
      <c r="E2612" s="6">
        <v>22765</v>
      </c>
      <c r="F2612" s="8">
        <v>32172.66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 t="shared" si="161"/>
        <v>39.450000000000003</v>
      </c>
      <c r="Q2612" s="11" t="s">
        <v>8317</v>
      </c>
      <c r="R2612" t="s">
        <v>8353</v>
      </c>
      <c r="S2612" s="15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f t="shared" si="160"/>
        <v>2791</v>
      </c>
      <c r="B2613">
        <v>2611</v>
      </c>
      <c r="C2613" s="3" t="s">
        <v>2611</v>
      </c>
      <c r="D2613" s="3" t="s">
        <v>6721</v>
      </c>
      <c r="E2613" s="6">
        <v>11000</v>
      </c>
      <c r="F2613" s="8">
        <v>306970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 t="shared" si="161"/>
        <v>3</v>
      </c>
      <c r="Q2613" s="11" t="s">
        <v>8317</v>
      </c>
      <c r="R2613" t="s">
        <v>8353</v>
      </c>
      <c r="S2613" s="15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f t="shared" si="160"/>
        <v>172</v>
      </c>
      <c r="B2614">
        <v>2612</v>
      </c>
      <c r="C2614" s="3" t="s">
        <v>2612</v>
      </c>
      <c r="D2614" s="3" t="s">
        <v>6722</v>
      </c>
      <c r="E2614" s="6">
        <v>10000</v>
      </c>
      <c r="F2614" s="8">
        <v>17176.13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 t="shared" si="161"/>
        <v>34.01</v>
      </c>
      <c r="Q2614" s="11" t="s">
        <v>8317</v>
      </c>
      <c r="R2614" t="s">
        <v>8353</v>
      </c>
      <c r="S2614" s="15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f t="shared" si="160"/>
        <v>101</v>
      </c>
      <c r="B2615">
        <v>2613</v>
      </c>
      <c r="C2615" s="3" t="s">
        <v>2613</v>
      </c>
      <c r="D2615" s="3" t="s">
        <v>6723</v>
      </c>
      <c r="E2615" s="6">
        <v>7500</v>
      </c>
      <c r="F2615" s="8">
        <v>7576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 t="shared" si="161"/>
        <v>267.86</v>
      </c>
      <c r="Q2615" s="11" t="s">
        <v>8317</v>
      </c>
      <c r="R2615" t="s">
        <v>8353</v>
      </c>
      <c r="S2615" s="15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f t="shared" si="160"/>
        <v>102</v>
      </c>
      <c r="B2616">
        <v>2614</v>
      </c>
      <c r="C2616" s="3" t="s">
        <v>2614</v>
      </c>
      <c r="D2616" s="3" t="s">
        <v>6724</v>
      </c>
      <c r="E2616" s="6">
        <v>10500</v>
      </c>
      <c r="F2616" s="8">
        <v>10710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 t="shared" si="161"/>
        <v>105</v>
      </c>
      <c r="Q2616" s="11" t="s">
        <v>8317</v>
      </c>
      <c r="R2616" t="s">
        <v>8353</v>
      </c>
      <c r="S2616" s="15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f t="shared" si="160"/>
        <v>170</v>
      </c>
      <c r="B2617">
        <v>2615</v>
      </c>
      <c r="C2617" s="3" t="s">
        <v>2615</v>
      </c>
      <c r="D2617" s="3" t="s">
        <v>6725</v>
      </c>
      <c r="E2617" s="6">
        <v>2001</v>
      </c>
      <c r="F2617" s="8">
        <v>3397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 t="shared" si="161"/>
        <v>27.79</v>
      </c>
      <c r="Q2617" s="11" t="s">
        <v>8317</v>
      </c>
      <c r="R2617" t="s">
        <v>8353</v>
      </c>
      <c r="S2617" s="15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f t="shared" si="160"/>
        <v>115</v>
      </c>
      <c r="B2618">
        <v>2616</v>
      </c>
      <c r="C2618" s="3" t="s">
        <v>2616</v>
      </c>
      <c r="D2618" s="3" t="s">
        <v>6726</v>
      </c>
      <c r="E2618" s="6">
        <v>25000</v>
      </c>
      <c r="F2618" s="8">
        <v>28633.5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 t="shared" si="161"/>
        <v>105.04</v>
      </c>
      <c r="Q2618" s="11" t="s">
        <v>8317</v>
      </c>
      <c r="R2618" t="s">
        <v>8353</v>
      </c>
      <c r="S2618" s="15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f t="shared" si="160"/>
        <v>878</v>
      </c>
      <c r="B2619">
        <v>2617</v>
      </c>
      <c r="C2619" s="3" t="s">
        <v>2617</v>
      </c>
      <c r="D2619" s="3" t="s">
        <v>6727</v>
      </c>
      <c r="E2619" s="6">
        <v>500</v>
      </c>
      <c r="F2619" s="8">
        <v>4388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 t="shared" si="161"/>
        <v>3.14</v>
      </c>
      <c r="Q2619" s="11" t="s">
        <v>8317</v>
      </c>
      <c r="R2619" t="s">
        <v>8353</v>
      </c>
      <c r="S2619" s="15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f t="shared" si="160"/>
        <v>105</v>
      </c>
      <c r="B2620">
        <v>2618</v>
      </c>
      <c r="C2620" s="3" t="s">
        <v>2618</v>
      </c>
      <c r="D2620" s="3" t="s">
        <v>6728</v>
      </c>
      <c r="E2620" s="6">
        <v>15000</v>
      </c>
      <c r="F2620" s="8">
        <v>15808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161"/>
        <v>194.81</v>
      </c>
      <c r="Q2620" s="11" t="s">
        <v>8317</v>
      </c>
      <c r="R2620" t="s">
        <v>8353</v>
      </c>
      <c r="S2620" s="15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f t="shared" si="160"/>
        <v>188</v>
      </c>
      <c r="B2621">
        <v>2619</v>
      </c>
      <c r="C2621" s="3" t="s">
        <v>2619</v>
      </c>
      <c r="D2621" s="3" t="s">
        <v>6729</v>
      </c>
      <c r="E2621" s="6">
        <v>1000</v>
      </c>
      <c r="F2621" s="8">
        <v>1884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 t="shared" si="161"/>
        <v>18.87</v>
      </c>
      <c r="Q2621" s="11" t="s">
        <v>8317</v>
      </c>
      <c r="R2621" t="s">
        <v>8353</v>
      </c>
      <c r="S2621" s="15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f t="shared" si="160"/>
        <v>144</v>
      </c>
      <c r="B2622">
        <v>2620</v>
      </c>
      <c r="C2622" s="3" t="s">
        <v>2620</v>
      </c>
      <c r="D2622" s="3" t="s">
        <v>6730</v>
      </c>
      <c r="E2622" s="6">
        <v>65000</v>
      </c>
      <c r="F2622" s="8">
        <v>93374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 t="shared" si="161"/>
        <v>51.96</v>
      </c>
      <c r="Q2622" s="11" t="s">
        <v>8317</v>
      </c>
      <c r="R2622" t="s">
        <v>8353</v>
      </c>
      <c r="S2622" s="15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f t="shared" si="160"/>
        <v>146</v>
      </c>
      <c r="B2623">
        <v>2621</v>
      </c>
      <c r="C2623" s="3" t="s">
        <v>2621</v>
      </c>
      <c r="D2623" s="3" t="s">
        <v>6731</v>
      </c>
      <c r="E2623" s="6">
        <v>15000</v>
      </c>
      <c r="F2623" s="8">
        <v>21882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 t="shared" si="161"/>
        <v>32.26</v>
      </c>
      <c r="Q2623" s="11" t="s">
        <v>8317</v>
      </c>
      <c r="R2623" t="s">
        <v>8353</v>
      </c>
      <c r="S2623" s="15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f t="shared" si="160"/>
        <v>131</v>
      </c>
      <c r="B2624">
        <v>2622</v>
      </c>
      <c r="C2624" s="3" t="s">
        <v>2622</v>
      </c>
      <c r="D2624" s="3" t="s">
        <v>6732</v>
      </c>
      <c r="E2624" s="6">
        <v>1500</v>
      </c>
      <c r="F2624" s="8">
        <v>1967.76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 t="shared" si="161"/>
        <v>20.27</v>
      </c>
      <c r="Q2624" s="11" t="s">
        <v>8317</v>
      </c>
      <c r="R2624" t="s">
        <v>8353</v>
      </c>
      <c r="S2624" s="15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f t="shared" si="160"/>
        <v>114</v>
      </c>
      <c r="B2625">
        <v>2623</v>
      </c>
      <c r="C2625" s="3" t="s">
        <v>2623</v>
      </c>
      <c r="D2625" s="3" t="s">
        <v>6733</v>
      </c>
      <c r="E2625" s="6">
        <v>2000</v>
      </c>
      <c r="F2625" s="8">
        <v>2280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 t="shared" si="161"/>
        <v>32.26</v>
      </c>
      <c r="Q2625" s="11" t="s">
        <v>8317</v>
      </c>
      <c r="R2625" t="s">
        <v>8353</v>
      </c>
      <c r="S2625" s="15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f t="shared" ref="A2626:A2689" si="164">ROUND(F2626/E2626*100,0)</f>
        <v>1379</v>
      </c>
      <c r="B2626">
        <v>2624</v>
      </c>
      <c r="C2626" s="3" t="s">
        <v>2624</v>
      </c>
      <c r="D2626" s="3" t="s">
        <v>6734</v>
      </c>
      <c r="E2626" s="6">
        <v>8000</v>
      </c>
      <c r="F2626" s="8">
        <v>110353.65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 t="shared" si="161"/>
        <v>2.31</v>
      </c>
      <c r="Q2626" s="11" t="s">
        <v>8317</v>
      </c>
      <c r="R2626" t="s">
        <v>8353</v>
      </c>
      <c r="S2626" s="15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f t="shared" si="164"/>
        <v>956</v>
      </c>
      <c r="B2627">
        <v>2625</v>
      </c>
      <c r="C2627" s="3" t="s">
        <v>2625</v>
      </c>
      <c r="D2627" s="3" t="s">
        <v>6735</v>
      </c>
      <c r="E2627" s="6">
        <v>150</v>
      </c>
      <c r="F2627" s="8">
        <v>1434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 t="shared" ref="P2627:P2690" si="165">IFERROR(ROUND(E2627/M2627,2), 0)</f>
        <v>2.88</v>
      </c>
      <c r="Q2627" s="11" t="s">
        <v>8317</v>
      </c>
      <c r="R2627" t="s">
        <v>8353</v>
      </c>
      <c r="S2627" s="15">
        <f t="shared" ref="S2627:S2690" si="166">(((K2627/60)/60)/24)+DATE(1970,1,1)</f>
        <v>42658.810277777782</v>
      </c>
      <c r="T2627" s="16">
        <f t="shared" ref="T2627:T2690" si="167">(((J2627/60)/60)/24)+DATE(1970,1,1)</f>
        <v>42683.851944444439</v>
      </c>
    </row>
    <row r="2628" spans="1:20" ht="45" hidden="1" x14ac:dyDescent="0.25">
      <c r="A2628">
        <f t="shared" si="164"/>
        <v>112</v>
      </c>
      <c r="B2628">
        <v>2626</v>
      </c>
      <c r="C2628" s="3" t="s">
        <v>2626</v>
      </c>
      <c r="D2628" s="3" t="s">
        <v>6736</v>
      </c>
      <c r="E2628" s="6">
        <v>2500</v>
      </c>
      <c r="F2628" s="8">
        <v>2800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 t="shared" si="165"/>
        <v>50</v>
      </c>
      <c r="Q2628" s="11" t="s">
        <v>8317</v>
      </c>
      <c r="R2628" t="s">
        <v>8353</v>
      </c>
      <c r="S2628" s="15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f t="shared" si="164"/>
        <v>647</v>
      </c>
      <c r="B2629">
        <v>2627</v>
      </c>
      <c r="C2629" s="3" t="s">
        <v>2627</v>
      </c>
      <c r="D2629" s="3" t="s">
        <v>6737</v>
      </c>
      <c r="E2629" s="6">
        <v>150</v>
      </c>
      <c r="F2629" s="8">
        <v>970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 t="shared" si="165"/>
        <v>3.33</v>
      </c>
      <c r="Q2629" s="11" t="s">
        <v>8317</v>
      </c>
      <c r="R2629" t="s">
        <v>8353</v>
      </c>
      <c r="S2629" s="15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f t="shared" si="164"/>
        <v>110</v>
      </c>
      <c r="B2630">
        <v>2628</v>
      </c>
      <c r="C2630" s="3" t="s">
        <v>2628</v>
      </c>
      <c r="D2630" s="3" t="s">
        <v>6738</v>
      </c>
      <c r="E2630" s="6">
        <v>839</v>
      </c>
      <c r="F2630" s="8">
        <v>926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 t="shared" si="165"/>
        <v>39.950000000000003</v>
      </c>
      <c r="Q2630" s="11" t="s">
        <v>8317</v>
      </c>
      <c r="R2630" t="s">
        <v>8353</v>
      </c>
      <c r="S2630" s="15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f t="shared" si="164"/>
        <v>128</v>
      </c>
      <c r="B2631">
        <v>2629</v>
      </c>
      <c r="C2631" s="3" t="s">
        <v>2629</v>
      </c>
      <c r="D2631" s="3" t="s">
        <v>6739</v>
      </c>
      <c r="E2631" s="6">
        <v>5000</v>
      </c>
      <c r="F2631" s="8">
        <v>6387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 t="shared" si="165"/>
        <v>50</v>
      </c>
      <c r="Q2631" s="11" t="s">
        <v>8317</v>
      </c>
      <c r="R2631" t="s">
        <v>8353</v>
      </c>
      <c r="S2631" s="15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f t="shared" si="164"/>
        <v>158</v>
      </c>
      <c r="B2632">
        <v>2630</v>
      </c>
      <c r="C2632" s="3" t="s">
        <v>2630</v>
      </c>
      <c r="D2632" s="3" t="s">
        <v>6740</v>
      </c>
      <c r="E2632" s="6">
        <v>2000</v>
      </c>
      <c r="F2632" s="8">
        <v>3158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 t="shared" si="165"/>
        <v>24.69</v>
      </c>
      <c r="Q2632" s="11" t="s">
        <v>8317</v>
      </c>
      <c r="R2632" t="s">
        <v>8353</v>
      </c>
      <c r="S2632" s="15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f t="shared" si="164"/>
        <v>115</v>
      </c>
      <c r="B2633">
        <v>2631</v>
      </c>
      <c r="C2633" s="3" t="s">
        <v>2631</v>
      </c>
      <c r="D2633" s="3" t="s">
        <v>6741</v>
      </c>
      <c r="E2633" s="6">
        <v>20000</v>
      </c>
      <c r="F2633" s="8">
        <v>22933.05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 t="shared" si="165"/>
        <v>69.930000000000007</v>
      </c>
      <c r="Q2633" s="11" t="s">
        <v>8317</v>
      </c>
      <c r="R2633" t="s">
        <v>8353</v>
      </c>
      <c r="S2633" s="15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f t="shared" si="164"/>
        <v>137</v>
      </c>
      <c r="B2634">
        <v>2632</v>
      </c>
      <c r="C2634" s="3" t="s">
        <v>2632</v>
      </c>
      <c r="D2634" s="3" t="s">
        <v>6742</v>
      </c>
      <c r="E2634" s="6">
        <v>1070</v>
      </c>
      <c r="F2634" s="8">
        <v>1466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 t="shared" si="165"/>
        <v>25.48</v>
      </c>
      <c r="Q2634" s="11" t="s">
        <v>8317</v>
      </c>
      <c r="R2634" t="s">
        <v>8353</v>
      </c>
      <c r="S2634" s="15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f t="shared" si="164"/>
        <v>355</v>
      </c>
      <c r="B2635">
        <v>2633</v>
      </c>
      <c r="C2635" s="3" t="s">
        <v>2633</v>
      </c>
      <c r="D2635" s="3" t="s">
        <v>6743</v>
      </c>
      <c r="E2635" s="6">
        <v>5000</v>
      </c>
      <c r="F2635" s="8">
        <v>17731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 t="shared" si="165"/>
        <v>25.13</v>
      </c>
      <c r="Q2635" s="11" t="s">
        <v>8317</v>
      </c>
      <c r="R2635" t="s">
        <v>8353</v>
      </c>
      <c r="S2635" s="15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f t="shared" si="164"/>
        <v>106</v>
      </c>
      <c r="B2636">
        <v>2634</v>
      </c>
      <c r="C2636" s="3" t="s">
        <v>2634</v>
      </c>
      <c r="D2636" s="3" t="s">
        <v>6744</v>
      </c>
      <c r="E2636" s="6">
        <v>930</v>
      </c>
      <c r="F2636" s="8">
        <v>986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 t="shared" si="165"/>
        <v>37.200000000000003</v>
      </c>
      <c r="Q2636" s="11" t="s">
        <v>8317</v>
      </c>
      <c r="R2636" t="s">
        <v>8353</v>
      </c>
      <c r="S2636" s="15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f t="shared" si="164"/>
        <v>100</v>
      </c>
      <c r="B2637">
        <v>2635</v>
      </c>
      <c r="C2637" s="3" t="s">
        <v>2635</v>
      </c>
      <c r="D2637" s="3" t="s">
        <v>6745</v>
      </c>
      <c r="E2637" s="6">
        <v>11500</v>
      </c>
      <c r="F2637" s="8">
        <v>11500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f t="shared" si="164"/>
        <v>187</v>
      </c>
      <c r="B2638">
        <v>2636</v>
      </c>
      <c r="C2638" s="3" t="s">
        <v>2636</v>
      </c>
      <c r="D2638" s="3" t="s">
        <v>6746</v>
      </c>
      <c r="E2638" s="6">
        <v>1000</v>
      </c>
      <c r="F2638" s="8">
        <v>1873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 t="shared" si="165"/>
        <v>20</v>
      </c>
      <c r="Q2638" s="11" t="s">
        <v>8317</v>
      </c>
      <c r="R2638" t="s">
        <v>8353</v>
      </c>
      <c r="S2638" s="15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f t="shared" si="164"/>
        <v>166</v>
      </c>
      <c r="B2639">
        <v>2637</v>
      </c>
      <c r="C2639" s="3" t="s">
        <v>2637</v>
      </c>
      <c r="D2639" s="3" t="s">
        <v>6747</v>
      </c>
      <c r="E2639" s="6">
        <v>500</v>
      </c>
      <c r="F2639" s="8">
        <v>831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 t="shared" si="165"/>
        <v>19.23</v>
      </c>
      <c r="Q2639" s="11" t="s">
        <v>8317</v>
      </c>
      <c r="R2639" t="s">
        <v>8353</v>
      </c>
      <c r="S2639" s="15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f t="shared" si="164"/>
        <v>102</v>
      </c>
      <c r="B2640">
        <v>2638</v>
      </c>
      <c r="C2640" s="3" t="s">
        <v>2638</v>
      </c>
      <c r="D2640" s="3" t="s">
        <v>6748</v>
      </c>
      <c r="E2640" s="6">
        <v>347</v>
      </c>
      <c r="F2640" s="8">
        <v>353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 t="shared" si="165"/>
        <v>24.79</v>
      </c>
      <c r="Q2640" s="11" t="s">
        <v>8317</v>
      </c>
      <c r="R2640" t="s">
        <v>8353</v>
      </c>
      <c r="S2640" s="15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f t="shared" si="164"/>
        <v>164</v>
      </c>
      <c r="B2641">
        <v>2639</v>
      </c>
      <c r="C2641" s="3" t="s">
        <v>2639</v>
      </c>
      <c r="D2641" s="3" t="s">
        <v>6749</v>
      </c>
      <c r="E2641" s="6">
        <v>300</v>
      </c>
      <c r="F2641" s="8">
        <v>492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 t="shared" si="165"/>
        <v>6.12</v>
      </c>
      <c r="Q2641" s="11" t="s">
        <v>8317</v>
      </c>
      <c r="R2641" t="s">
        <v>8353</v>
      </c>
      <c r="S2641" s="15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f t="shared" si="164"/>
        <v>106</v>
      </c>
      <c r="B2642">
        <v>2640</v>
      </c>
      <c r="C2642" s="3" t="s">
        <v>2640</v>
      </c>
      <c r="D2642" s="3" t="s">
        <v>6750</v>
      </c>
      <c r="E2642" s="6">
        <v>3000</v>
      </c>
      <c r="F2642" s="8">
        <v>3170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 t="shared" si="165"/>
        <v>43.48</v>
      </c>
      <c r="Q2642" s="11" t="s">
        <v>8317</v>
      </c>
      <c r="R2642" t="s">
        <v>8353</v>
      </c>
      <c r="S2642" s="15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f t="shared" si="164"/>
        <v>1</v>
      </c>
      <c r="B2643">
        <v>2641</v>
      </c>
      <c r="C2643" s="3" t="s">
        <v>2641</v>
      </c>
      <c r="D2643" s="3" t="s">
        <v>6751</v>
      </c>
      <c r="E2643" s="6">
        <v>1500</v>
      </c>
      <c r="F2643" s="8">
        <v>15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 t="shared" si="165"/>
        <v>1500</v>
      </c>
      <c r="Q2643" s="11" t="s">
        <v>8317</v>
      </c>
      <c r="R2643" t="s">
        <v>8353</v>
      </c>
      <c r="S2643" s="15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f t="shared" si="164"/>
        <v>0</v>
      </c>
      <c r="B2644">
        <v>2642</v>
      </c>
      <c r="C2644" s="3" t="s">
        <v>2642</v>
      </c>
      <c r="D2644" s="3" t="s">
        <v>6752</v>
      </c>
      <c r="E2644" s="6">
        <v>500000</v>
      </c>
      <c r="F2644" s="8"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f t="shared" si="164"/>
        <v>34</v>
      </c>
      <c r="B2645">
        <v>2643</v>
      </c>
      <c r="C2645" s="3" t="s">
        <v>2643</v>
      </c>
      <c r="D2645" s="3" t="s">
        <v>6753</v>
      </c>
      <c r="E2645" s="6">
        <v>1000000</v>
      </c>
      <c r="F2645" s="8">
        <v>335597.31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 t="shared" si="165"/>
        <v>666.22</v>
      </c>
      <c r="Q2645" s="11" t="s">
        <v>8317</v>
      </c>
      <c r="R2645" t="s">
        <v>8353</v>
      </c>
      <c r="S2645" s="15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f t="shared" si="164"/>
        <v>2</v>
      </c>
      <c r="B2646">
        <v>2644</v>
      </c>
      <c r="C2646" s="3" t="s">
        <v>2644</v>
      </c>
      <c r="D2646" s="3" t="s">
        <v>6754</v>
      </c>
      <c r="E2646" s="6">
        <v>100000</v>
      </c>
      <c r="F2646" s="8">
        <v>2053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 t="shared" si="165"/>
        <v>1923.08</v>
      </c>
      <c r="Q2646" s="11" t="s">
        <v>8317</v>
      </c>
      <c r="R2646" t="s">
        <v>8353</v>
      </c>
      <c r="S2646" s="15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f t="shared" si="164"/>
        <v>11</v>
      </c>
      <c r="B2647">
        <v>2645</v>
      </c>
      <c r="C2647" s="3" t="s">
        <v>2645</v>
      </c>
      <c r="D2647" s="3" t="s">
        <v>6755</v>
      </c>
      <c r="E2647" s="6">
        <v>20000</v>
      </c>
      <c r="F2647" s="8">
        <v>2100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 t="shared" si="165"/>
        <v>869.57</v>
      </c>
      <c r="Q2647" s="11" t="s">
        <v>8317</v>
      </c>
      <c r="R2647" t="s">
        <v>8353</v>
      </c>
      <c r="S2647" s="15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f t="shared" si="164"/>
        <v>8</v>
      </c>
      <c r="B2648">
        <v>2646</v>
      </c>
      <c r="C2648" s="3" t="s">
        <v>2646</v>
      </c>
      <c r="D2648" s="3" t="s">
        <v>6756</v>
      </c>
      <c r="E2648" s="6">
        <v>500000</v>
      </c>
      <c r="F2648" s="8">
        <v>42086.42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 t="shared" si="165"/>
        <v>934.58</v>
      </c>
      <c r="Q2648" s="11" t="s">
        <v>8317</v>
      </c>
      <c r="R2648" t="s">
        <v>8353</v>
      </c>
      <c r="S2648" s="15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f t="shared" si="164"/>
        <v>1</v>
      </c>
      <c r="B2649">
        <v>2647</v>
      </c>
      <c r="C2649" s="3" t="s">
        <v>2647</v>
      </c>
      <c r="D2649" s="3" t="s">
        <v>6757</v>
      </c>
      <c r="E2649" s="6">
        <v>2500</v>
      </c>
      <c r="F2649" s="8">
        <v>36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 t="shared" si="165"/>
        <v>833.33</v>
      </c>
      <c r="Q2649" s="11" t="s">
        <v>8317</v>
      </c>
      <c r="R2649" t="s">
        <v>8353</v>
      </c>
      <c r="S2649" s="15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f t="shared" si="164"/>
        <v>1</v>
      </c>
      <c r="B2650">
        <v>2648</v>
      </c>
      <c r="C2650" s="3" t="s">
        <v>2648</v>
      </c>
      <c r="D2650" s="3" t="s">
        <v>6758</v>
      </c>
      <c r="E2650" s="6">
        <v>12000</v>
      </c>
      <c r="F2650" s="8">
        <v>106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 t="shared" si="165"/>
        <v>2000</v>
      </c>
      <c r="Q2650" s="11" t="s">
        <v>8317</v>
      </c>
      <c r="R2650" t="s">
        <v>8353</v>
      </c>
      <c r="S2650" s="15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f t="shared" si="164"/>
        <v>0</v>
      </c>
      <c r="B2651">
        <v>2649</v>
      </c>
      <c r="C2651" s="3" t="s">
        <v>2649</v>
      </c>
      <c r="D2651" s="3" t="s">
        <v>6759</v>
      </c>
      <c r="E2651" s="6">
        <v>125000</v>
      </c>
      <c r="F2651" s="8">
        <v>124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 t="shared" si="165"/>
        <v>41666.67</v>
      </c>
      <c r="Q2651" s="11" t="s">
        <v>8317</v>
      </c>
      <c r="R2651" t="s">
        <v>8353</v>
      </c>
      <c r="S2651" s="15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f t="shared" si="164"/>
        <v>1</v>
      </c>
      <c r="B2652">
        <v>2650</v>
      </c>
      <c r="C2652" s="3" t="s">
        <v>2650</v>
      </c>
      <c r="D2652" s="3" t="s">
        <v>6760</v>
      </c>
      <c r="E2652" s="6">
        <v>60000</v>
      </c>
      <c r="F2652" s="8">
        <v>358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 t="shared" si="165"/>
        <v>12000</v>
      </c>
      <c r="Q2652" s="11" t="s">
        <v>8317</v>
      </c>
      <c r="R2652" t="s">
        <v>8353</v>
      </c>
      <c r="S2652" s="15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f t="shared" si="164"/>
        <v>2</v>
      </c>
      <c r="B2653">
        <v>2651</v>
      </c>
      <c r="C2653" s="3" t="s">
        <v>2651</v>
      </c>
      <c r="D2653" s="3" t="s">
        <v>6761</v>
      </c>
      <c r="E2653" s="6">
        <v>280000</v>
      </c>
      <c r="F2653" s="8">
        <v>5233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 t="shared" si="165"/>
        <v>16470.59</v>
      </c>
      <c r="Q2653" s="11" t="s">
        <v>8317</v>
      </c>
      <c r="R2653" t="s">
        <v>8353</v>
      </c>
      <c r="S2653" s="15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f t="shared" si="164"/>
        <v>1</v>
      </c>
      <c r="B2654">
        <v>2652</v>
      </c>
      <c r="C2654" s="3" t="s">
        <v>2652</v>
      </c>
      <c r="D2654" s="3" t="s">
        <v>6762</v>
      </c>
      <c r="E2654" s="6">
        <v>100000</v>
      </c>
      <c r="F2654" s="8">
        <v>885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 t="shared" si="165"/>
        <v>9090.91</v>
      </c>
      <c r="Q2654" s="11" t="s">
        <v>8317</v>
      </c>
      <c r="R2654" t="s">
        <v>8353</v>
      </c>
      <c r="S2654" s="15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f t="shared" si="164"/>
        <v>12</v>
      </c>
      <c r="B2655">
        <v>2653</v>
      </c>
      <c r="C2655" s="3" t="s">
        <v>2653</v>
      </c>
      <c r="D2655" s="3" t="s">
        <v>6763</v>
      </c>
      <c r="E2655" s="6">
        <v>51000</v>
      </c>
      <c r="F2655" s="8">
        <v>5876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 t="shared" si="165"/>
        <v>728.57</v>
      </c>
      <c r="Q2655" s="11" t="s">
        <v>8317</v>
      </c>
      <c r="R2655" t="s">
        <v>8353</v>
      </c>
      <c r="S2655" s="15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f t="shared" si="164"/>
        <v>0</v>
      </c>
      <c r="B2656">
        <v>2654</v>
      </c>
      <c r="C2656" s="3" t="s">
        <v>2654</v>
      </c>
      <c r="D2656" s="3" t="s">
        <v>6764</v>
      </c>
      <c r="E2656" s="6">
        <v>100000</v>
      </c>
      <c r="F2656" s="8">
        <v>51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 t="shared" si="165"/>
        <v>16666.669999999998</v>
      </c>
      <c r="Q2656" s="11" t="s">
        <v>8317</v>
      </c>
      <c r="R2656" t="s">
        <v>8353</v>
      </c>
      <c r="S2656" s="15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f t="shared" si="164"/>
        <v>21</v>
      </c>
      <c r="B2657">
        <v>2655</v>
      </c>
      <c r="C2657" s="3" t="s">
        <v>2655</v>
      </c>
      <c r="D2657" s="3" t="s">
        <v>6765</v>
      </c>
      <c r="E2657" s="6">
        <v>15000</v>
      </c>
      <c r="F2657" s="8">
        <v>3155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 t="shared" si="165"/>
        <v>348.84</v>
      </c>
      <c r="Q2657" s="11" t="s">
        <v>8317</v>
      </c>
      <c r="R2657" t="s">
        <v>8353</v>
      </c>
      <c r="S2657" s="15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f t="shared" si="164"/>
        <v>11</v>
      </c>
      <c r="B2658">
        <v>2656</v>
      </c>
      <c r="C2658" s="3" t="s">
        <v>2656</v>
      </c>
      <c r="D2658" s="3" t="s">
        <v>6766</v>
      </c>
      <c r="E2658" s="6">
        <v>150000</v>
      </c>
      <c r="F2658" s="8">
        <v>17155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 t="shared" si="165"/>
        <v>986.84</v>
      </c>
      <c r="Q2658" s="11" t="s">
        <v>8317</v>
      </c>
      <c r="R2658" t="s">
        <v>8353</v>
      </c>
      <c r="S2658" s="15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f t="shared" si="164"/>
        <v>19</v>
      </c>
      <c r="B2659">
        <v>2657</v>
      </c>
      <c r="C2659" s="3" t="s">
        <v>2657</v>
      </c>
      <c r="D2659" s="3" t="s">
        <v>6767</v>
      </c>
      <c r="E2659" s="6">
        <v>30000</v>
      </c>
      <c r="F2659" s="8">
        <v>5621.38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 t="shared" si="165"/>
        <v>508.47</v>
      </c>
      <c r="Q2659" s="11" t="s">
        <v>8317</v>
      </c>
      <c r="R2659" t="s">
        <v>8353</v>
      </c>
      <c r="S2659" s="15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f t="shared" si="164"/>
        <v>0</v>
      </c>
      <c r="B2660">
        <v>2658</v>
      </c>
      <c r="C2660" s="3" t="s">
        <v>2658</v>
      </c>
      <c r="D2660" s="3" t="s">
        <v>6768</v>
      </c>
      <c r="E2660" s="6">
        <v>98000</v>
      </c>
      <c r="F2660" s="8">
        <v>91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 t="shared" si="165"/>
        <v>24500</v>
      </c>
      <c r="Q2660" s="11" t="s">
        <v>8317</v>
      </c>
      <c r="R2660" t="s">
        <v>8353</v>
      </c>
      <c r="S2660" s="15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f t="shared" si="164"/>
        <v>3</v>
      </c>
      <c r="B2661">
        <v>2659</v>
      </c>
      <c r="C2661" s="3" t="s">
        <v>2659</v>
      </c>
      <c r="D2661" s="3" t="s">
        <v>6769</v>
      </c>
      <c r="E2661" s="6">
        <v>49000</v>
      </c>
      <c r="F2661" s="8">
        <v>1333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 t="shared" si="165"/>
        <v>4900</v>
      </c>
      <c r="Q2661" s="11" t="s">
        <v>8317</v>
      </c>
      <c r="R2661" t="s">
        <v>8353</v>
      </c>
      <c r="S2661" s="15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f t="shared" si="164"/>
        <v>0</v>
      </c>
      <c r="B2662">
        <v>2660</v>
      </c>
      <c r="C2662" s="3" t="s">
        <v>2660</v>
      </c>
      <c r="D2662" s="3" t="s">
        <v>6770</v>
      </c>
      <c r="E2662" s="6">
        <v>20000</v>
      </c>
      <c r="F2662" s="8">
        <v>19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 t="shared" si="165"/>
        <v>4000</v>
      </c>
      <c r="Q2662" s="11" t="s">
        <v>8317</v>
      </c>
      <c r="R2662" t="s">
        <v>8353</v>
      </c>
      <c r="S2662" s="15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f t="shared" si="164"/>
        <v>103</v>
      </c>
      <c r="B2663">
        <v>2661</v>
      </c>
      <c r="C2663" s="3" t="s">
        <v>2661</v>
      </c>
      <c r="D2663" s="3" t="s">
        <v>6771</v>
      </c>
      <c r="E2663" s="6">
        <v>5000</v>
      </c>
      <c r="F2663" s="8">
        <v>5145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 t="shared" si="165"/>
        <v>83.33</v>
      </c>
      <c r="Q2663" s="11" t="s">
        <v>8317</v>
      </c>
      <c r="R2663" t="s">
        <v>8354</v>
      </c>
      <c r="S2663" s="15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f t="shared" si="164"/>
        <v>107</v>
      </c>
      <c r="B2664">
        <v>2662</v>
      </c>
      <c r="C2664" s="3" t="s">
        <v>2662</v>
      </c>
      <c r="D2664" s="3" t="s">
        <v>6772</v>
      </c>
      <c r="E2664" s="6">
        <v>20000</v>
      </c>
      <c r="F2664" s="8">
        <v>21360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 t="shared" si="165"/>
        <v>250</v>
      </c>
      <c r="Q2664" s="11" t="s">
        <v>8317</v>
      </c>
      <c r="R2664" t="s">
        <v>8354</v>
      </c>
      <c r="S2664" s="15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f t="shared" si="164"/>
        <v>105</v>
      </c>
      <c r="B2665">
        <v>2663</v>
      </c>
      <c r="C2665" s="3" t="s">
        <v>2663</v>
      </c>
      <c r="D2665" s="3" t="s">
        <v>6773</v>
      </c>
      <c r="E2665" s="6">
        <v>20000</v>
      </c>
      <c r="F2665" s="8">
        <v>20919.25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 t="shared" si="165"/>
        <v>357.14</v>
      </c>
      <c r="Q2665" s="11" t="s">
        <v>8317</v>
      </c>
      <c r="R2665" t="s">
        <v>8354</v>
      </c>
      <c r="S2665" s="15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f t="shared" si="164"/>
        <v>103</v>
      </c>
      <c r="B2666">
        <v>2664</v>
      </c>
      <c r="C2666" s="3" t="s">
        <v>2664</v>
      </c>
      <c r="D2666" s="3" t="s">
        <v>6774</v>
      </c>
      <c r="E2666" s="6">
        <v>17500</v>
      </c>
      <c r="F2666" s="8">
        <v>18100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 t="shared" si="165"/>
        <v>168.27</v>
      </c>
      <c r="Q2666" s="11" t="s">
        <v>8317</v>
      </c>
      <c r="R2666" t="s">
        <v>8354</v>
      </c>
      <c r="S2666" s="15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f t="shared" si="164"/>
        <v>123</v>
      </c>
      <c r="B2667">
        <v>2665</v>
      </c>
      <c r="C2667" s="3" t="s">
        <v>2665</v>
      </c>
      <c r="D2667" s="3" t="s">
        <v>6775</v>
      </c>
      <c r="E2667" s="6">
        <v>3500</v>
      </c>
      <c r="F2667" s="8">
        <v>4310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 t="shared" si="165"/>
        <v>76.09</v>
      </c>
      <c r="Q2667" s="11" t="s">
        <v>8317</v>
      </c>
      <c r="R2667" t="s">
        <v>8354</v>
      </c>
      <c r="S2667" s="15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f t="shared" si="164"/>
        <v>159</v>
      </c>
      <c r="B2668">
        <v>2666</v>
      </c>
      <c r="C2668" s="3" t="s">
        <v>2666</v>
      </c>
      <c r="D2668" s="3" t="s">
        <v>6776</v>
      </c>
      <c r="E2668" s="6">
        <v>10000</v>
      </c>
      <c r="F2668" s="8">
        <v>15929.51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 t="shared" si="165"/>
        <v>48.54</v>
      </c>
      <c r="Q2668" s="11" t="s">
        <v>8317</v>
      </c>
      <c r="R2668" t="s">
        <v>8354</v>
      </c>
      <c r="S2668" s="15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f t="shared" si="164"/>
        <v>111</v>
      </c>
      <c r="B2669">
        <v>2667</v>
      </c>
      <c r="C2669" s="3" t="s">
        <v>2667</v>
      </c>
      <c r="D2669" s="3" t="s">
        <v>6777</v>
      </c>
      <c r="E2669" s="6">
        <v>1500</v>
      </c>
      <c r="F2669" s="8">
        <v>1660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 t="shared" si="165"/>
        <v>83.33</v>
      </c>
      <c r="Q2669" s="11" t="s">
        <v>8317</v>
      </c>
      <c r="R2669" t="s">
        <v>8354</v>
      </c>
      <c r="S2669" s="15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f t="shared" si="164"/>
        <v>171</v>
      </c>
      <c r="B2670">
        <v>2668</v>
      </c>
      <c r="C2670" s="3" t="s">
        <v>2668</v>
      </c>
      <c r="D2670" s="3" t="s">
        <v>6778</v>
      </c>
      <c r="E2670" s="6">
        <v>1000</v>
      </c>
      <c r="F2670" s="8">
        <v>1707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 t="shared" si="165"/>
        <v>35.71</v>
      </c>
      <c r="Q2670" s="11" t="s">
        <v>8317</v>
      </c>
      <c r="R2670" t="s">
        <v>8354</v>
      </c>
      <c r="S2670" s="15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f t="shared" si="164"/>
        <v>125</v>
      </c>
      <c r="B2671">
        <v>2669</v>
      </c>
      <c r="C2671" s="3" t="s">
        <v>2669</v>
      </c>
      <c r="D2671" s="3" t="s">
        <v>6779</v>
      </c>
      <c r="E2671" s="6">
        <v>800</v>
      </c>
      <c r="F2671" s="8">
        <v>1001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 t="shared" si="165"/>
        <v>72.73</v>
      </c>
      <c r="Q2671" s="11" t="s">
        <v>8317</v>
      </c>
      <c r="R2671" t="s">
        <v>8354</v>
      </c>
      <c r="S2671" s="15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f t="shared" si="164"/>
        <v>6</v>
      </c>
      <c r="B2672">
        <v>2670</v>
      </c>
      <c r="C2672" s="3" t="s">
        <v>2670</v>
      </c>
      <c r="D2672" s="3" t="s">
        <v>6780</v>
      </c>
      <c r="E2672" s="6">
        <v>38888</v>
      </c>
      <c r="F2672" s="8">
        <v>2495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 t="shared" si="165"/>
        <v>648.13</v>
      </c>
      <c r="Q2672" s="11" t="s">
        <v>8317</v>
      </c>
      <c r="R2672" t="s">
        <v>8354</v>
      </c>
      <c r="S2672" s="15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f t="shared" si="164"/>
        <v>11</v>
      </c>
      <c r="B2673">
        <v>2671</v>
      </c>
      <c r="C2673" s="3" t="s">
        <v>2671</v>
      </c>
      <c r="D2673" s="3" t="s">
        <v>6781</v>
      </c>
      <c r="E2673" s="6">
        <v>25000</v>
      </c>
      <c r="F2673" s="8">
        <v>2836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 t="shared" si="165"/>
        <v>297.62</v>
      </c>
      <c r="Q2673" s="11" t="s">
        <v>8317</v>
      </c>
      <c r="R2673" t="s">
        <v>8354</v>
      </c>
      <c r="S2673" s="15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f t="shared" si="164"/>
        <v>33</v>
      </c>
      <c r="B2674">
        <v>2672</v>
      </c>
      <c r="C2674" s="3" t="s">
        <v>2672</v>
      </c>
      <c r="D2674" s="3" t="s">
        <v>6782</v>
      </c>
      <c r="E2674" s="6">
        <v>10000</v>
      </c>
      <c r="F2674" s="8">
        <v>3319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 t="shared" si="165"/>
        <v>212.77</v>
      </c>
      <c r="Q2674" s="11" t="s">
        <v>8317</v>
      </c>
      <c r="R2674" t="s">
        <v>8354</v>
      </c>
      <c r="S2674" s="15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f t="shared" si="164"/>
        <v>28</v>
      </c>
      <c r="B2675">
        <v>2673</v>
      </c>
      <c r="C2675" s="3" t="s">
        <v>2673</v>
      </c>
      <c r="D2675" s="3" t="s">
        <v>6783</v>
      </c>
      <c r="E2675" s="6">
        <v>40000</v>
      </c>
      <c r="F2675" s="8">
        <v>11032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 t="shared" si="165"/>
        <v>606.05999999999995</v>
      </c>
      <c r="Q2675" s="11" t="s">
        <v>8317</v>
      </c>
      <c r="R2675" t="s">
        <v>8354</v>
      </c>
      <c r="S2675" s="15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f t="shared" si="164"/>
        <v>63</v>
      </c>
      <c r="B2676">
        <v>2674</v>
      </c>
      <c r="C2676" s="3" t="s">
        <v>2674</v>
      </c>
      <c r="D2676" s="3" t="s">
        <v>6784</v>
      </c>
      <c r="E2676" s="6">
        <v>35000</v>
      </c>
      <c r="F2676" s="8">
        <v>21994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 t="shared" si="165"/>
        <v>204.68</v>
      </c>
      <c r="Q2676" s="11" t="s">
        <v>8317</v>
      </c>
      <c r="R2676" t="s">
        <v>8354</v>
      </c>
      <c r="S2676" s="15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f t="shared" si="164"/>
        <v>8</v>
      </c>
      <c r="B2677">
        <v>2675</v>
      </c>
      <c r="C2677" s="3" t="s">
        <v>2675</v>
      </c>
      <c r="D2677" s="3" t="s">
        <v>6785</v>
      </c>
      <c r="E2677" s="6">
        <v>25000</v>
      </c>
      <c r="F2677" s="8">
        <v>1897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 t="shared" si="165"/>
        <v>862.07</v>
      </c>
      <c r="Q2677" s="11" t="s">
        <v>8317</v>
      </c>
      <c r="R2677" t="s">
        <v>8354</v>
      </c>
      <c r="S2677" s="15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f t="shared" si="164"/>
        <v>50</v>
      </c>
      <c r="B2678">
        <v>2676</v>
      </c>
      <c r="C2678" s="3" t="s">
        <v>2676</v>
      </c>
      <c r="D2678" s="3" t="s">
        <v>6786</v>
      </c>
      <c r="E2678" s="6">
        <v>2100</v>
      </c>
      <c r="F2678" s="8">
        <v>1058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 t="shared" si="165"/>
        <v>233.33</v>
      </c>
      <c r="Q2678" s="11" t="s">
        <v>8317</v>
      </c>
      <c r="R2678" t="s">
        <v>8354</v>
      </c>
      <c r="S2678" s="15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f t="shared" si="164"/>
        <v>18</v>
      </c>
      <c r="B2679">
        <v>2677</v>
      </c>
      <c r="C2679" s="3" t="s">
        <v>2677</v>
      </c>
      <c r="D2679" s="3" t="s">
        <v>6787</v>
      </c>
      <c r="E2679" s="6">
        <v>19500</v>
      </c>
      <c r="F2679" s="8">
        <v>3415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 t="shared" si="165"/>
        <v>722.22</v>
      </c>
      <c r="Q2679" s="11" t="s">
        <v>8317</v>
      </c>
      <c r="R2679" t="s">
        <v>8354</v>
      </c>
      <c r="S2679" s="15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f t="shared" si="164"/>
        <v>0</v>
      </c>
      <c r="B2680">
        <v>2678</v>
      </c>
      <c r="C2680" s="3" t="s">
        <v>2678</v>
      </c>
      <c r="D2680" s="3" t="s">
        <v>6788</v>
      </c>
      <c r="E2680" s="6">
        <v>8000000</v>
      </c>
      <c r="F2680" s="8">
        <v>1100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 t="shared" si="165"/>
        <v>4000000</v>
      </c>
      <c r="Q2680" s="11" t="s">
        <v>8317</v>
      </c>
      <c r="R2680" t="s">
        <v>8354</v>
      </c>
      <c r="S2680" s="15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f t="shared" si="164"/>
        <v>0</v>
      </c>
      <c r="B2681">
        <v>2679</v>
      </c>
      <c r="C2681" s="3" t="s">
        <v>2679</v>
      </c>
      <c r="D2681" s="3" t="s">
        <v>6789</v>
      </c>
      <c r="E2681" s="6">
        <v>40000</v>
      </c>
      <c r="F2681" s="8">
        <v>132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 t="shared" si="165"/>
        <v>13333.33</v>
      </c>
      <c r="Q2681" s="11" t="s">
        <v>8317</v>
      </c>
      <c r="R2681" t="s">
        <v>8354</v>
      </c>
      <c r="S2681" s="15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f t="shared" si="164"/>
        <v>1</v>
      </c>
      <c r="B2682">
        <v>2680</v>
      </c>
      <c r="C2682" s="3" t="s">
        <v>2680</v>
      </c>
      <c r="D2682" s="3" t="s">
        <v>6790</v>
      </c>
      <c r="E2682" s="6">
        <v>32000</v>
      </c>
      <c r="F2682" s="8">
        <v>276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 t="shared" si="165"/>
        <v>8000</v>
      </c>
      <c r="Q2682" s="11" t="s">
        <v>8317</v>
      </c>
      <c r="R2682" t="s">
        <v>8354</v>
      </c>
      <c r="S2682" s="15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f t="shared" si="164"/>
        <v>1</v>
      </c>
      <c r="B2683">
        <v>2681</v>
      </c>
      <c r="C2683" s="3" t="s">
        <v>2681</v>
      </c>
      <c r="D2683" s="3" t="s">
        <v>6791</v>
      </c>
      <c r="E2683" s="6">
        <v>8000</v>
      </c>
      <c r="F2683" s="8">
        <v>55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 t="shared" si="165"/>
        <v>4000</v>
      </c>
      <c r="Q2683" s="11" t="s">
        <v>8334</v>
      </c>
      <c r="R2683" t="s">
        <v>8335</v>
      </c>
      <c r="S2683" s="15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f t="shared" si="164"/>
        <v>28</v>
      </c>
      <c r="B2684">
        <v>2682</v>
      </c>
      <c r="C2684" s="3" t="s">
        <v>2682</v>
      </c>
      <c r="D2684" s="3" t="s">
        <v>6792</v>
      </c>
      <c r="E2684" s="6">
        <v>6000</v>
      </c>
      <c r="F2684" s="8">
        <v>1698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 t="shared" si="165"/>
        <v>300</v>
      </c>
      <c r="Q2684" s="11" t="s">
        <v>8334</v>
      </c>
      <c r="R2684" t="s">
        <v>8335</v>
      </c>
      <c r="S2684" s="15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f t="shared" si="164"/>
        <v>0</v>
      </c>
      <c r="B2685">
        <v>2683</v>
      </c>
      <c r="C2685" s="3" t="s">
        <v>2683</v>
      </c>
      <c r="D2685" s="3" t="s">
        <v>6793</v>
      </c>
      <c r="E2685" s="6">
        <v>15000</v>
      </c>
      <c r="F2685" s="8">
        <v>36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 t="shared" si="165"/>
        <v>5000</v>
      </c>
      <c r="Q2685" s="11" t="s">
        <v>8334</v>
      </c>
      <c r="R2685" t="s">
        <v>8335</v>
      </c>
      <c r="S2685" s="15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f t="shared" si="164"/>
        <v>1</v>
      </c>
      <c r="B2686">
        <v>2684</v>
      </c>
      <c r="C2686" s="3" t="s">
        <v>2684</v>
      </c>
      <c r="D2686" s="3" t="s">
        <v>6794</v>
      </c>
      <c r="E2686" s="6">
        <v>70000</v>
      </c>
      <c r="F2686" s="8">
        <v>800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 t="shared" si="165"/>
        <v>17500</v>
      </c>
      <c r="Q2686" s="11" t="s">
        <v>8334</v>
      </c>
      <c r="R2686" t="s">
        <v>8335</v>
      </c>
      <c r="S2686" s="15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f t="shared" si="164"/>
        <v>0</v>
      </c>
      <c r="B2687">
        <v>2685</v>
      </c>
      <c r="C2687" s="3" t="s">
        <v>2685</v>
      </c>
      <c r="D2687" s="3" t="s">
        <v>6795</v>
      </c>
      <c r="E2687" s="6">
        <v>50000</v>
      </c>
      <c r="F2687" s="8">
        <v>10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 t="shared" si="165"/>
        <v>50000</v>
      </c>
      <c r="Q2687" s="11" t="s">
        <v>8334</v>
      </c>
      <c r="R2687" t="s">
        <v>8335</v>
      </c>
      <c r="S2687" s="15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f t="shared" si="164"/>
        <v>0</v>
      </c>
      <c r="B2688">
        <v>2686</v>
      </c>
      <c r="C2688" s="3" t="s">
        <v>2686</v>
      </c>
      <c r="D2688" s="3" t="s">
        <v>6796</v>
      </c>
      <c r="E2688" s="6">
        <v>30000</v>
      </c>
      <c r="F2688" s="8"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f t="shared" si="164"/>
        <v>0</v>
      </c>
      <c r="B2689">
        <v>2687</v>
      </c>
      <c r="C2689" s="3" t="s">
        <v>2687</v>
      </c>
      <c r="D2689" s="3" t="s">
        <v>6797</v>
      </c>
      <c r="E2689" s="6">
        <v>15000</v>
      </c>
      <c r="F2689" s="8"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f t="shared" ref="A2690:A2753" si="168">ROUND(F2690/E2690*100,0)</f>
        <v>0</v>
      </c>
      <c r="B2690">
        <v>2688</v>
      </c>
      <c r="C2690" s="3" t="s">
        <v>2688</v>
      </c>
      <c r="D2690" s="3" t="s">
        <v>6798</v>
      </c>
      <c r="E2690" s="6">
        <v>50000</v>
      </c>
      <c r="F2690" s="8">
        <v>74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 t="shared" si="165"/>
        <v>3571.43</v>
      </c>
      <c r="Q2690" s="11" t="s">
        <v>8334</v>
      </c>
      <c r="R2690" t="s">
        <v>8335</v>
      </c>
      <c r="S2690" s="15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f t="shared" si="168"/>
        <v>0</v>
      </c>
      <c r="B2691">
        <v>2689</v>
      </c>
      <c r="C2691" s="3" t="s">
        <v>2689</v>
      </c>
      <c r="D2691" s="3" t="s">
        <v>6799</v>
      </c>
      <c r="E2691" s="6">
        <v>35000</v>
      </c>
      <c r="F2691" s="8">
        <v>1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 t="shared" ref="P2691:P2754" si="169">IFERROR(ROUND(E2691/M2691,2), 0)</f>
        <v>35000</v>
      </c>
      <c r="Q2691" s="11" t="s">
        <v>8334</v>
      </c>
      <c r="R2691" t="s">
        <v>8335</v>
      </c>
      <c r="S2691" s="15">
        <f t="shared" ref="S2691:S2754" si="170">(((K2691/60)/60)/24)+DATE(1970,1,1)</f>
        <v>42551.961689814809</v>
      </c>
      <c r="T2691" s="16">
        <f t="shared" ref="T2691:T2754" si="171">(((J2691/60)/60)/24)+DATE(1970,1,1)</f>
        <v>42581.961689814809</v>
      </c>
    </row>
    <row r="2692" spans="1:20" ht="60" hidden="1" x14ac:dyDescent="0.25">
      <c r="A2692">
        <f t="shared" si="168"/>
        <v>11</v>
      </c>
      <c r="B2692">
        <v>2690</v>
      </c>
      <c r="C2692" s="3" t="s">
        <v>2690</v>
      </c>
      <c r="D2692" s="3" t="s">
        <v>6800</v>
      </c>
      <c r="E2692" s="6">
        <v>80000</v>
      </c>
      <c r="F2692" s="8">
        <v>8586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 t="shared" si="169"/>
        <v>677.97</v>
      </c>
      <c r="Q2692" s="11" t="s">
        <v>8334</v>
      </c>
      <c r="R2692" t="s">
        <v>8335</v>
      </c>
      <c r="S2692" s="15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f t="shared" si="168"/>
        <v>0</v>
      </c>
      <c r="B2693">
        <v>2691</v>
      </c>
      <c r="C2693" s="3" t="s">
        <v>2691</v>
      </c>
      <c r="D2693" s="3" t="s">
        <v>6801</v>
      </c>
      <c r="E2693" s="6">
        <v>65000</v>
      </c>
      <c r="F2693" s="8">
        <v>35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 t="shared" si="169"/>
        <v>32500</v>
      </c>
      <c r="Q2693" s="11" t="s">
        <v>8334</v>
      </c>
      <c r="R2693" t="s">
        <v>8335</v>
      </c>
      <c r="S2693" s="15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f t="shared" si="168"/>
        <v>1</v>
      </c>
      <c r="B2694">
        <v>2692</v>
      </c>
      <c r="C2694" s="3" t="s">
        <v>2692</v>
      </c>
      <c r="D2694" s="3" t="s">
        <v>6802</v>
      </c>
      <c r="E2694" s="6">
        <v>3500</v>
      </c>
      <c r="F2694" s="8">
        <v>25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 t="shared" si="169"/>
        <v>3500</v>
      </c>
      <c r="Q2694" s="11" t="s">
        <v>8334</v>
      </c>
      <c r="R2694" t="s">
        <v>8335</v>
      </c>
      <c r="S2694" s="15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f t="shared" si="168"/>
        <v>1</v>
      </c>
      <c r="B2695">
        <v>2693</v>
      </c>
      <c r="C2695" s="3" t="s">
        <v>2693</v>
      </c>
      <c r="D2695" s="3" t="s">
        <v>6803</v>
      </c>
      <c r="E2695" s="6">
        <v>5000</v>
      </c>
      <c r="F2695" s="8">
        <v>40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 t="shared" si="169"/>
        <v>1666.67</v>
      </c>
      <c r="Q2695" s="11" t="s">
        <v>8334</v>
      </c>
      <c r="R2695" t="s">
        <v>8335</v>
      </c>
      <c r="S2695" s="15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f t="shared" si="168"/>
        <v>0</v>
      </c>
      <c r="B2696">
        <v>2694</v>
      </c>
      <c r="C2696" s="3" t="s">
        <v>2694</v>
      </c>
      <c r="D2696" s="3" t="s">
        <v>6804</v>
      </c>
      <c r="E2696" s="6">
        <v>30000</v>
      </c>
      <c r="F2696" s="8">
        <v>1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 t="shared" si="169"/>
        <v>30000</v>
      </c>
      <c r="Q2696" s="11" t="s">
        <v>8334</v>
      </c>
      <c r="R2696" t="s">
        <v>8335</v>
      </c>
      <c r="S2696" s="15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f t="shared" si="168"/>
        <v>0</v>
      </c>
      <c r="B2697">
        <v>2695</v>
      </c>
      <c r="C2697" s="3" t="s">
        <v>2695</v>
      </c>
      <c r="D2697" s="3" t="s">
        <v>6805</v>
      </c>
      <c r="E2697" s="6">
        <v>15000</v>
      </c>
      <c r="F2697" s="8">
        <v>71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 t="shared" si="169"/>
        <v>5000</v>
      </c>
      <c r="Q2697" s="11" t="s">
        <v>8334</v>
      </c>
      <c r="R2697" t="s">
        <v>8335</v>
      </c>
      <c r="S2697" s="15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f t="shared" si="168"/>
        <v>6</v>
      </c>
      <c r="B2698">
        <v>2696</v>
      </c>
      <c r="C2698" s="3" t="s">
        <v>2696</v>
      </c>
      <c r="D2698" s="3" t="s">
        <v>6806</v>
      </c>
      <c r="E2698" s="6">
        <v>60000</v>
      </c>
      <c r="F2698" s="8">
        <v>3390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 t="shared" si="169"/>
        <v>1578.95</v>
      </c>
      <c r="Q2698" s="11" t="s">
        <v>8334</v>
      </c>
      <c r="R2698" t="s">
        <v>8335</v>
      </c>
      <c r="S2698" s="15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f t="shared" si="168"/>
        <v>26</v>
      </c>
      <c r="B2699">
        <v>2697</v>
      </c>
      <c r="C2699" s="3" t="s">
        <v>2697</v>
      </c>
      <c r="D2699" s="3" t="s">
        <v>6807</v>
      </c>
      <c r="E2699" s="6">
        <v>23000</v>
      </c>
      <c r="F2699" s="8">
        <v>6061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 t="shared" si="169"/>
        <v>442.31</v>
      </c>
      <c r="Q2699" s="11" t="s">
        <v>8334</v>
      </c>
      <c r="R2699" t="s">
        <v>8335</v>
      </c>
      <c r="S2699" s="15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f t="shared" si="168"/>
        <v>0</v>
      </c>
      <c r="B2700">
        <v>2698</v>
      </c>
      <c r="C2700" s="3" t="s">
        <v>2698</v>
      </c>
      <c r="D2700" s="3" t="s">
        <v>6808</v>
      </c>
      <c r="E2700" s="6">
        <v>8000</v>
      </c>
      <c r="F2700" s="8">
        <v>26.01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 t="shared" si="169"/>
        <v>4000</v>
      </c>
      <c r="Q2700" s="11" t="s">
        <v>8334</v>
      </c>
      <c r="R2700" t="s">
        <v>8335</v>
      </c>
      <c r="S2700" s="15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f t="shared" si="168"/>
        <v>0</v>
      </c>
      <c r="B2701">
        <v>2699</v>
      </c>
      <c r="C2701" s="3" t="s">
        <v>2699</v>
      </c>
      <c r="D2701" s="3" t="s">
        <v>6809</v>
      </c>
      <c r="E2701" s="6">
        <v>2</v>
      </c>
      <c r="F2701" s="8"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f t="shared" si="168"/>
        <v>1</v>
      </c>
      <c r="B2702">
        <v>2700</v>
      </c>
      <c r="C2702" s="3" t="s">
        <v>2700</v>
      </c>
      <c r="D2702" s="3" t="s">
        <v>6810</v>
      </c>
      <c r="E2702" s="6">
        <v>9999</v>
      </c>
      <c r="F2702" s="8">
        <v>70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 t="shared" si="169"/>
        <v>2499.75</v>
      </c>
      <c r="Q2702" s="11" t="s">
        <v>8334</v>
      </c>
      <c r="R2702" t="s">
        <v>8335</v>
      </c>
      <c r="S2702" s="15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f t="shared" si="168"/>
        <v>46</v>
      </c>
      <c r="B2703">
        <v>2701</v>
      </c>
      <c r="C2703" s="3" t="s">
        <v>2701</v>
      </c>
      <c r="D2703" s="3" t="s">
        <v>6811</v>
      </c>
      <c r="E2703" s="6">
        <v>3400</v>
      </c>
      <c r="F2703" s="8">
        <v>1570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 t="shared" si="169"/>
        <v>73.91</v>
      </c>
      <c r="Q2703" s="11" t="s">
        <v>8315</v>
      </c>
      <c r="R2703" t="s">
        <v>8355</v>
      </c>
      <c r="S2703" s="15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f t="shared" si="168"/>
        <v>34</v>
      </c>
      <c r="B2704">
        <v>2702</v>
      </c>
      <c r="C2704" s="3" t="s">
        <v>2702</v>
      </c>
      <c r="D2704" s="3" t="s">
        <v>6812</v>
      </c>
      <c r="E2704" s="6">
        <v>10000</v>
      </c>
      <c r="F2704" s="8">
        <v>3441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 t="shared" si="169"/>
        <v>384.62</v>
      </c>
      <c r="Q2704" s="11" t="s">
        <v>8315</v>
      </c>
      <c r="R2704" t="s">
        <v>8355</v>
      </c>
      <c r="S2704" s="15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f t="shared" si="168"/>
        <v>104</v>
      </c>
      <c r="B2705">
        <v>2703</v>
      </c>
      <c r="C2705" s="3" t="s">
        <v>2703</v>
      </c>
      <c r="D2705" s="3" t="s">
        <v>6813</v>
      </c>
      <c r="E2705" s="6">
        <v>40000</v>
      </c>
      <c r="F2705" s="8">
        <v>41500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 t="shared" si="169"/>
        <v>888.89</v>
      </c>
      <c r="Q2705" s="11" t="s">
        <v>8315</v>
      </c>
      <c r="R2705" t="s">
        <v>8355</v>
      </c>
      <c r="S2705" s="15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f t="shared" si="168"/>
        <v>6</v>
      </c>
      <c r="B2706">
        <v>2704</v>
      </c>
      <c r="C2706" s="3" t="s">
        <v>2704</v>
      </c>
      <c r="D2706" s="3" t="s">
        <v>6814</v>
      </c>
      <c r="E2706" s="6">
        <v>19000</v>
      </c>
      <c r="F2706" s="8">
        <v>1145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 t="shared" si="169"/>
        <v>2714.29</v>
      </c>
      <c r="Q2706" s="11" t="s">
        <v>8315</v>
      </c>
      <c r="R2706" t="s">
        <v>8355</v>
      </c>
      <c r="S2706" s="15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f t="shared" si="168"/>
        <v>11</v>
      </c>
      <c r="B2707">
        <v>2705</v>
      </c>
      <c r="C2707" s="3" t="s">
        <v>2705</v>
      </c>
      <c r="D2707" s="3" t="s">
        <v>6815</v>
      </c>
      <c r="E2707" s="6">
        <v>16500</v>
      </c>
      <c r="F2707" s="8">
        <v>1739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 t="shared" si="169"/>
        <v>2062.5</v>
      </c>
      <c r="Q2707" s="11" t="s">
        <v>8315</v>
      </c>
      <c r="R2707" t="s">
        <v>8355</v>
      </c>
      <c r="S2707" s="15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f t="shared" si="168"/>
        <v>112</v>
      </c>
      <c r="B2708">
        <v>2706</v>
      </c>
      <c r="C2708" s="3" t="s">
        <v>2706</v>
      </c>
      <c r="D2708" s="3" t="s">
        <v>6816</v>
      </c>
      <c r="E2708" s="6">
        <v>35000</v>
      </c>
      <c r="F2708" s="8">
        <v>39304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 t="shared" si="169"/>
        <v>133.08000000000001</v>
      </c>
      <c r="Q2708" s="11" t="s">
        <v>8315</v>
      </c>
      <c r="R2708" t="s">
        <v>8355</v>
      </c>
      <c r="S2708" s="15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f t="shared" si="168"/>
        <v>351</v>
      </c>
      <c r="B2709">
        <v>2707</v>
      </c>
      <c r="C2709" s="3" t="s">
        <v>2707</v>
      </c>
      <c r="D2709" s="3" t="s">
        <v>6817</v>
      </c>
      <c r="E2709" s="6">
        <v>8000</v>
      </c>
      <c r="F2709" s="8">
        <v>28067.57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 t="shared" si="169"/>
        <v>20.3</v>
      </c>
      <c r="Q2709" s="11" t="s">
        <v>8315</v>
      </c>
      <c r="R2709" t="s">
        <v>8355</v>
      </c>
      <c r="S2709" s="15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f t="shared" si="168"/>
        <v>233</v>
      </c>
      <c r="B2710">
        <v>2708</v>
      </c>
      <c r="C2710" s="3" t="s">
        <v>2708</v>
      </c>
      <c r="D2710" s="3" t="s">
        <v>6818</v>
      </c>
      <c r="E2710" s="6">
        <v>20000</v>
      </c>
      <c r="F2710" s="8">
        <v>46643.07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 t="shared" si="169"/>
        <v>19.07</v>
      </c>
      <c r="Q2710" s="11" t="s">
        <v>8315</v>
      </c>
      <c r="R2710" t="s">
        <v>8355</v>
      </c>
      <c r="S2710" s="15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f t="shared" si="168"/>
        <v>102</v>
      </c>
      <c r="B2711">
        <v>2709</v>
      </c>
      <c r="C2711" s="3" t="s">
        <v>2709</v>
      </c>
      <c r="D2711" s="3" t="s">
        <v>6819</v>
      </c>
      <c r="E2711" s="6">
        <v>50000</v>
      </c>
      <c r="F2711" s="8">
        <v>50803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 t="shared" si="169"/>
        <v>162.34</v>
      </c>
      <c r="Q2711" s="11" t="s">
        <v>8315</v>
      </c>
      <c r="R2711" t="s">
        <v>8355</v>
      </c>
      <c r="S2711" s="15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f t="shared" si="168"/>
        <v>154</v>
      </c>
      <c r="B2712">
        <v>2710</v>
      </c>
      <c r="C2712" s="3" t="s">
        <v>2710</v>
      </c>
      <c r="D2712" s="3" t="s">
        <v>6820</v>
      </c>
      <c r="E2712" s="6">
        <v>60000</v>
      </c>
      <c r="F2712" s="8">
        <v>92340.21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 t="shared" si="169"/>
        <v>55.15</v>
      </c>
      <c r="Q2712" s="11" t="s">
        <v>8315</v>
      </c>
      <c r="R2712" t="s">
        <v>8355</v>
      </c>
      <c r="S2712" s="15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f t="shared" si="168"/>
        <v>101</v>
      </c>
      <c r="B2713">
        <v>2711</v>
      </c>
      <c r="C2713" s="3" t="s">
        <v>2711</v>
      </c>
      <c r="D2713" s="3" t="s">
        <v>6821</v>
      </c>
      <c r="E2713" s="6">
        <v>3910</v>
      </c>
      <c r="F2713" s="8">
        <v>3938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 t="shared" si="169"/>
        <v>53.56</v>
      </c>
      <c r="Q2713" s="11" t="s">
        <v>8315</v>
      </c>
      <c r="R2713" t="s">
        <v>8355</v>
      </c>
      <c r="S2713" s="15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f t="shared" si="168"/>
        <v>131</v>
      </c>
      <c r="B2714">
        <v>2712</v>
      </c>
      <c r="C2714" s="3" t="s">
        <v>2712</v>
      </c>
      <c r="D2714" s="3" t="s">
        <v>6822</v>
      </c>
      <c r="E2714" s="6">
        <v>5500</v>
      </c>
      <c r="F2714" s="8">
        <v>7226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 t="shared" si="169"/>
        <v>38.46</v>
      </c>
      <c r="Q2714" s="11" t="s">
        <v>8315</v>
      </c>
      <c r="R2714" t="s">
        <v>8355</v>
      </c>
      <c r="S2714" s="15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f t="shared" si="168"/>
        <v>102</v>
      </c>
      <c r="B2715">
        <v>2713</v>
      </c>
      <c r="C2715" s="3" t="s">
        <v>2713</v>
      </c>
      <c r="D2715" s="3" t="s">
        <v>6823</v>
      </c>
      <c r="E2715" s="6">
        <v>150000</v>
      </c>
      <c r="F2715" s="8">
        <v>153362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 t="shared" si="169"/>
        <v>105.63</v>
      </c>
      <c r="Q2715" s="11" t="s">
        <v>8315</v>
      </c>
      <c r="R2715" t="s">
        <v>8355</v>
      </c>
      <c r="S2715" s="15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f t="shared" si="168"/>
        <v>116</v>
      </c>
      <c r="B2716">
        <v>2714</v>
      </c>
      <c r="C2716" s="3" t="s">
        <v>2714</v>
      </c>
      <c r="D2716" s="3" t="s">
        <v>6824</v>
      </c>
      <c r="E2716" s="6">
        <v>25000</v>
      </c>
      <c r="F2716" s="8">
        <v>29089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 t="shared" si="169"/>
        <v>81.97</v>
      </c>
      <c r="Q2716" s="11" t="s">
        <v>8315</v>
      </c>
      <c r="R2716" t="s">
        <v>8355</v>
      </c>
      <c r="S2716" s="15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f t="shared" si="168"/>
        <v>265</v>
      </c>
      <c r="B2717">
        <v>2715</v>
      </c>
      <c r="C2717" s="3" t="s">
        <v>2715</v>
      </c>
      <c r="D2717" s="3" t="s">
        <v>6825</v>
      </c>
      <c r="E2717" s="6">
        <v>12000</v>
      </c>
      <c r="F2717" s="8">
        <v>31754.69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 t="shared" si="169"/>
        <v>21.78</v>
      </c>
      <c r="Q2717" s="11" t="s">
        <v>8315</v>
      </c>
      <c r="R2717" t="s">
        <v>8355</v>
      </c>
      <c r="S2717" s="15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f t="shared" si="168"/>
        <v>120</v>
      </c>
      <c r="B2718">
        <v>2716</v>
      </c>
      <c r="C2718" s="3" t="s">
        <v>2716</v>
      </c>
      <c r="D2718" s="3" t="s">
        <v>6826</v>
      </c>
      <c r="E2718" s="6">
        <v>10000</v>
      </c>
      <c r="F2718" s="8">
        <v>11998.01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 t="shared" si="169"/>
        <v>53.48</v>
      </c>
      <c r="Q2718" s="11" t="s">
        <v>8315</v>
      </c>
      <c r="R2718" t="s">
        <v>8355</v>
      </c>
      <c r="S2718" s="15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f t="shared" si="168"/>
        <v>120</v>
      </c>
      <c r="B2719">
        <v>2717</v>
      </c>
      <c r="C2719" s="3" t="s">
        <v>2717</v>
      </c>
      <c r="D2719" s="3" t="s">
        <v>6827</v>
      </c>
      <c r="E2719" s="6">
        <v>25000</v>
      </c>
      <c r="F2719" s="8">
        <v>30026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 t="shared" si="169"/>
        <v>76.92</v>
      </c>
      <c r="Q2719" s="11" t="s">
        <v>8315</v>
      </c>
      <c r="R2719" t="s">
        <v>8355</v>
      </c>
      <c r="S2719" s="15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f t="shared" si="168"/>
        <v>104</v>
      </c>
      <c r="B2720">
        <v>2718</v>
      </c>
      <c r="C2720" s="3" t="s">
        <v>2718</v>
      </c>
      <c r="D2720" s="3" t="s">
        <v>6828</v>
      </c>
      <c r="E2720" s="6">
        <v>18000</v>
      </c>
      <c r="F2720" s="8">
        <v>18645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 t="shared" si="169"/>
        <v>121.62</v>
      </c>
      <c r="Q2720" s="11" t="s">
        <v>8315</v>
      </c>
      <c r="R2720" t="s">
        <v>8355</v>
      </c>
      <c r="S2720" s="15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f t="shared" si="168"/>
        <v>109</v>
      </c>
      <c r="B2721">
        <v>2719</v>
      </c>
      <c r="C2721" s="3" t="s">
        <v>2719</v>
      </c>
      <c r="D2721" s="3" t="s">
        <v>6829</v>
      </c>
      <c r="E2721" s="6">
        <v>6000</v>
      </c>
      <c r="F2721" s="8">
        <v>6530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 t="shared" si="169"/>
        <v>86.96</v>
      </c>
      <c r="Q2721" s="11" t="s">
        <v>8315</v>
      </c>
      <c r="R2721" t="s">
        <v>8355</v>
      </c>
      <c r="S2721" s="15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f t="shared" si="168"/>
        <v>118</v>
      </c>
      <c r="B2722">
        <v>2720</v>
      </c>
      <c r="C2722" s="3" t="s">
        <v>2720</v>
      </c>
      <c r="D2722" s="3" t="s">
        <v>6830</v>
      </c>
      <c r="E2722" s="6">
        <v>25000</v>
      </c>
      <c r="F2722" s="8">
        <v>29531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 t="shared" si="169"/>
        <v>144.51</v>
      </c>
      <c r="Q2722" s="11" t="s">
        <v>8315</v>
      </c>
      <c r="R2722" t="s">
        <v>8355</v>
      </c>
      <c r="S2722" s="15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f t="shared" si="168"/>
        <v>1462</v>
      </c>
      <c r="B2723">
        <v>2721</v>
      </c>
      <c r="C2723" s="3" t="s">
        <v>2721</v>
      </c>
      <c r="D2723" s="3" t="s">
        <v>6831</v>
      </c>
      <c r="E2723" s="6">
        <v>750</v>
      </c>
      <c r="F2723" s="8">
        <v>10965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 t="shared" si="169"/>
        <v>2.79</v>
      </c>
      <c r="Q2723" s="11" t="s">
        <v>8317</v>
      </c>
      <c r="R2723" t="s">
        <v>8347</v>
      </c>
      <c r="S2723" s="15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f t="shared" si="168"/>
        <v>253</v>
      </c>
      <c r="B2724">
        <v>2722</v>
      </c>
      <c r="C2724" s="3" t="s">
        <v>2722</v>
      </c>
      <c r="D2724" s="3" t="s">
        <v>6832</v>
      </c>
      <c r="E2724" s="6">
        <v>5000</v>
      </c>
      <c r="F2724" s="8">
        <v>12627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 t="shared" si="169"/>
        <v>27.03</v>
      </c>
      <c r="Q2724" s="11" t="s">
        <v>8317</v>
      </c>
      <c r="R2724" t="s">
        <v>8347</v>
      </c>
      <c r="S2724" s="15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f t="shared" si="168"/>
        <v>140</v>
      </c>
      <c r="B2725">
        <v>2723</v>
      </c>
      <c r="C2725" s="3" t="s">
        <v>2723</v>
      </c>
      <c r="D2725" s="3" t="s">
        <v>6833</v>
      </c>
      <c r="E2725" s="6">
        <v>12000</v>
      </c>
      <c r="F2725" s="8">
        <v>16806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 t="shared" si="169"/>
        <v>68.180000000000007</v>
      </c>
      <c r="Q2725" s="11" t="s">
        <v>8317</v>
      </c>
      <c r="R2725" t="s">
        <v>8347</v>
      </c>
      <c r="S2725" s="15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f t="shared" si="168"/>
        <v>297</v>
      </c>
      <c r="B2726">
        <v>2724</v>
      </c>
      <c r="C2726" s="3" t="s">
        <v>2724</v>
      </c>
      <c r="D2726" s="3" t="s">
        <v>6834</v>
      </c>
      <c r="E2726" s="6">
        <v>2468</v>
      </c>
      <c r="F2726" s="8">
        <v>7326.88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 t="shared" si="169"/>
        <v>2.42</v>
      </c>
      <c r="Q2726" s="11" t="s">
        <v>8317</v>
      </c>
      <c r="R2726" t="s">
        <v>8347</v>
      </c>
      <c r="S2726" s="15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f t="shared" si="168"/>
        <v>145</v>
      </c>
      <c r="B2727">
        <v>2725</v>
      </c>
      <c r="C2727" s="3" t="s">
        <v>2725</v>
      </c>
      <c r="D2727" s="3" t="s">
        <v>6835</v>
      </c>
      <c r="E2727" s="6">
        <v>40000</v>
      </c>
      <c r="F2727" s="8">
        <v>57817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 t="shared" si="169"/>
        <v>353.98</v>
      </c>
      <c r="Q2727" s="11" t="s">
        <v>8317</v>
      </c>
      <c r="R2727" t="s">
        <v>8347</v>
      </c>
      <c r="S2727" s="15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f t="shared" si="168"/>
        <v>106</v>
      </c>
      <c r="B2728">
        <v>2726</v>
      </c>
      <c r="C2728" s="3" t="s">
        <v>2726</v>
      </c>
      <c r="D2728" s="3" t="s">
        <v>6836</v>
      </c>
      <c r="E2728" s="6">
        <v>100000</v>
      </c>
      <c r="F2728" s="8">
        <v>105745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 t="shared" si="169"/>
        <v>247.52</v>
      </c>
      <c r="Q2728" s="11" t="s">
        <v>8317</v>
      </c>
      <c r="R2728" t="s">
        <v>8347</v>
      </c>
      <c r="S2728" s="15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f t="shared" si="168"/>
        <v>493</v>
      </c>
      <c r="B2729">
        <v>2727</v>
      </c>
      <c r="C2729" s="3" t="s">
        <v>2727</v>
      </c>
      <c r="D2729" s="3" t="s">
        <v>6837</v>
      </c>
      <c r="E2729" s="6">
        <v>10000</v>
      </c>
      <c r="F2729" s="8">
        <v>49321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 t="shared" si="169"/>
        <v>14.14</v>
      </c>
      <c r="Q2729" s="11" t="s">
        <v>8317</v>
      </c>
      <c r="R2729" t="s">
        <v>8347</v>
      </c>
      <c r="S2729" s="15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f t="shared" si="168"/>
        <v>202</v>
      </c>
      <c r="B2730">
        <v>2728</v>
      </c>
      <c r="C2730" s="3" t="s">
        <v>2728</v>
      </c>
      <c r="D2730" s="3" t="s">
        <v>6838</v>
      </c>
      <c r="E2730" s="6">
        <v>15000</v>
      </c>
      <c r="F2730" s="8">
        <v>30274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 t="shared" si="169"/>
        <v>38.270000000000003</v>
      </c>
      <c r="Q2730" s="11" t="s">
        <v>8317</v>
      </c>
      <c r="R2730" t="s">
        <v>8347</v>
      </c>
      <c r="S2730" s="15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f t="shared" si="168"/>
        <v>104</v>
      </c>
      <c r="B2731">
        <v>2729</v>
      </c>
      <c r="C2731" s="3" t="s">
        <v>2729</v>
      </c>
      <c r="D2731" s="3" t="s">
        <v>6839</v>
      </c>
      <c r="E2731" s="6">
        <v>7500</v>
      </c>
      <c r="F2731" s="8">
        <v>7833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 t="shared" si="169"/>
        <v>326.08999999999997</v>
      </c>
      <c r="Q2731" s="11" t="s">
        <v>8317</v>
      </c>
      <c r="R2731" t="s">
        <v>8347</v>
      </c>
      <c r="S2731" s="15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f t="shared" si="168"/>
        <v>170</v>
      </c>
      <c r="B2732">
        <v>2730</v>
      </c>
      <c r="C2732" s="3" t="s">
        <v>2730</v>
      </c>
      <c r="D2732" s="3" t="s">
        <v>6840</v>
      </c>
      <c r="E2732" s="6">
        <v>27000</v>
      </c>
      <c r="F2732" s="8">
        <v>45979.01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 t="shared" si="169"/>
        <v>39.590000000000003</v>
      </c>
      <c r="Q2732" s="11" t="s">
        <v>8317</v>
      </c>
      <c r="R2732" t="s">
        <v>8347</v>
      </c>
      <c r="S2732" s="15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f t="shared" si="168"/>
        <v>104</v>
      </c>
      <c r="B2733">
        <v>2731</v>
      </c>
      <c r="C2733" s="3" t="s">
        <v>2731</v>
      </c>
      <c r="D2733" s="3" t="s">
        <v>6841</v>
      </c>
      <c r="E2733" s="6">
        <v>30000</v>
      </c>
      <c r="F2733" s="8">
        <v>31291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 t="shared" si="169"/>
        <v>810.81</v>
      </c>
      <c r="Q2733" s="11" t="s">
        <v>8317</v>
      </c>
      <c r="R2733" t="s">
        <v>8347</v>
      </c>
      <c r="S2733" s="15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f t="shared" si="168"/>
        <v>118</v>
      </c>
      <c r="B2734">
        <v>2732</v>
      </c>
      <c r="C2734" s="3" t="s">
        <v>2732</v>
      </c>
      <c r="D2734" s="3" t="s">
        <v>6842</v>
      </c>
      <c r="E2734" s="6">
        <v>12000</v>
      </c>
      <c r="F2734" s="8">
        <v>14190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 t="shared" si="169"/>
        <v>82.19</v>
      </c>
      <c r="Q2734" s="11" t="s">
        <v>8317</v>
      </c>
      <c r="R2734" t="s">
        <v>8347</v>
      </c>
      <c r="S2734" s="15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f t="shared" si="168"/>
        <v>108</v>
      </c>
      <c r="B2735">
        <v>2733</v>
      </c>
      <c r="C2735" s="3" t="s">
        <v>2733</v>
      </c>
      <c r="D2735" s="3" t="s">
        <v>6843</v>
      </c>
      <c r="E2735" s="6">
        <v>50000</v>
      </c>
      <c r="F2735" s="8">
        <v>53769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 t="shared" si="169"/>
        <v>420.17</v>
      </c>
      <c r="Q2735" s="11" t="s">
        <v>8317</v>
      </c>
      <c r="R2735" t="s">
        <v>8347</v>
      </c>
      <c r="S2735" s="15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f t="shared" si="168"/>
        <v>2260300</v>
      </c>
      <c r="B2736">
        <v>2734</v>
      </c>
      <c r="C2736" s="3" t="s">
        <v>2734</v>
      </c>
      <c r="D2736" s="3" t="s">
        <v>6844</v>
      </c>
      <c r="E2736" s="6">
        <v>1</v>
      </c>
      <c r="F2736" s="8">
        <v>22603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 t="shared" si="169"/>
        <v>0.01</v>
      </c>
      <c r="Q2736" s="11" t="s">
        <v>8317</v>
      </c>
      <c r="R2736" t="s">
        <v>8347</v>
      </c>
      <c r="S2736" s="15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f t="shared" si="168"/>
        <v>978</v>
      </c>
      <c r="B2737">
        <v>2735</v>
      </c>
      <c r="C2737" s="3" t="s">
        <v>2735</v>
      </c>
      <c r="D2737" s="3" t="s">
        <v>6845</v>
      </c>
      <c r="E2737" s="6">
        <v>750</v>
      </c>
      <c r="F2737" s="8">
        <v>7336.01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 t="shared" si="169"/>
        <v>2.21</v>
      </c>
      <c r="Q2737" s="11" t="s">
        <v>8317</v>
      </c>
      <c r="R2737" t="s">
        <v>8347</v>
      </c>
      <c r="S2737" s="15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f t="shared" si="168"/>
        <v>123</v>
      </c>
      <c r="B2738">
        <v>2736</v>
      </c>
      <c r="C2738" s="3" t="s">
        <v>2736</v>
      </c>
      <c r="D2738" s="3" t="s">
        <v>6846</v>
      </c>
      <c r="E2738" s="6">
        <v>8000</v>
      </c>
      <c r="F2738" s="8">
        <v>9832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 t="shared" si="169"/>
        <v>137.93</v>
      </c>
      <c r="Q2738" s="11" t="s">
        <v>8317</v>
      </c>
      <c r="R2738" t="s">
        <v>8347</v>
      </c>
      <c r="S2738" s="15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f t="shared" si="168"/>
        <v>246</v>
      </c>
      <c r="B2739">
        <v>2737</v>
      </c>
      <c r="C2739" s="3" t="s">
        <v>2737</v>
      </c>
      <c r="D2739" s="3" t="s">
        <v>6847</v>
      </c>
      <c r="E2739" s="6">
        <v>30000</v>
      </c>
      <c r="F2739" s="8">
        <v>73818.240000000005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 t="shared" si="169"/>
        <v>65.790000000000006</v>
      </c>
      <c r="Q2739" s="11" t="s">
        <v>8317</v>
      </c>
      <c r="R2739" t="s">
        <v>8347</v>
      </c>
      <c r="S2739" s="15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f t="shared" si="168"/>
        <v>148</v>
      </c>
      <c r="B2740">
        <v>2738</v>
      </c>
      <c r="C2740" s="3" t="s">
        <v>2738</v>
      </c>
      <c r="D2740" s="3" t="s">
        <v>6848</v>
      </c>
      <c r="E2740" s="6">
        <v>5000</v>
      </c>
      <c r="F2740" s="8">
        <v>7397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 t="shared" si="169"/>
        <v>333.33</v>
      </c>
      <c r="Q2740" s="11" t="s">
        <v>8317</v>
      </c>
      <c r="R2740" t="s">
        <v>8347</v>
      </c>
      <c r="S2740" s="15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f t="shared" si="168"/>
        <v>384</v>
      </c>
      <c r="B2741">
        <v>2739</v>
      </c>
      <c r="C2741" s="3" t="s">
        <v>2739</v>
      </c>
      <c r="D2741" s="3" t="s">
        <v>6849</v>
      </c>
      <c r="E2741" s="6">
        <v>1100</v>
      </c>
      <c r="F2741" s="8">
        <v>4225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 t="shared" si="169"/>
        <v>5.76</v>
      </c>
      <c r="Q2741" s="11" t="s">
        <v>8317</v>
      </c>
      <c r="R2741" t="s">
        <v>8347</v>
      </c>
      <c r="S2741" s="15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f t="shared" si="168"/>
        <v>103</v>
      </c>
      <c r="B2742">
        <v>2740</v>
      </c>
      <c r="C2742" s="3" t="s">
        <v>2740</v>
      </c>
      <c r="D2742" s="3" t="s">
        <v>6850</v>
      </c>
      <c r="E2742" s="6">
        <v>300</v>
      </c>
      <c r="F2742" s="8">
        <v>310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 t="shared" si="169"/>
        <v>17.649999999999999</v>
      </c>
      <c r="Q2742" s="11" t="s">
        <v>8317</v>
      </c>
      <c r="R2742" t="s">
        <v>8347</v>
      </c>
      <c r="S2742" s="15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f t="shared" si="168"/>
        <v>0</v>
      </c>
      <c r="B2743">
        <v>2741</v>
      </c>
      <c r="C2743" s="3" t="s">
        <v>2741</v>
      </c>
      <c r="D2743" s="3" t="s">
        <v>6851</v>
      </c>
      <c r="E2743" s="6">
        <v>8000</v>
      </c>
      <c r="F2743" s="8">
        <v>35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 t="shared" si="169"/>
        <v>2000</v>
      </c>
      <c r="Q2743" s="11" t="s">
        <v>8320</v>
      </c>
      <c r="R2743" t="s">
        <v>8356</v>
      </c>
      <c r="S2743" s="15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f t="shared" si="168"/>
        <v>29</v>
      </c>
      <c r="B2744">
        <v>2742</v>
      </c>
      <c r="C2744" s="3" t="s">
        <v>2742</v>
      </c>
      <c r="D2744" s="3" t="s">
        <v>6852</v>
      </c>
      <c r="E2744" s="6">
        <v>2500</v>
      </c>
      <c r="F2744" s="8">
        <v>731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 t="shared" si="169"/>
        <v>138.88999999999999</v>
      </c>
      <c r="Q2744" s="11" t="s">
        <v>8320</v>
      </c>
      <c r="R2744" t="s">
        <v>8356</v>
      </c>
      <c r="S2744" s="15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f t="shared" si="168"/>
        <v>0</v>
      </c>
      <c r="B2745">
        <v>2743</v>
      </c>
      <c r="C2745" s="3" t="s">
        <v>2743</v>
      </c>
      <c r="D2745" s="3" t="s">
        <v>6853</v>
      </c>
      <c r="E2745" s="6">
        <v>5999</v>
      </c>
      <c r="F2745" s="8"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f t="shared" si="168"/>
        <v>5</v>
      </c>
      <c r="B2746">
        <v>2744</v>
      </c>
      <c r="C2746" s="3" t="s">
        <v>2744</v>
      </c>
      <c r="D2746" s="3" t="s">
        <v>6854</v>
      </c>
      <c r="E2746" s="6">
        <v>16000</v>
      </c>
      <c r="F2746" s="8">
        <v>835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 t="shared" si="169"/>
        <v>727.27</v>
      </c>
      <c r="Q2746" s="11" t="s">
        <v>8320</v>
      </c>
      <c r="R2746" t="s">
        <v>8356</v>
      </c>
      <c r="S2746" s="15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f t="shared" si="168"/>
        <v>22</v>
      </c>
      <c r="B2747">
        <v>2745</v>
      </c>
      <c r="C2747" s="3" t="s">
        <v>2745</v>
      </c>
      <c r="D2747" s="3" t="s">
        <v>6855</v>
      </c>
      <c r="E2747" s="6">
        <v>8000</v>
      </c>
      <c r="F2747" s="8">
        <v>1751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 t="shared" si="169"/>
        <v>163.27000000000001</v>
      </c>
      <c r="Q2747" s="11" t="s">
        <v>8320</v>
      </c>
      <c r="R2747" t="s">
        <v>8356</v>
      </c>
      <c r="S2747" s="15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f t="shared" si="168"/>
        <v>27</v>
      </c>
      <c r="B2748">
        <v>2746</v>
      </c>
      <c r="C2748" s="3" t="s">
        <v>2746</v>
      </c>
      <c r="D2748" s="3" t="s">
        <v>6856</v>
      </c>
      <c r="E2748" s="6">
        <v>3000</v>
      </c>
      <c r="F2748" s="8">
        <v>801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 t="shared" si="169"/>
        <v>157.88999999999999</v>
      </c>
      <c r="Q2748" s="11" t="s">
        <v>8320</v>
      </c>
      <c r="R2748" t="s">
        <v>8356</v>
      </c>
      <c r="S2748" s="15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f t="shared" si="168"/>
        <v>28</v>
      </c>
      <c r="B2749">
        <v>2747</v>
      </c>
      <c r="C2749" s="3" t="s">
        <v>2747</v>
      </c>
      <c r="D2749" s="3" t="s">
        <v>6857</v>
      </c>
      <c r="E2749" s="6">
        <v>500</v>
      </c>
      <c r="F2749" s="8">
        <v>140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 t="shared" si="169"/>
        <v>125</v>
      </c>
      <c r="Q2749" s="11" t="s">
        <v>8320</v>
      </c>
      <c r="R2749" t="s">
        <v>8356</v>
      </c>
      <c r="S2749" s="15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f t="shared" si="168"/>
        <v>1</v>
      </c>
      <c r="B2750">
        <v>2748</v>
      </c>
      <c r="C2750" s="3" t="s">
        <v>2748</v>
      </c>
      <c r="D2750" s="3" t="s">
        <v>6858</v>
      </c>
      <c r="E2750" s="6">
        <v>5000</v>
      </c>
      <c r="F2750" s="8">
        <v>53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 t="shared" si="169"/>
        <v>1250</v>
      </c>
      <c r="Q2750" s="11" t="s">
        <v>8320</v>
      </c>
      <c r="R2750" t="s">
        <v>8356</v>
      </c>
      <c r="S2750" s="15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f t="shared" si="168"/>
        <v>1</v>
      </c>
      <c r="B2751">
        <v>2749</v>
      </c>
      <c r="C2751" s="3" t="s">
        <v>2749</v>
      </c>
      <c r="D2751" s="3" t="s">
        <v>6859</v>
      </c>
      <c r="E2751" s="6">
        <v>10000</v>
      </c>
      <c r="F2751" s="8">
        <v>110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 t="shared" si="169"/>
        <v>5000</v>
      </c>
      <c r="Q2751" s="11" t="s">
        <v>8320</v>
      </c>
      <c r="R2751" t="s">
        <v>8356</v>
      </c>
      <c r="S2751" s="15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f t="shared" si="168"/>
        <v>0</v>
      </c>
      <c r="B2752">
        <v>2750</v>
      </c>
      <c r="C2752" s="3" t="s">
        <v>2750</v>
      </c>
      <c r="D2752" s="3" t="s">
        <v>6860</v>
      </c>
      <c r="E2752" s="6">
        <v>1999</v>
      </c>
      <c r="F2752" s="8"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f t="shared" si="168"/>
        <v>0</v>
      </c>
      <c r="B2753">
        <v>2751</v>
      </c>
      <c r="C2753" s="3" t="s">
        <v>2751</v>
      </c>
      <c r="D2753" s="3" t="s">
        <v>6861</v>
      </c>
      <c r="E2753" s="6">
        <v>3274</v>
      </c>
      <c r="F2753" s="8"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f t="shared" ref="A2754:A2817" si="172">ROUND(F2754/E2754*100,0)</f>
        <v>11</v>
      </c>
      <c r="B2754">
        <v>2752</v>
      </c>
      <c r="C2754" s="3" t="s">
        <v>2752</v>
      </c>
      <c r="D2754" s="3" t="s">
        <v>6862</v>
      </c>
      <c r="E2754" s="6">
        <v>4800</v>
      </c>
      <c r="F2754" s="8">
        <v>550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 t="shared" si="169"/>
        <v>342.86</v>
      </c>
      <c r="Q2754" s="11" t="s">
        <v>8320</v>
      </c>
      <c r="R2754" t="s">
        <v>8356</v>
      </c>
      <c r="S2754" s="15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f t="shared" si="172"/>
        <v>19</v>
      </c>
      <c r="B2755">
        <v>2753</v>
      </c>
      <c r="C2755" s="3" t="s">
        <v>2753</v>
      </c>
      <c r="D2755" s="3" t="s">
        <v>6863</v>
      </c>
      <c r="E2755" s="6">
        <v>2000</v>
      </c>
      <c r="F2755" s="8">
        <v>380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 t="shared" ref="P2755:P2818" si="173">IFERROR(ROUND(E2755/M2755,2), 0)</f>
        <v>250</v>
      </c>
      <c r="Q2755" s="11" t="s">
        <v>8320</v>
      </c>
      <c r="R2755" t="s">
        <v>8356</v>
      </c>
      <c r="S2755" s="15">
        <f t="shared" ref="S2755:S2818" si="174">(((K2755/60)/60)/24)+DATE(1970,1,1)</f>
        <v>41117.900729166664</v>
      </c>
      <c r="T2755" s="16">
        <f t="shared" ref="T2755:T2818" si="175">(((J2755/60)/60)/24)+DATE(1970,1,1)</f>
        <v>41147.900729166664</v>
      </c>
    </row>
    <row r="2756" spans="1:20" ht="45" hidden="1" x14ac:dyDescent="0.25">
      <c r="A2756">
        <f t="shared" si="172"/>
        <v>0</v>
      </c>
      <c r="B2756">
        <v>2754</v>
      </c>
      <c r="C2756" s="3" t="s">
        <v>2754</v>
      </c>
      <c r="D2756" s="3" t="s">
        <v>6864</v>
      </c>
      <c r="E2756" s="6">
        <v>10000</v>
      </c>
      <c r="F2756" s="8"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f t="shared" si="172"/>
        <v>52</v>
      </c>
      <c r="B2757">
        <v>2755</v>
      </c>
      <c r="C2757" s="3" t="s">
        <v>2755</v>
      </c>
      <c r="D2757" s="3" t="s">
        <v>6865</v>
      </c>
      <c r="E2757" s="6">
        <v>500</v>
      </c>
      <c r="F2757" s="8">
        <v>260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 t="shared" si="173"/>
        <v>33.33</v>
      </c>
      <c r="Q2757" s="11" t="s">
        <v>8320</v>
      </c>
      <c r="R2757" t="s">
        <v>8356</v>
      </c>
      <c r="S2757" s="15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f t="shared" si="172"/>
        <v>10</v>
      </c>
      <c r="B2758">
        <v>2756</v>
      </c>
      <c r="C2758" s="3" t="s">
        <v>2756</v>
      </c>
      <c r="D2758" s="3" t="s">
        <v>6866</v>
      </c>
      <c r="E2758" s="6">
        <v>10000</v>
      </c>
      <c r="F2758" s="8">
        <v>1048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 t="shared" si="173"/>
        <v>303.02999999999997</v>
      </c>
      <c r="Q2758" s="11" t="s">
        <v>8320</v>
      </c>
      <c r="R2758" t="s">
        <v>8356</v>
      </c>
      <c r="S2758" s="15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f t="shared" si="172"/>
        <v>1</v>
      </c>
      <c r="B2759">
        <v>2757</v>
      </c>
      <c r="C2759" s="3" t="s">
        <v>2757</v>
      </c>
      <c r="D2759" s="3" t="s">
        <v>6867</v>
      </c>
      <c r="E2759" s="6">
        <v>1500</v>
      </c>
      <c r="F2759" s="8">
        <v>10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 t="shared" si="173"/>
        <v>750</v>
      </c>
      <c r="Q2759" s="11" t="s">
        <v>8320</v>
      </c>
      <c r="R2759" t="s">
        <v>8356</v>
      </c>
      <c r="S2759" s="15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f t="shared" si="172"/>
        <v>12</v>
      </c>
      <c r="B2760">
        <v>2758</v>
      </c>
      <c r="C2760" s="3" t="s">
        <v>2758</v>
      </c>
      <c r="D2760" s="3" t="s">
        <v>6868</v>
      </c>
      <c r="E2760" s="6">
        <v>2000</v>
      </c>
      <c r="F2760" s="8">
        <v>234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 t="shared" si="173"/>
        <v>333.33</v>
      </c>
      <c r="Q2760" s="11" t="s">
        <v>8320</v>
      </c>
      <c r="R2760" t="s">
        <v>8356</v>
      </c>
      <c r="S2760" s="15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f t="shared" si="172"/>
        <v>11</v>
      </c>
      <c r="B2761">
        <v>2759</v>
      </c>
      <c r="C2761" s="3" t="s">
        <v>2759</v>
      </c>
      <c r="D2761" s="3" t="s">
        <v>6869</v>
      </c>
      <c r="E2761" s="6">
        <v>1000</v>
      </c>
      <c r="F2761" s="8">
        <v>105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 t="shared" si="173"/>
        <v>500</v>
      </c>
      <c r="Q2761" s="11" t="s">
        <v>8320</v>
      </c>
      <c r="R2761" t="s">
        <v>8356</v>
      </c>
      <c r="S2761" s="15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f t="shared" si="172"/>
        <v>0</v>
      </c>
      <c r="B2762">
        <v>2760</v>
      </c>
      <c r="C2762" s="3" t="s">
        <v>2760</v>
      </c>
      <c r="D2762" s="3" t="s">
        <v>6870</v>
      </c>
      <c r="E2762" s="6">
        <v>5000</v>
      </c>
      <c r="F2762" s="8"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f t="shared" si="172"/>
        <v>1</v>
      </c>
      <c r="B2763">
        <v>2761</v>
      </c>
      <c r="C2763" s="3" t="s">
        <v>2761</v>
      </c>
      <c r="D2763" s="3" t="s">
        <v>6871</v>
      </c>
      <c r="E2763" s="6">
        <v>5000</v>
      </c>
      <c r="F2763" s="8">
        <v>36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 t="shared" si="173"/>
        <v>1250</v>
      </c>
      <c r="Q2763" s="11" t="s">
        <v>8320</v>
      </c>
      <c r="R2763" t="s">
        <v>8356</v>
      </c>
      <c r="S2763" s="15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f t="shared" si="172"/>
        <v>1</v>
      </c>
      <c r="B2764">
        <v>2762</v>
      </c>
      <c r="C2764" s="3" t="s">
        <v>2762</v>
      </c>
      <c r="D2764" s="3" t="s">
        <v>6872</v>
      </c>
      <c r="E2764" s="6">
        <v>3250</v>
      </c>
      <c r="F2764" s="8">
        <v>25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 t="shared" si="173"/>
        <v>3250</v>
      </c>
      <c r="Q2764" s="11" t="s">
        <v>8320</v>
      </c>
      <c r="R2764" t="s">
        <v>8356</v>
      </c>
      <c r="S2764" s="15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f t="shared" si="172"/>
        <v>0</v>
      </c>
      <c r="B2765">
        <v>2763</v>
      </c>
      <c r="C2765" s="3" t="s">
        <v>2763</v>
      </c>
      <c r="D2765" s="3" t="s">
        <v>6873</v>
      </c>
      <c r="E2765" s="6">
        <v>39400</v>
      </c>
      <c r="F2765" s="8">
        <v>90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 t="shared" si="173"/>
        <v>13133.33</v>
      </c>
      <c r="Q2765" s="11" t="s">
        <v>8320</v>
      </c>
      <c r="R2765" t="s">
        <v>8356</v>
      </c>
      <c r="S2765" s="15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f t="shared" si="172"/>
        <v>1</v>
      </c>
      <c r="B2766">
        <v>2764</v>
      </c>
      <c r="C2766" s="3" t="s">
        <v>2764</v>
      </c>
      <c r="D2766" s="3" t="s">
        <v>6874</v>
      </c>
      <c r="E2766" s="6">
        <v>4000</v>
      </c>
      <c r="F2766" s="8">
        <v>45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 t="shared" si="173"/>
        <v>1000</v>
      </c>
      <c r="Q2766" s="11" t="s">
        <v>8320</v>
      </c>
      <c r="R2766" t="s">
        <v>8356</v>
      </c>
      <c r="S2766" s="15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f t="shared" si="172"/>
        <v>0</v>
      </c>
      <c r="B2767">
        <v>2765</v>
      </c>
      <c r="C2767" s="3" t="s">
        <v>2765</v>
      </c>
      <c r="D2767" s="3" t="s">
        <v>6875</v>
      </c>
      <c r="E2767" s="6">
        <v>4000</v>
      </c>
      <c r="F2767" s="8"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f t="shared" si="172"/>
        <v>2</v>
      </c>
      <c r="B2768">
        <v>2766</v>
      </c>
      <c r="C2768" s="3" t="s">
        <v>2766</v>
      </c>
      <c r="D2768" s="3" t="s">
        <v>6876</v>
      </c>
      <c r="E2768" s="6">
        <v>5000</v>
      </c>
      <c r="F2768" s="8">
        <v>100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 t="shared" si="173"/>
        <v>1250</v>
      </c>
      <c r="Q2768" s="11" t="s">
        <v>8320</v>
      </c>
      <c r="R2768" t="s">
        <v>8356</v>
      </c>
      <c r="S2768" s="15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f t="shared" si="172"/>
        <v>1</v>
      </c>
      <c r="B2769">
        <v>2767</v>
      </c>
      <c r="C2769" s="3" t="s">
        <v>2767</v>
      </c>
      <c r="D2769" s="3" t="s">
        <v>6877</v>
      </c>
      <c r="E2769" s="6">
        <v>4000</v>
      </c>
      <c r="F2769" s="8">
        <v>34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 t="shared" si="173"/>
        <v>1333.33</v>
      </c>
      <c r="Q2769" s="11" t="s">
        <v>8320</v>
      </c>
      <c r="R2769" t="s">
        <v>8356</v>
      </c>
      <c r="S2769" s="15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f t="shared" si="172"/>
        <v>14</v>
      </c>
      <c r="B2770">
        <v>2768</v>
      </c>
      <c r="C2770" s="3" t="s">
        <v>2768</v>
      </c>
      <c r="D2770" s="3" t="s">
        <v>6878</v>
      </c>
      <c r="E2770" s="6">
        <v>7000</v>
      </c>
      <c r="F2770" s="8">
        <v>1002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 t="shared" si="173"/>
        <v>205.88</v>
      </c>
      <c r="Q2770" s="11" t="s">
        <v>8320</v>
      </c>
      <c r="R2770" t="s">
        <v>8356</v>
      </c>
      <c r="S2770" s="15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f t="shared" si="172"/>
        <v>0</v>
      </c>
      <c r="B2771">
        <v>2769</v>
      </c>
      <c r="C2771" s="3" t="s">
        <v>2769</v>
      </c>
      <c r="D2771" s="3" t="s">
        <v>6879</v>
      </c>
      <c r="E2771" s="6">
        <v>800</v>
      </c>
      <c r="F2771" s="8">
        <v>2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 t="shared" si="173"/>
        <v>400</v>
      </c>
      <c r="Q2771" s="11" t="s">
        <v>8320</v>
      </c>
      <c r="R2771" t="s">
        <v>8356</v>
      </c>
      <c r="S2771" s="15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f t="shared" si="172"/>
        <v>10</v>
      </c>
      <c r="B2772">
        <v>2770</v>
      </c>
      <c r="C2772" s="3" t="s">
        <v>2770</v>
      </c>
      <c r="D2772" s="3" t="s">
        <v>6880</v>
      </c>
      <c r="E2772" s="6">
        <v>20000</v>
      </c>
      <c r="F2772" s="8">
        <v>2082.25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 t="shared" si="173"/>
        <v>606.05999999999995</v>
      </c>
      <c r="Q2772" s="11" t="s">
        <v>8320</v>
      </c>
      <c r="R2772" t="s">
        <v>8356</v>
      </c>
      <c r="S2772" s="15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f t="shared" si="172"/>
        <v>0</v>
      </c>
      <c r="B2773">
        <v>2771</v>
      </c>
      <c r="C2773" s="3" t="s">
        <v>2771</v>
      </c>
      <c r="D2773" s="3" t="s">
        <v>6881</v>
      </c>
      <c r="E2773" s="6">
        <v>19980</v>
      </c>
      <c r="F2773" s="8"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f t="shared" si="172"/>
        <v>0</v>
      </c>
      <c r="B2774">
        <v>2772</v>
      </c>
      <c r="C2774" s="3" t="s">
        <v>2772</v>
      </c>
      <c r="D2774" s="3" t="s">
        <v>6882</v>
      </c>
      <c r="E2774" s="6">
        <v>8000</v>
      </c>
      <c r="F2774" s="8"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f t="shared" si="172"/>
        <v>0</v>
      </c>
      <c r="B2775">
        <v>2773</v>
      </c>
      <c r="C2775" s="3" t="s">
        <v>2773</v>
      </c>
      <c r="D2775" s="3" t="s">
        <v>6883</v>
      </c>
      <c r="E2775" s="6">
        <v>530</v>
      </c>
      <c r="F2775" s="8">
        <v>1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 t="shared" si="173"/>
        <v>530</v>
      </c>
      <c r="Q2775" s="11" t="s">
        <v>8320</v>
      </c>
      <c r="R2775" t="s">
        <v>8356</v>
      </c>
      <c r="S2775" s="15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f t="shared" si="172"/>
        <v>14</v>
      </c>
      <c r="B2776">
        <v>2774</v>
      </c>
      <c r="C2776" s="3" t="s">
        <v>2774</v>
      </c>
      <c r="D2776" s="3" t="s">
        <v>6884</v>
      </c>
      <c r="E2776" s="6">
        <v>4000</v>
      </c>
      <c r="F2776" s="8">
        <v>570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 t="shared" si="173"/>
        <v>307.69</v>
      </c>
      <c r="Q2776" s="11" t="s">
        <v>8320</v>
      </c>
      <c r="R2776" t="s">
        <v>8356</v>
      </c>
      <c r="S2776" s="15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f t="shared" si="172"/>
        <v>3</v>
      </c>
      <c r="B2777">
        <v>2775</v>
      </c>
      <c r="C2777" s="3" t="s">
        <v>2775</v>
      </c>
      <c r="D2777" s="3" t="s">
        <v>6885</v>
      </c>
      <c r="E2777" s="6">
        <v>5000</v>
      </c>
      <c r="F2777" s="8">
        <v>150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 t="shared" si="173"/>
        <v>2500</v>
      </c>
      <c r="Q2777" s="11" t="s">
        <v>8320</v>
      </c>
      <c r="R2777" t="s">
        <v>8356</v>
      </c>
      <c r="S2777" s="15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f t="shared" si="172"/>
        <v>8</v>
      </c>
      <c r="B2778">
        <v>2776</v>
      </c>
      <c r="C2778" s="3" t="s">
        <v>2776</v>
      </c>
      <c r="D2778" s="3" t="s">
        <v>6886</v>
      </c>
      <c r="E2778" s="6">
        <v>21000</v>
      </c>
      <c r="F2778" s="8">
        <v>1655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 t="shared" si="173"/>
        <v>583.33000000000004</v>
      </c>
      <c r="Q2778" s="11" t="s">
        <v>8320</v>
      </c>
      <c r="R2778" t="s">
        <v>8356</v>
      </c>
      <c r="S2778" s="15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f t="shared" si="172"/>
        <v>0</v>
      </c>
      <c r="B2779">
        <v>2777</v>
      </c>
      <c r="C2779" s="3" t="s">
        <v>2777</v>
      </c>
      <c r="D2779" s="3" t="s">
        <v>6887</v>
      </c>
      <c r="E2779" s="6">
        <v>3000</v>
      </c>
      <c r="F2779" s="8">
        <v>10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 t="shared" si="173"/>
        <v>3000</v>
      </c>
      <c r="Q2779" s="11" t="s">
        <v>8320</v>
      </c>
      <c r="R2779" t="s">
        <v>8356</v>
      </c>
      <c r="S2779" s="15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f t="shared" si="172"/>
        <v>26</v>
      </c>
      <c r="B2780">
        <v>2778</v>
      </c>
      <c r="C2780" s="3" t="s">
        <v>2778</v>
      </c>
      <c r="D2780" s="3" t="s">
        <v>6888</v>
      </c>
      <c r="E2780" s="6">
        <v>5500</v>
      </c>
      <c r="F2780" s="8">
        <v>1405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 t="shared" si="173"/>
        <v>366.67</v>
      </c>
      <c r="Q2780" s="11" t="s">
        <v>8320</v>
      </c>
      <c r="R2780" t="s">
        <v>8356</v>
      </c>
      <c r="S2780" s="15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f t="shared" si="172"/>
        <v>2</v>
      </c>
      <c r="B2781">
        <v>2779</v>
      </c>
      <c r="C2781" s="3" t="s">
        <v>2779</v>
      </c>
      <c r="D2781" s="3" t="s">
        <v>6889</v>
      </c>
      <c r="E2781" s="6">
        <v>2500</v>
      </c>
      <c r="F2781" s="8">
        <v>53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 t="shared" si="173"/>
        <v>2500</v>
      </c>
      <c r="Q2781" s="11" t="s">
        <v>8320</v>
      </c>
      <c r="R2781" t="s">
        <v>8356</v>
      </c>
      <c r="S2781" s="15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f t="shared" si="172"/>
        <v>0</v>
      </c>
      <c r="B2782">
        <v>2780</v>
      </c>
      <c r="C2782" s="3" t="s">
        <v>2780</v>
      </c>
      <c r="D2782" s="3" t="s">
        <v>6890</v>
      </c>
      <c r="E2782" s="6">
        <v>100000</v>
      </c>
      <c r="F2782" s="8"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f t="shared" si="172"/>
        <v>105</v>
      </c>
      <c r="B2783">
        <v>2781</v>
      </c>
      <c r="C2783" s="3" t="s">
        <v>2781</v>
      </c>
      <c r="D2783" s="3" t="s">
        <v>6891</v>
      </c>
      <c r="E2783" s="6">
        <v>1250</v>
      </c>
      <c r="F2783" s="8">
        <v>1316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 t="shared" si="173"/>
        <v>44.64</v>
      </c>
      <c r="Q2783" s="11" t="s">
        <v>8315</v>
      </c>
      <c r="R2783" t="s">
        <v>8316</v>
      </c>
      <c r="S2783" s="15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f t="shared" si="172"/>
        <v>120</v>
      </c>
      <c r="B2784">
        <v>2782</v>
      </c>
      <c r="C2784" s="3" t="s">
        <v>2782</v>
      </c>
      <c r="D2784" s="3" t="s">
        <v>6892</v>
      </c>
      <c r="E2784" s="6">
        <v>1000</v>
      </c>
      <c r="F2784" s="8">
        <v>1200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 t="shared" si="173"/>
        <v>55.56</v>
      </c>
      <c r="Q2784" s="11" t="s">
        <v>8315</v>
      </c>
      <c r="R2784" t="s">
        <v>8316</v>
      </c>
      <c r="S2784" s="15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f t="shared" si="172"/>
        <v>115</v>
      </c>
      <c r="B2785">
        <v>2783</v>
      </c>
      <c r="C2785" s="3" t="s">
        <v>2783</v>
      </c>
      <c r="D2785" s="3" t="s">
        <v>6893</v>
      </c>
      <c r="E2785" s="6">
        <v>1000</v>
      </c>
      <c r="F2785" s="8">
        <v>1145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 t="shared" si="173"/>
        <v>16.39</v>
      </c>
      <c r="Q2785" s="11" t="s">
        <v>8315</v>
      </c>
      <c r="R2785" t="s">
        <v>8316</v>
      </c>
      <c r="S2785" s="15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f t="shared" si="172"/>
        <v>119</v>
      </c>
      <c r="B2786">
        <v>2784</v>
      </c>
      <c r="C2786" s="3" t="s">
        <v>2784</v>
      </c>
      <c r="D2786" s="3" t="s">
        <v>6894</v>
      </c>
      <c r="E2786" s="6">
        <v>6000</v>
      </c>
      <c r="F2786" s="8">
        <v>7140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 t="shared" si="173"/>
        <v>55.56</v>
      </c>
      <c r="Q2786" s="11" t="s">
        <v>8315</v>
      </c>
      <c r="R2786" t="s">
        <v>8316</v>
      </c>
      <c r="S2786" s="15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f t="shared" si="172"/>
        <v>105</v>
      </c>
      <c r="B2787">
        <v>2785</v>
      </c>
      <c r="C2787" s="3" t="s">
        <v>2785</v>
      </c>
      <c r="D2787" s="3" t="s">
        <v>6895</v>
      </c>
      <c r="E2787" s="6">
        <v>5000</v>
      </c>
      <c r="F2787" s="8">
        <v>5234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 t="shared" si="173"/>
        <v>35.21</v>
      </c>
      <c r="Q2787" s="11" t="s">
        <v>8315</v>
      </c>
      <c r="R2787" t="s">
        <v>8316</v>
      </c>
      <c r="S2787" s="15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f t="shared" si="172"/>
        <v>118</v>
      </c>
      <c r="B2788">
        <v>2786</v>
      </c>
      <c r="C2788" s="3" t="s">
        <v>2786</v>
      </c>
      <c r="D2788" s="3" t="s">
        <v>6896</v>
      </c>
      <c r="E2788" s="6">
        <v>2500</v>
      </c>
      <c r="F2788" s="8">
        <v>2946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 t="shared" si="173"/>
        <v>33.78</v>
      </c>
      <c r="Q2788" s="11" t="s">
        <v>8315</v>
      </c>
      <c r="R2788" t="s">
        <v>8316</v>
      </c>
      <c r="S2788" s="15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f t="shared" si="172"/>
        <v>120</v>
      </c>
      <c r="B2789">
        <v>2787</v>
      </c>
      <c r="C2789" s="3" t="s">
        <v>2787</v>
      </c>
      <c r="D2789" s="3" t="s">
        <v>6897</v>
      </c>
      <c r="E2789" s="6">
        <v>1000</v>
      </c>
      <c r="F2789" s="8">
        <v>1197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 t="shared" si="173"/>
        <v>26.32</v>
      </c>
      <c r="Q2789" s="11" t="s">
        <v>8315</v>
      </c>
      <c r="R2789" t="s">
        <v>8316</v>
      </c>
      <c r="S2789" s="15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f t="shared" si="172"/>
        <v>103</v>
      </c>
      <c r="B2790">
        <v>2788</v>
      </c>
      <c r="C2790" s="3" t="s">
        <v>2788</v>
      </c>
      <c r="D2790" s="3" t="s">
        <v>6898</v>
      </c>
      <c r="E2790" s="6">
        <v>2000</v>
      </c>
      <c r="F2790" s="8">
        <v>2050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 t="shared" si="173"/>
        <v>100</v>
      </c>
      <c r="Q2790" s="11" t="s">
        <v>8315</v>
      </c>
      <c r="R2790" t="s">
        <v>8316</v>
      </c>
      <c r="S2790" s="15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f t="shared" si="172"/>
        <v>101</v>
      </c>
      <c r="B2791">
        <v>2789</v>
      </c>
      <c r="C2791" s="3" t="s">
        <v>2789</v>
      </c>
      <c r="D2791" s="3" t="s">
        <v>6899</v>
      </c>
      <c r="E2791" s="6">
        <v>3000</v>
      </c>
      <c r="F2791" s="8">
        <v>3035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 t="shared" si="173"/>
        <v>125</v>
      </c>
      <c r="Q2791" s="11" t="s">
        <v>8315</v>
      </c>
      <c r="R2791" t="s">
        <v>8316</v>
      </c>
      <c r="S2791" s="15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f t="shared" si="172"/>
        <v>105</v>
      </c>
      <c r="B2792">
        <v>2790</v>
      </c>
      <c r="C2792" s="3" t="s">
        <v>2790</v>
      </c>
      <c r="D2792" s="3" t="s">
        <v>6900</v>
      </c>
      <c r="E2792" s="6">
        <v>3000</v>
      </c>
      <c r="F2792" s="8">
        <v>3160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 t="shared" si="173"/>
        <v>45.45</v>
      </c>
      <c r="Q2792" s="11" t="s">
        <v>8315</v>
      </c>
      <c r="R2792" t="s">
        <v>8316</v>
      </c>
      <c r="S2792" s="15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f t="shared" si="172"/>
        <v>103</v>
      </c>
      <c r="B2793">
        <v>2791</v>
      </c>
      <c r="C2793" s="3" t="s">
        <v>2791</v>
      </c>
      <c r="D2793" s="3" t="s">
        <v>6901</v>
      </c>
      <c r="E2793" s="6">
        <v>2000</v>
      </c>
      <c r="F2793" s="8">
        <v>2050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 t="shared" si="173"/>
        <v>71.430000000000007</v>
      </c>
      <c r="Q2793" s="11" t="s">
        <v>8315</v>
      </c>
      <c r="R2793" t="s">
        <v>8316</v>
      </c>
      <c r="S2793" s="15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f t="shared" si="172"/>
        <v>108</v>
      </c>
      <c r="B2794">
        <v>2792</v>
      </c>
      <c r="C2794" s="3" t="s">
        <v>2792</v>
      </c>
      <c r="D2794" s="3" t="s">
        <v>6902</v>
      </c>
      <c r="E2794" s="6">
        <v>2000</v>
      </c>
      <c r="F2794" s="8">
        <v>2152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 t="shared" si="173"/>
        <v>83.33</v>
      </c>
      <c r="Q2794" s="11" t="s">
        <v>8315</v>
      </c>
      <c r="R2794" t="s">
        <v>8316</v>
      </c>
      <c r="S2794" s="15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f t="shared" si="172"/>
        <v>111</v>
      </c>
      <c r="B2795">
        <v>2793</v>
      </c>
      <c r="C2795" s="3" t="s">
        <v>2793</v>
      </c>
      <c r="D2795" s="3" t="s">
        <v>6903</v>
      </c>
      <c r="E2795" s="6">
        <v>10000</v>
      </c>
      <c r="F2795" s="8">
        <v>11056.75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 t="shared" si="173"/>
        <v>136.99</v>
      </c>
      <c r="Q2795" s="11" t="s">
        <v>8315</v>
      </c>
      <c r="R2795" t="s">
        <v>8316</v>
      </c>
      <c r="S2795" s="15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f t="shared" si="172"/>
        <v>150</v>
      </c>
      <c r="B2796">
        <v>2794</v>
      </c>
      <c r="C2796" s="3" t="s">
        <v>2794</v>
      </c>
      <c r="D2796" s="3" t="s">
        <v>6904</v>
      </c>
      <c r="E2796" s="6">
        <v>50</v>
      </c>
      <c r="F2796" s="8">
        <v>75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>
        <f t="shared" si="173"/>
        <v>16.670000000000002</v>
      </c>
      <c r="Q2796" s="11" t="s">
        <v>8315</v>
      </c>
      <c r="R2796" t="s">
        <v>8316</v>
      </c>
      <c r="S2796" s="15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f t="shared" si="172"/>
        <v>104</v>
      </c>
      <c r="B2797">
        <v>2795</v>
      </c>
      <c r="C2797" s="3" t="s">
        <v>2795</v>
      </c>
      <c r="D2797" s="3" t="s">
        <v>6905</v>
      </c>
      <c r="E2797" s="6">
        <v>700</v>
      </c>
      <c r="F2797" s="8">
        <v>730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>
        <f t="shared" si="173"/>
        <v>35</v>
      </c>
      <c r="Q2797" s="11" t="s">
        <v>8315</v>
      </c>
      <c r="R2797" t="s">
        <v>8316</v>
      </c>
      <c r="S2797" s="15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f t="shared" si="172"/>
        <v>116</v>
      </c>
      <c r="B2798">
        <v>2796</v>
      </c>
      <c r="C2798" s="3" t="s">
        <v>2796</v>
      </c>
      <c r="D2798" s="3" t="s">
        <v>6906</v>
      </c>
      <c r="E2798" s="6">
        <v>800</v>
      </c>
      <c r="F2798" s="8">
        <v>924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>
        <f t="shared" si="173"/>
        <v>38.1</v>
      </c>
      <c r="Q2798" s="11" t="s">
        <v>8315</v>
      </c>
      <c r="R2798" t="s">
        <v>8316</v>
      </c>
      <c r="S2798" s="15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f t="shared" si="172"/>
        <v>103</v>
      </c>
      <c r="B2799">
        <v>2797</v>
      </c>
      <c r="C2799" s="3" t="s">
        <v>2797</v>
      </c>
      <c r="D2799" s="3" t="s">
        <v>6907</v>
      </c>
      <c r="E2799" s="6">
        <v>8000</v>
      </c>
      <c r="F2799" s="8">
        <v>8211.61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 t="shared" si="173"/>
        <v>85.11</v>
      </c>
      <c r="Q2799" s="11" t="s">
        <v>8315</v>
      </c>
      <c r="R2799" t="s">
        <v>8316</v>
      </c>
      <c r="S2799" s="15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f t="shared" si="172"/>
        <v>101</v>
      </c>
      <c r="B2800">
        <v>2798</v>
      </c>
      <c r="C2800" s="3" t="s">
        <v>2798</v>
      </c>
      <c r="D2800" s="3" t="s">
        <v>6908</v>
      </c>
      <c r="E2800" s="6">
        <v>5000</v>
      </c>
      <c r="F2800" s="8">
        <v>5070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 t="shared" si="173"/>
        <v>35.97</v>
      </c>
      <c r="Q2800" s="11" t="s">
        <v>8315</v>
      </c>
      <c r="R2800" t="s">
        <v>8316</v>
      </c>
      <c r="S2800" s="15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f t="shared" si="172"/>
        <v>117</v>
      </c>
      <c r="B2801">
        <v>2799</v>
      </c>
      <c r="C2801" s="3" t="s">
        <v>2799</v>
      </c>
      <c r="D2801" s="3" t="s">
        <v>6909</v>
      </c>
      <c r="E2801" s="6">
        <v>5000</v>
      </c>
      <c r="F2801" s="8">
        <v>5831.74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 t="shared" si="173"/>
        <v>38.46</v>
      </c>
      <c r="Q2801" s="11" t="s">
        <v>8315</v>
      </c>
      <c r="R2801" t="s">
        <v>8316</v>
      </c>
      <c r="S2801" s="15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f t="shared" si="172"/>
        <v>133</v>
      </c>
      <c r="B2802">
        <v>2800</v>
      </c>
      <c r="C2802" s="3" t="s">
        <v>2800</v>
      </c>
      <c r="D2802" s="3" t="s">
        <v>6910</v>
      </c>
      <c r="E2802" s="6">
        <v>1000</v>
      </c>
      <c r="F2802" s="8">
        <v>1330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 t="shared" si="173"/>
        <v>32.26</v>
      </c>
      <c r="Q2802" s="11" t="s">
        <v>8315</v>
      </c>
      <c r="R2802" t="s">
        <v>8316</v>
      </c>
      <c r="S2802" s="15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f t="shared" si="172"/>
        <v>133</v>
      </c>
      <c r="B2803">
        <v>2801</v>
      </c>
      <c r="C2803" s="3" t="s">
        <v>2801</v>
      </c>
      <c r="D2803" s="3" t="s">
        <v>6911</v>
      </c>
      <c r="E2803" s="6">
        <v>500</v>
      </c>
      <c r="F2803" s="8">
        <v>666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>
        <f t="shared" si="173"/>
        <v>38.46</v>
      </c>
      <c r="Q2803" s="11" t="s">
        <v>8315</v>
      </c>
      <c r="R2803" t="s">
        <v>8316</v>
      </c>
      <c r="S2803" s="15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f t="shared" si="172"/>
        <v>102</v>
      </c>
      <c r="B2804">
        <v>2802</v>
      </c>
      <c r="C2804" s="3" t="s">
        <v>2802</v>
      </c>
      <c r="D2804" s="3" t="s">
        <v>6912</v>
      </c>
      <c r="E2804" s="6">
        <v>3000</v>
      </c>
      <c r="F2804" s="8">
        <v>3055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 t="shared" si="173"/>
        <v>33.33</v>
      </c>
      <c r="Q2804" s="11" t="s">
        <v>8315</v>
      </c>
      <c r="R2804" t="s">
        <v>8316</v>
      </c>
      <c r="S2804" s="15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f t="shared" si="172"/>
        <v>128</v>
      </c>
      <c r="B2805">
        <v>2803</v>
      </c>
      <c r="C2805" s="3" t="s">
        <v>2803</v>
      </c>
      <c r="D2805" s="3" t="s">
        <v>6913</v>
      </c>
      <c r="E2805" s="6">
        <v>10000</v>
      </c>
      <c r="F2805" s="8">
        <v>12795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 t="shared" si="173"/>
        <v>70.92</v>
      </c>
      <c r="Q2805" s="11" t="s">
        <v>8315</v>
      </c>
      <c r="R2805" t="s">
        <v>8316</v>
      </c>
      <c r="S2805" s="15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f t="shared" si="172"/>
        <v>115</v>
      </c>
      <c r="B2806">
        <v>2804</v>
      </c>
      <c r="C2806" s="3" t="s">
        <v>2804</v>
      </c>
      <c r="D2806" s="3" t="s">
        <v>6914</v>
      </c>
      <c r="E2806" s="6">
        <v>1000</v>
      </c>
      <c r="F2806" s="8">
        <v>1150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 t="shared" si="173"/>
        <v>43.48</v>
      </c>
      <c r="Q2806" s="11" t="s">
        <v>8315</v>
      </c>
      <c r="R2806" t="s">
        <v>8316</v>
      </c>
      <c r="S2806" s="15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f t="shared" si="172"/>
        <v>110</v>
      </c>
      <c r="B2807">
        <v>2805</v>
      </c>
      <c r="C2807" s="3" t="s">
        <v>2805</v>
      </c>
      <c r="D2807" s="3" t="s">
        <v>6915</v>
      </c>
      <c r="E2807" s="6">
        <v>400</v>
      </c>
      <c r="F2807" s="8">
        <v>440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>
        <f t="shared" si="173"/>
        <v>22.22</v>
      </c>
      <c r="Q2807" s="11" t="s">
        <v>8315</v>
      </c>
      <c r="R2807" t="s">
        <v>8316</v>
      </c>
      <c r="S2807" s="15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f t="shared" si="172"/>
        <v>112</v>
      </c>
      <c r="B2808">
        <v>2806</v>
      </c>
      <c r="C2808" s="3" t="s">
        <v>2806</v>
      </c>
      <c r="D2808" s="3" t="s">
        <v>6916</v>
      </c>
      <c r="E2808" s="6">
        <v>3000</v>
      </c>
      <c r="F2808" s="8">
        <v>3363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 t="shared" si="173"/>
        <v>39.47</v>
      </c>
      <c r="Q2808" s="11" t="s">
        <v>8315</v>
      </c>
      <c r="R2808" t="s">
        <v>8316</v>
      </c>
      <c r="S2808" s="15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f t="shared" si="172"/>
        <v>126</v>
      </c>
      <c r="B2809">
        <v>2807</v>
      </c>
      <c r="C2809" s="3" t="s">
        <v>2807</v>
      </c>
      <c r="D2809" s="3" t="s">
        <v>6917</v>
      </c>
      <c r="E2809" s="6">
        <v>5000</v>
      </c>
      <c r="F2809" s="8">
        <v>6300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 t="shared" si="173"/>
        <v>53.76</v>
      </c>
      <c r="Q2809" s="11" t="s">
        <v>8315</v>
      </c>
      <c r="R2809" t="s">
        <v>8316</v>
      </c>
      <c r="S2809" s="15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f t="shared" si="172"/>
        <v>100</v>
      </c>
      <c r="B2810">
        <v>2808</v>
      </c>
      <c r="C2810" s="3" t="s">
        <v>2808</v>
      </c>
      <c r="D2810" s="3" t="s">
        <v>6918</v>
      </c>
      <c r="E2810" s="6">
        <v>4500</v>
      </c>
      <c r="F2810" s="8">
        <v>4511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 t="shared" si="173"/>
        <v>65.22</v>
      </c>
      <c r="Q2810" s="11" t="s">
        <v>8315</v>
      </c>
      <c r="R2810" t="s">
        <v>8316</v>
      </c>
      <c r="S2810" s="15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f t="shared" si="172"/>
        <v>102</v>
      </c>
      <c r="B2811">
        <v>2809</v>
      </c>
      <c r="C2811" s="3" t="s">
        <v>2809</v>
      </c>
      <c r="D2811" s="3" t="s">
        <v>6919</v>
      </c>
      <c r="E2811" s="6">
        <v>2500</v>
      </c>
      <c r="F2811" s="8">
        <v>2560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 t="shared" si="173"/>
        <v>119.05</v>
      </c>
      <c r="Q2811" s="11" t="s">
        <v>8315</v>
      </c>
      <c r="R2811" t="s">
        <v>8316</v>
      </c>
      <c r="S2811" s="15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f t="shared" si="172"/>
        <v>108</v>
      </c>
      <c r="B2812">
        <v>2810</v>
      </c>
      <c r="C2812" s="3" t="s">
        <v>2810</v>
      </c>
      <c r="D2812" s="3" t="s">
        <v>6920</v>
      </c>
      <c r="E2812" s="6">
        <v>2500</v>
      </c>
      <c r="F2812" s="8">
        <v>2705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 t="shared" si="173"/>
        <v>43.86</v>
      </c>
      <c r="Q2812" s="11" t="s">
        <v>8315</v>
      </c>
      <c r="R2812" t="s">
        <v>8316</v>
      </c>
      <c r="S2812" s="15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f t="shared" si="172"/>
        <v>100</v>
      </c>
      <c r="B2813">
        <v>2811</v>
      </c>
      <c r="C2813" s="3" t="s">
        <v>2811</v>
      </c>
      <c r="D2813" s="3" t="s">
        <v>6921</v>
      </c>
      <c r="E2813" s="6">
        <v>10000</v>
      </c>
      <c r="F2813" s="8">
        <v>10027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 t="shared" si="173"/>
        <v>92.59</v>
      </c>
      <c r="Q2813" s="11" t="s">
        <v>8315</v>
      </c>
      <c r="R2813" t="s">
        <v>8316</v>
      </c>
      <c r="S2813" s="15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f t="shared" si="172"/>
        <v>113</v>
      </c>
      <c r="B2814">
        <v>2812</v>
      </c>
      <c r="C2814" s="3" t="s">
        <v>2812</v>
      </c>
      <c r="D2814" s="3" t="s">
        <v>6922</v>
      </c>
      <c r="E2814" s="6">
        <v>5000</v>
      </c>
      <c r="F2814" s="8">
        <v>5665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 t="shared" si="173"/>
        <v>60.24</v>
      </c>
      <c r="Q2814" s="11" t="s">
        <v>8315</v>
      </c>
      <c r="R2814" t="s">
        <v>8316</v>
      </c>
      <c r="S2814" s="15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f t="shared" si="172"/>
        <v>128</v>
      </c>
      <c r="B2815">
        <v>2813</v>
      </c>
      <c r="C2815" s="3" t="s">
        <v>2813</v>
      </c>
      <c r="D2815" s="3" t="s">
        <v>6923</v>
      </c>
      <c r="E2815" s="6">
        <v>2800</v>
      </c>
      <c r="F2815" s="8">
        <v>3572.12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 t="shared" si="173"/>
        <v>29.17</v>
      </c>
      <c r="Q2815" s="11" t="s">
        <v>8315</v>
      </c>
      <c r="R2815" t="s">
        <v>8316</v>
      </c>
      <c r="S2815" s="15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f t="shared" si="172"/>
        <v>108</v>
      </c>
      <c r="B2816">
        <v>2814</v>
      </c>
      <c r="C2816" s="3" t="s">
        <v>2814</v>
      </c>
      <c r="D2816" s="3" t="s">
        <v>6924</v>
      </c>
      <c r="E2816" s="6">
        <v>1500</v>
      </c>
      <c r="F2816" s="8">
        <v>1616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 t="shared" si="173"/>
        <v>23.44</v>
      </c>
      <c r="Q2816" s="11" t="s">
        <v>8315</v>
      </c>
      <c r="R2816" t="s">
        <v>8316</v>
      </c>
      <c r="S2816" s="15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f t="shared" si="172"/>
        <v>242</v>
      </c>
      <c r="B2817">
        <v>2815</v>
      </c>
      <c r="C2817" s="3" t="s">
        <v>2815</v>
      </c>
      <c r="D2817" s="3" t="s">
        <v>6925</v>
      </c>
      <c r="E2817" s="6">
        <v>250</v>
      </c>
      <c r="F2817" s="8">
        <v>605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>
        <f t="shared" si="173"/>
        <v>17.86</v>
      </c>
      <c r="Q2817" s="11" t="s">
        <v>8315</v>
      </c>
      <c r="R2817" t="s">
        <v>8316</v>
      </c>
      <c r="S2817" s="15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f t="shared" ref="A2818:A2881" si="176">ROUND(F2818/E2818*100,0)</f>
        <v>142</v>
      </c>
      <c r="B2818">
        <v>2816</v>
      </c>
      <c r="C2818" s="3" t="s">
        <v>2816</v>
      </c>
      <c r="D2818" s="3" t="s">
        <v>6926</v>
      </c>
      <c r="E2818" s="6">
        <v>3000</v>
      </c>
      <c r="F2818" s="8">
        <v>4247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 t="shared" si="173"/>
        <v>17.75</v>
      </c>
      <c r="Q2818" s="11" t="s">
        <v>8315</v>
      </c>
      <c r="R2818" t="s">
        <v>8316</v>
      </c>
      <c r="S2818" s="15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f t="shared" si="176"/>
        <v>130</v>
      </c>
      <c r="B2819">
        <v>2817</v>
      </c>
      <c r="C2819" s="3" t="s">
        <v>2817</v>
      </c>
      <c r="D2819" s="3" t="s">
        <v>6927</v>
      </c>
      <c r="E2819" s="6">
        <v>600</v>
      </c>
      <c r="F2819" s="8">
        <v>780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>
        <f t="shared" ref="P2819:P2882" si="177">IFERROR(ROUND(E2819/M2819,2), 0)</f>
        <v>18.18</v>
      </c>
      <c r="Q2819" s="11" t="s">
        <v>8315</v>
      </c>
      <c r="R2819" t="s">
        <v>8316</v>
      </c>
      <c r="S2819" s="15">
        <f t="shared" ref="S2819:S2882" si="178">(((K2819/60)/60)/24)+DATE(1970,1,1)</f>
        <v>42023.634976851856</v>
      </c>
      <c r="T2819" s="16">
        <f t="shared" ref="T2819:T2882" si="179">(((J2819/60)/60)/24)+DATE(1970,1,1)</f>
        <v>42063.634976851856</v>
      </c>
    </row>
    <row r="2820" spans="1:20" ht="45" hidden="1" x14ac:dyDescent="0.25">
      <c r="A2820">
        <f t="shared" si="176"/>
        <v>106</v>
      </c>
      <c r="B2820">
        <v>2818</v>
      </c>
      <c r="C2820" s="3" t="s">
        <v>2818</v>
      </c>
      <c r="D2820" s="3" t="s">
        <v>6928</v>
      </c>
      <c r="E2820" s="6">
        <v>10000</v>
      </c>
      <c r="F2820" s="8">
        <v>10603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 t="shared" si="177"/>
        <v>98.04</v>
      </c>
      <c r="Q2820" s="11" t="s">
        <v>8315</v>
      </c>
      <c r="R2820" t="s">
        <v>8316</v>
      </c>
      <c r="S2820" s="15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f t="shared" si="176"/>
        <v>105</v>
      </c>
      <c r="B2821">
        <v>2819</v>
      </c>
      <c r="C2821" s="3" t="s">
        <v>2819</v>
      </c>
      <c r="D2821" s="3" t="s">
        <v>6929</v>
      </c>
      <c r="E2821" s="6">
        <v>5000</v>
      </c>
      <c r="F2821" s="8">
        <v>5240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 t="shared" si="177"/>
        <v>48.08</v>
      </c>
      <c r="Q2821" s="11" t="s">
        <v>8315</v>
      </c>
      <c r="R2821" t="s">
        <v>8316</v>
      </c>
      <c r="S2821" s="15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f t="shared" si="176"/>
        <v>136</v>
      </c>
      <c r="B2822">
        <v>2820</v>
      </c>
      <c r="C2822" s="3" t="s">
        <v>2820</v>
      </c>
      <c r="D2822" s="3" t="s">
        <v>6930</v>
      </c>
      <c r="E2822" s="6">
        <v>200</v>
      </c>
      <c r="F2822" s="8">
        <v>272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>
        <f t="shared" si="177"/>
        <v>10</v>
      </c>
      <c r="Q2822" s="11" t="s">
        <v>8315</v>
      </c>
      <c r="R2822" t="s">
        <v>8316</v>
      </c>
      <c r="S2822" s="15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f t="shared" si="176"/>
        <v>100</v>
      </c>
      <c r="B2823">
        <v>2821</v>
      </c>
      <c r="C2823" s="3" t="s">
        <v>2821</v>
      </c>
      <c r="D2823" s="3" t="s">
        <v>6931</v>
      </c>
      <c r="E2823" s="6">
        <v>1000</v>
      </c>
      <c r="F2823" s="8">
        <v>1000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f t="shared" si="176"/>
        <v>100</v>
      </c>
      <c r="B2824">
        <v>2822</v>
      </c>
      <c r="C2824" s="3" t="s">
        <v>2822</v>
      </c>
      <c r="D2824" s="3" t="s">
        <v>6932</v>
      </c>
      <c r="E2824" s="6">
        <v>6000</v>
      </c>
      <c r="F2824" s="8">
        <v>6000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f t="shared" si="176"/>
        <v>124</v>
      </c>
      <c r="B2825">
        <v>2823</v>
      </c>
      <c r="C2825" s="3" t="s">
        <v>2823</v>
      </c>
      <c r="D2825" s="3" t="s">
        <v>6933</v>
      </c>
      <c r="E2825" s="6">
        <v>100</v>
      </c>
      <c r="F2825" s="8"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>
        <f t="shared" si="177"/>
        <v>7.14</v>
      </c>
      <c r="Q2825" s="11" t="s">
        <v>8315</v>
      </c>
      <c r="R2825" t="s">
        <v>8316</v>
      </c>
      <c r="S2825" s="15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f t="shared" si="176"/>
        <v>117</v>
      </c>
      <c r="B2826">
        <v>2824</v>
      </c>
      <c r="C2826" s="3" t="s">
        <v>2824</v>
      </c>
      <c r="D2826" s="3" t="s">
        <v>6934</v>
      </c>
      <c r="E2826" s="6">
        <v>650</v>
      </c>
      <c r="F2826" s="8">
        <v>760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>
        <f t="shared" si="177"/>
        <v>43.33</v>
      </c>
      <c r="Q2826" s="11" t="s">
        <v>8315</v>
      </c>
      <c r="R2826" t="s">
        <v>8316</v>
      </c>
      <c r="S2826" s="15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f t="shared" si="176"/>
        <v>103</v>
      </c>
      <c r="B2827">
        <v>2825</v>
      </c>
      <c r="C2827" s="3" t="s">
        <v>2825</v>
      </c>
      <c r="D2827" s="3" t="s">
        <v>6935</v>
      </c>
      <c r="E2827" s="6">
        <v>3000</v>
      </c>
      <c r="F2827" s="8">
        <v>3100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 t="shared" si="177"/>
        <v>58.82</v>
      </c>
      <c r="Q2827" s="11" t="s">
        <v>8315</v>
      </c>
      <c r="R2827" t="s">
        <v>8316</v>
      </c>
      <c r="S2827" s="15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f t="shared" si="176"/>
        <v>108</v>
      </c>
      <c r="B2828">
        <v>2826</v>
      </c>
      <c r="C2828" s="3" t="s">
        <v>2826</v>
      </c>
      <c r="D2828" s="3" t="s">
        <v>6936</v>
      </c>
      <c r="E2828" s="6">
        <v>2000</v>
      </c>
      <c r="F2828" s="8">
        <v>2155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 t="shared" si="177"/>
        <v>105.26</v>
      </c>
      <c r="Q2828" s="11" t="s">
        <v>8315</v>
      </c>
      <c r="R2828" t="s">
        <v>8316</v>
      </c>
      <c r="S2828" s="15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f t="shared" si="176"/>
        <v>120</v>
      </c>
      <c r="B2829">
        <v>2827</v>
      </c>
      <c r="C2829" s="3" t="s">
        <v>2827</v>
      </c>
      <c r="D2829" s="3" t="s">
        <v>6937</v>
      </c>
      <c r="E2829" s="6">
        <v>2000</v>
      </c>
      <c r="F2829" s="8">
        <v>2405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 t="shared" si="177"/>
        <v>86.96</v>
      </c>
      <c r="Q2829" s="11" t="s">
        <v>8315</v>
      </c>
      <c r="R2829" t="s">
        <v>8316</v>
      </c>
      <c r="S2829" s="15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f t="shared" si="176"/>
        <v>100</v>
      </c>
      <c r="B2830">
        <v>2828</v>
      </c>
      <c r="C2830" s="3" t="s">
        <v>2828</v>
      </c>
      <c r="D2830" s="3" t="s">
        <v>6938</v>
      </c>
      <c r="E2830" s="6">
        <v>9500</v>
      </c>
      <c r="F2830" s="8">
        <v>9536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 t="shared" si="177"/>
        <v>97.94</v>
      </c>
      <c r="Q2830" s="11" t="s">
        <v>8315</v>
      </c>
      <c r="R2830" t="s">
        <v>8316</v>
      </c>
      <c r="S2830" s="15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f t="shared" si="176"/>
        <v>107</v>
      </c>
      <c r="B2831">
        <v>2829</v>
      </c>
      <c r="C2831" s="3" t="s">
        <v>2829</v>
      </c>
      <c r="D2831" s="3" t="s">
        <v>6939</v>
      </c>
      <c r="E2831" s="6">
        <v>2500</v>
      </c>
      <c r="F2831" s="8">
        <v>2663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 t="shared" si="177"/>
        <v>32.89</v>
      </c>
      <c r="Q2831" s="11" t="s">
        <v>8315</v>
      </c>
      <c r="R2831" t="s">
        <v>8316</v>
      </c>
      <c r="S2831" s="15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f t="shared" si="176"/>
        <v>100</v>
      </c>
      <c r="B2832">
        <v>2830</v>
      </c>
      <c r="C2832" s="3" t="s">
        <v>2830</v>
      </c>
      <c r="D2832" s="3" t="s">
        <v>6940</v>
      </c>
      <c r="E2832" s="6">
        <v>3000</v>
      </c>
      <c r="F2832" s="8">
        <v>3000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f t="shared" si="176"/>
        <v>111</v>
      </c>
      <c r="B2833">
        <v>2831</v>
      </c>
      <c r="C2833" s="3" t="s">
        <v>2831</v>
      </c>
      <c r="D2833" s="3" t="s">
        <v>6941</v>
      </c>
      <c r="E2833" s="6">
        <v>3000</v>
      </c>
      <c r="F2833" s="8">
        <v>3320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 t="shared" si="177"/>
        <v>57.69</v>
      </c>
      <c r="Q2833" s="11" t="s">
        <v>8315</v>
      </c>
      <c r="R2833" t="s">
        <v>8316</v>
      </c>
      <c r="S2833" s="15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f t="shared" si="176"/>
        <v>115</v>
      </c>
      <c r="B2834">
        <v>2832</v>
      </c>
      <c r="C2834" s="3" t="s">
        <v>2832</v>
      </c>
      <c r="D2834" s="3" t="s">
        <v>6942</v>
      </c>
      <c r="E2834" s="6">
        <v>2500</v>
      </c>
      <c r="F2834" s="8">
        <v>2867.99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 t="shared" si="177"/>
        <v>26.32</v>
      </c>
      <c r="Q2834" s="11" t="s">
        <v>8315</v>
      </c>
      <c r="R2834" t="s">
        <v>8316</v>
      </c>
      <c r="S2834" s="15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f t="shared" si="176"/>
        <v>108</v>
      </c>
      <c r="B2835">
        <v>2833</v>
      </c>
      <c r="C2835" s="3" t="s">
        <v>2833</v>
      </c>
      <c r="D2835" s="3" t="s">
        <v>6943</v>
      </c>
      <c r="E2835" s="6">
        <v>2700</v>
      </c>
      <c r="F2835" s="8">
        <v>2923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 t="shared" si="177"/>
        <v>77.14</v>
      </c>
      <c r="Q2835" s="11" t="s">
        <v>8315</v>
      </c>
      <c r="R2835" t="s">
        <v>8316</v>
      </c>
      <c r="S2835" s="15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f t="shared" si="176"/>
        <v>170</v>
      </c>
      <c r="B2836">
        <v>2834</v>
      </c>
      <c r="C2836" s="3" t="s">
        <v>2834</v>
      </c>
      <c r="D2836" s="3" t="s">
        <v>6944</v>
      </c>
      <c r="E2836" s="6">
        <v>800</v>
      </c>
      <c r="F2836" s="8">
        <v>1360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 t="shared" si="177"/>
        <v>38.1</v>
      </c>
      <c r="Q2836" s="11" t="s">
        <v>8315</v>
      </c>
      <c r="R2836" t="s">
        <v>8316</v>
      </c>
      <c r="S2836" s="15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f t="shared" si="176"/>
        <v>187</v>
      </c>
      <c r="B2837">
        <v>2835</v>
      </c>
      <c r="C2837" s="3" t="s">
        <v>2835</v>
      </c>
      <c r="D2837" s="3" t="s">
        <v>6945</v>
      </c>
      <c r="E2837" s="6">
        <v>1000</v>
      </c>
      <c r="F2837" s="8">
        <v>1870.99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 t="shared" si="177"/>
        <v>10.75</v>
      </c>
      <c r="Q2837" s="11" t="s">
        <v>8315</v>
      </c>
      <c r="R2837" t="s">
        <v>8316</v>
      </c>
      <c r="S2837" s="15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f t="shared" si="176"/>
        <v>108</v>
      </c>
      <c r="B2838">
        <v>2836</v>
      </c>
      <c r="C2838" s="3" t="s">
        <v>2836</v>
      </c>
      <c r="D2838" s="3" t="s">
        <v>6946</v>
      </c>
      <c r="E2838" s="6">
        <v>450</v>
      </c>
      <c r="F2838" s="8">
        <v>485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>
        <f t="shared" si="177"/>
        <v>40.909999999999997</v>
      </c>
      <c r="Q2838" s="11" t="s">
        <v>8315</v>
      </c>
      <c r="R2838" t="s">
        <v>8316</v>
      </c>
      <c r="S2838" s="15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f t="shared" si="176"/>
        <v>100</v>
      </c>
      <c r="B2839">
        <v>2837</v>
      </c>
      <c r="C2839" s="3" t="s">
        <v>2837</v>
      </c>
      <c r="D2839" s="3" t="s">
        <v>6947</v>
      </c>
      <c r="E2839" s="6">
        <v>850</v>
      </c>
      <c r="F2839" s="8">
        <v>850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f t="shared" si="176"/>
        <v>120</v>
      </c>
      <c r="B2840">
        <v>2838</v>
      </c>
      <c r="C2840" s="3" t="s">
        <v>2838</v>
      </c>
      <c r="D2840" s="3" t="s">
        <v>6948</v>
      </c>
      <c r="E2840" s="6">
        <v>2000</v>
      </c>
      <c r="F2840" s="8">
        <v>2405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 t="shared" si="177"/>
        <v>37.04</v>
      </c>
      <c r="Q2840" s="11" t="s">
        <v>8315</v>
      </c>
      <c r="R2840" t="s">
        <v>8316</v>
      </c>
      <c r="S2840" s="15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f t="shared" si="176"/>
        <v>111</v>
      </c>
      <c r="B2841">
        <v>2839</v>
      </c>
      <c r="C2841" s="3" t="s">
        <v>2839</v>
      </c>
      <c r="D2841" s="3" t="s">
        <v>6949</v>
      </c>
      <c r="E2841" s="6">
        <v>3500</v>
      </c>
      <c r="F2841" s="8">
        <v>3900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 t="shared" si="177"/>
        <v>112.9</v>
      </c>
      <c r="Q2841" s="11" t="s">
        <v>8315</v>
      </c>
      <c r="R2841" t="s">
        <v>8316</v>
      </c>
      <c r="S2841" s="15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f t="shared" si="176"/>
        <v>104</v>
      </c>
      <c r="B2842">
        <v>2840</v>
      </c>
      <c r="C2842" s="3" t="s">
        <v>2840</v>
      </c>
      <c r="D2842" s="3" t="s">
        <v>6950</v>
      </c>
      <c r="E2842" s="6">
        <v>2500</v>
      </c>
      <c r="F2842" s="8">
        <v>2600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 t="shared" si="177"/>
        <v>18.940000000000001</v>
      </c>
      <c r="Q2842" s="11" t="s">
        <v>8315</v>
      </c>
      <c r="R2842" t="s">
        <v>8316</v>
      </c>
      <c r="S2842" s="15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f t="shared" si="176"/>
        <v>1</v>
      </c>
      <c r="B2843">
        <v>2841</v>
      </c>
      <c r="C2843" s="3" t="s">
        <v>2841</v>
      </c>
      <c r="D2843" s="3" t="s">
        <v>6951</v>
      </c>
      <c r="E2843" s="6">
        <v>1000</v>
      </c>
      <c r="F2843" s="8">
        <v>10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 t="shared" si="177"/>
        <v>1000</v>
      </c>
      <c r="Q2843" s="11" t="s">
        <v>8315</v>
      </c>
      <c r="R2843" t="s">
        <v>8316</v>
      </c>
      <c r="S2843" s="15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f t="shared" si="176"/>
        <v>0</v>
      </c>
      <c r="B2844">
        <v>2842</v>
      </c>
      <c r="C2844" s="3" t="s">
        <v>2842</v>
      </c>
      <c r="D2844" s="3" t="s">
        <v>6952</v>
      </c>
      <c r="E2844" s="6">
        <v>1500</v>
      </c>
      <c r="F2844" s="8"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f t="shared" si="176"/>
        <v>0</v>
      </c>
      <c r="B2845">
        <v>2843</v>
      </c>
      <c r="C2845" s="3" t="s">
        <v>2843</v>
      </c>
      <c r="D2845" s="3" t="s">
        <v>6953</v>
      </c>
      <c r="E2845" s="6">
        <v>1200</v>
      </c>
      <c r="F2845" s="8"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f t="shared" si="176"/>
        <v>5</v>
      </c>
      <c r="B2846">
        <v>2844</v>
      </c>
      <c r="C2846" s="3" t="s">
        <v>2844</v>
      </c>
      <c r="D2846" s="3" t="s">
        <v>6954</v>
      </c>
      <c r="E2846" s="6">
        <v>550</v>
      </c>
      <c r="F2846" s="8">
        <v>30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 t="shared" si="177"/>
        <v>550</v>
      </c>
      <c r="Q2846" s="11" t="s">
        <v>8315</v>
      </c>
      <c r="R2846" t="s">
        <v>8316</v>
      </c>
      <c r="S2846" s="15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f t="shared" si="176"/>
        <v>32</v>
      </c>
      <c r="B2847">
        <v>2845</v>
      </c>
      <c r="C2847" s="3" t="s">
        <v>2845</v>
      </c>
      <c r="D2847" s="3" t="s">
        <v>6955</v>
      </c>
      <c r="E2847" s="6">
        <v>7500</v>
      </c>
      <c r="F2847" s="8">
        <v>2366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 t="shared" si="177"/>
        <v>192.31</v>
      </c>
      <c r="Q2847" s="11" t="s">
        <v>8315</v>
      </c>
      <c r="R2847" t="s">
        <v>8316</v>
      </c>
      <c r="S2847" s="15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f t="shared" si="176"/>
        <v>0</v>
      </c>
      <c r="B2848">
        <v>2846</v>
      </c>
      <c r="C2848" s="3" t="s">
        <v>2846</v>
      </c>
      <c r="D2848" s="3" t="s">
        <v>6956</v>
      </c>
      <c r="E2848" s="6">
        <v>8000</v>
      </c>
      <c r="F2848" s="8"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f t="shared" si="176"/>
        <v>0</v>
      </c>
      <c r="B2849">
        <v>2847</v>
      </c>
      <c r="C2849" s="3" t="s">
        <v>2847</v>
      </c>
      <c r="D2849" s="3" t="s">
        <v>6957</v>
      </c>
      <c r="E2849" s="6">
        <v>2000</v>
      </c>
      <c r="F2849" s="8"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f t="shared" si="176"/>
        <v>0</v>
      </c>
      <c r="B2850">
        <v>2848</v>
      </c>
      <c r="C2850" s="3" t="s">
        <v>2848</v>
      </c>
      <c r="D2850" s="3" t="s">
        <v>6958</v>
      </c>
      <c r="E2850" s="6">
        <v>35000</v>
      </c>
      <c r="F2850" s="8">
        <v>70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 t="shared" si="177"/>
        <v>11666.67</v>
      </c>
      <c r="Q2850" s="11" t="s">
        <v>8315</v>
      </c>
      <c r="R2850" t="s">
        <v>8316</v>
      </c>
      <c r="S2850" s="15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f t="shared" si="176"/>
        <v>1</v>
      </c>
      <c r="B2851">
        <v>2849</v>
      </c>
      <c r="C2851" s="3" t="s">
        <v>2849</v>
      </c>
      <c r="D2851" s="3" t="s">
        <v>6959</v>
      </c>
      <c r="E2851" s="6">
        <v>500</v>
      </c>
      <c r="F2851" s="8">
        <v>5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 t="shared" si="177"/>
        <v>500</v>
      </c>
      <c r="Q2851" s="11" t="s">
        <v>8315</v>
      </c>
      <c r="R2851" t="s">
        <v>8316</v>
      </c>
      <c r="S2851" s="15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f t="shared" si="176"/>
        <v>4</v>
      </c>
      <c r="B2852">
        <v>2850</v>
      </c>
      <c r="C2852" s="3" t="s">
        <v>2850</v>
      </c>
      <c r="D2852" s="3" t="s">
        <v>6960</v>
      </c>
      <c r="E2852" s="6">
        <v>8000</v>
      </c>
      <c r="F2852" s="8">
        <v>311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 t="shared" si="177"/>
        <v>615.38</v>
      </c>
      <c r="Q2852" s="11" t="s">
        <v>8315</v>
      </c>
      <c r="R2852" t="s">
        <v>8316</v>
      </c>
      <c r="S2852" s="15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f t="shared" si="176"/>
        <v>0</v>
      </c>
      <c r="B2853">
        <v>2851</v>
      </c>
      <c r="C2853" s="3" t="s">
        <v>2851</v>
      </c>
      <c r="D2853" s="3" t="s">
        <v>6961</v>
      </c>
      <c r="E2853" s="6">
        <v>4500</v>
      </c>
      <c r="F2853" s="8"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f t="shared" si="176"/>
        <v>2</v>
      </c>
      <c r="B2854">
        <v>2852</v>
      </c>
      <c r="C2854" s="3" t="s">
        <v>2852</v>
      </c>
      <c r="D2854" s="3" t="s">
        <v>6962</v>
      </c>
      <c r="E2854" s="6">
        <v>5000</v>
      </c>
      <c r="F2854" s="8">
        <v>95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 t="shared" si="177"/>
        <v>833.33</v>
      </c>
      <c r="Q2854" s="11" t="s">
        <v>8315</v>
      </c>
      <c r="R2854" t="s">
        <v>8316</v>
      </c>
      <c r="S2854" s="15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f t="shared" si="176"/>
        <v>0</v>
      </c>
      <c r="B2855">
        <v>2853</v>
      </c>
      <c r="C2855" s="3" t="s">
        <v>2853</v>
      </c>
      <c r="D2855" s="3" t="s">
        <v>6963</v>
      </c>
      <c r="E2855" s="6">
        <v>9500</v>
      </c>
      <c r="F2855" s="8"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f t="shared" si="176"/>
        <v>42</v>
      </c>
      <c r="B2856">
        <v>2854</v>
      </c>
      <c r="C2856" s="3" t="s">
        <v>2854</v>
      </c>
      <c r="D2856" s="3" t="s">
        <v>6964</v>
      </c>
      <c r="E2856" s="6">
        <v>1000</v>
      </c>
      <c r="F2856" s="8">
        <v>417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 t="shared" si="177"/>
        <v>71.430000000000007</v>
      </c>
      <c r="Q2856" s="11" t="s">
        <v>8315</v>
      </c>
      <c r="R2856" t="s">
        <v>8316</v>
      </c>
      <c r="S2856" s="15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f t="shared" si="176"/>
        <v>50</v>
      </c>
      <c r="B2857">
        <v>2855</v>
      </c>
      <c r="C2857" s="3" t="s">
        <v>2855</v>
      </c>
      <c r="D2857" s="3" t="s">
        <v>6965</v>
      </c>
      <c r="E2857" s="6">
        <v>600</v>
      </c>
      <c r="F2857" s="8">
        <v>300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 t="shared" si="177"/>
        <v>120</v>
      </c>
      <c r="Q2857" s="11" t="s">
        <v>8315</v>
      </c>
      <c r="R2857" t="s">
        <v>8316</v>
      </c>
      <c r="S2857" s="15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f t="shared" si="176"/>
        <v>5</v>
      </c>
      <c r="B2858">
        <v>2856</v>
      </c>
      <c r="C2858" s="3" t="s">
        <v>2856</v>
      </c>
      <c r="D2858" s="3" t="s">
        <v>6966</v>
      </c>
      <c r="E2858" s="6">
        <v>3000</v>
      </c>
      <c r="F2858" s="8">
        <v>146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 t="shared" si="177"/>
        <v>500</v>
      </c>
      <c r="Q2858" s="11" t="s">
        <v>8315</v>
      </c>
      <c r="R2858" t="s">
        <v>8316</v>
      </c>
      <c r="S2858" s="15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f t="shared" si="176"/>
        <v>20</v>
      </c>
      <c r="B2859">
        <v>2857</v>
      </c>
      <c r="C2859" s="3" t="s">
        <v>2857</v>
      </c>
      <c r="D2859" s="3" t="s">
        <v>6967</v>
      </c>
      <c r="E2859" s="6">
        <v>38000</v>
      </c>
      <c r="F2859" s="8">
        <v>7500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 t="shared" si="177"/>
        <v>2533.33</v>
      </c>
      <c r="Q2859" s="11" t="s">
        <v>8315</v>
      </c>
      <c r="R2859" t="s">
        <v>8316</v>
      </c>
      <c r="S2859" s="15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f t="shared" si="176"/>
        <v>0</v>
      </c>
      <c r="B2860">
        <v>2858</v>
      </c>
      <c r="C2860" s="3" t="s">
        <v>2858</v>
      </c>
      <c r="D2860" s="3" t="s">
        <v>6968</v>
      </c>
      <c r="E2860" s="6">
        <v>1000</v>
      </c>
      <c r="F2860" s="8"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f t="shared" si="176"/>
        <v>2</v>
      </c>
      <c r="B2861">
        <v>2859</v>
      </c>
      <c r="C2861" s="3" t="s">
        <v>2859</v>
      </c>
      <c r="D2861" s="3" t="s">
        <v>6969</v>
      </c>
      <c r="E2861" s="6">
        <v>2000</v>
      </c>
      <c r="F2861" s="8">
        <v>35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 t="shared" si="177"/>
        <v>2000</v>
      </c>
      <c r="Q2861" s="11" t="s">
        <v>8315</v>
      </c>
      <c r="R2861" t="s">
        <v>8316</v>
      </c>
      <c r="S2861" s="15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f t="shared" si="176"/>
        <v>7</v>
      </c>
      <c r="B2862">
        <v>2860</v>
      </c>
      <c r="C2862" s="3" t="s">
        <v>2860</v>
      </c>
      <c r="D2862" s="3" t="s">
        <v>6970</v>
      </c>
      <c r="E2862" s="6">
        <v>4000</v>
      </c>
      <c r="F2862" s="8">
        <v>266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 t="shared" si="177"/>
        <v>444.44</v>
      </c>
      <c r="Q2862" s="11" t="s">
        <v>8315</v>
      </c>
      <c r="R2862" t="s">
        <v>8316</v>
      </c>
      <c r="S2862" s="15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f t="shared" si="176"/>
        <v>32</v>
      </c>
      <c r="B2863">
        <v>2861</v>
      </c>
      <c r="C2863" s="3" t="s">
        <v>2861</v>
      </c>
      <c r="D2863" s="3" t="s">
        <v>6971</v>
      </c>
      <c r="E2863" s="6">
        <v>250</v>
      </c>
      <c r="F2863" s="8">
        <v>80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 t="shared" si="177"/>
        <v>83.33</v>
      </c>
      <c r="Q2863" s="11" t="s">
        <v>8315</v>
      </c>
      <c r="R2863" t="s">
        <v>8316</v>
      </c>
      <c r="S2863" s="15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f t="shared" si="176"/>
        <v>0</v>
      </c>
      <c r="B2864">
        <v>2862</v>
      </c>
      <c r="C2864" s="3" t="s">
        <v>2862</v>
      </c>
      <c r="D2864" s="3" t="s">
        <v>6972</v>
      </c>
      <c r="E2864" s="6">
        <v>12700</v>
      </c>
      <c r="F2864" s="8">
        <v>55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 t="shared" si="177"/>
        <v>4233.33</v>
      </c>
      <c r="Q2864" s="11" t="s">
        <v>8315</v>
      </c>
      <c r="R2864" t="s">
        <v>8316</v>
      </c>
      <c r="S2864" s="15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f t="shared" si="176"/>
        <v>0</v>
      </c>
      <c r="B2865">
        <v>2863</v>
      </c>
      <c r="C2865" s="3" t="s">
        <v>2863</v>
      </c>
      <c r="D2865" s="3" t="s">
        <v>6973</v>
      </c>
      <c r="E2865" s="6">
        <v>50000</v>
      </c>
      <c r="F2865" s="8">
        <v>20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 t="shared" si="177"/>
        <v>50000</v>
      </c>
      <c r="Q2865" s="11" t="s">
        <v>8315</v>
      </c>
      <c r="R2865" t="s">
        <v>8316</v>
      </c>
      <c r="S2865" s="15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f t="shared" si="176"/>
        <v>2</v>
      </c>
      <c r="B2866">
        <v>2864</v>
      </c>
      <c r="C2866" s="3" t="s">
        <v>2864</v>
      </c>
      <c r="D2866" s="3" t="s">
        <v>6974</v>
      </c>
      <c r="E2866" s="6">
        <v>2500</v>
      </c>
      <c r="F2866" s="8">
        <v>40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 t="shared" si="177"/>
        <v>833.33</v>
      </c>
      <c r="Q2866" s="11" t="s">
        <v>8315</v>
      </c>
      <c r="R2866" t="s">
        <v>8316</v>
      </c>
      <c r="S2866" s="15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f t="shared" si="176"/>
        <v>0</v>
      </c>
      <c r="B2867">
        <v>2865</v>
      </c>
      <c r="C2867" s="3" t="s">
        <v>2865</v>
      </c>
      <c r="D2867" s="3" t="s">
        <v>6975</v>
      </c>
      <c r="E2867" s="6">
        <v>2888</v>
      </c>
      <c r="F2867" s="8"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f t="shared" si="176"/>
        <v>1</v>
      </c>
      <c r="B2868">
        <v>2866</v>
      </c>
      <c r="C2868" s="3" t="s">
        <v>2866</v>
      </c>
      <c r="D2868" s="3" t="s">
        <v>6976</v>
      </c>
      <c r="E2868" s="6">
        <v>5000</v>
      </c>
      <c r="F2868" s="8">
        <v>45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 t="shared" si="177"/>
        <v>2500</v>
      </c>
      <c r="Q2868" s="11" t="s">
        <v>8315</v>
      </c>
      <c r="R2868" t="s">
        <v>8316</v>
      </c>
      <c r="S2868" s="15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f t="shared" si="176"/>
        <v>20</v>
      </c>
      <c r="B2869">
        <v>2867</v>
      </c>
      <c r="C2869" s="3" t="s">
        <v>2867</v>
      </c>
      <c r="D2869" s="3" t="s">
        <v>6977</v>
      </c>
      <c r="E2869" s="6">
        <v>2500</v>
      </c>
      <c r="F2869" s="8">
        <v>504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 t="shared" si="177"/>
        <v>250</v>
      </c>
      <c r="Q2869" s="11" t="s">
        <v>8315</v>
      </c>
      <c r="R2869" t="s">
        <v>8316</v>
      </c>
      <c r="S2869" s="15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f t="shared" si="176"/>
        <v>42</v>
      </c>
      <c r="B2870">
        <v>2868</v>
      </c>
      <c r="C2870" s="3" t="s">
        <v>2868</v>
      </c>
      <c r="D2870" s="3" t="s">
        <v>6978</v>
      </c>
      <c r="E2870" s="6">
        <v>15000</v>
      </c>
      <c r="F2870" s="8">
        <v>6301.76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 t="shared" si="177"/>
        <v>250</v>
      </c>
      <c r="Q2870" s="11" t="s">
        <v>8315</v>
      </c>
      <c r="R2870" t="s">
        <v>8316</v>
      </c>
      <c r="S2870" s="15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f t="shared" si="176"/>
        <v>1</v>
      </c>
      <c r="B2871">
        <v>2869</v>
      </c>
      <c r="C2871" s="3" t="s">
        <v>2869</v>
      </c>
      <c r="D2871" s="3" t="s">
        <v>6979</v>
      </c>
      <c r="E2871" s="6">
        <v>20000</v>
      </c>
      <c r="F2871" s="8">
        <v>177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 t="shared" si="177"/>
        <v>4000</v>
      </c>
      <c r="Q2871" s="11" t="s">
        <v>8315</v>
      </c>
      <c r="R2871" t="s">
        <v>8316</v>
      </c>
      <c r="S2871" s="15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f t="shared" si="176"/>
        <v>15</v>
      </c>
      <c r="B2872">
        <v>2870</v>
      </c>
      <c r="C2872" s="3" t="s">
        <v>2870</v>
      </c>
      <c r="D2872" s="3" t="s">
        <v>6980</v>
      </c>
      <c r="E2872" s="6">
        <v>5000</v>
      </c>
      <c r="F2872" s="8">
        <v>750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 t="shared" si="177"/>
        <v>555.55999999999995</v>
      </c>
      <c r="Q2872" s="11" t="s">
        <v>8315</v>
      </c>
      <c r="R2872" t="s">
        <v>8316</v>
      </c>
      <c r="S2872" s="15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f t="shared" si="176"/>
        <v>5</v>
      </c>
      <c r="B2873">
        <v>2871</v>
      </c>
      <c r="C2873" s="3" t="s">
        <v>2871</v>
      </c>
      <c r="D2873" s="3" t="s">
        <v>6981</v>
      </c>
      <c r="E2873" s="6">
        <v>10000</v>
      </c>
      <c r="F2873" s="8">
        <v>467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 t="shared" si="177"/>
        <v>769.23</v>
      </c>
      <c r="Q2873" s="11" t="s">
        <v>8315</v>
      </c>
      <c r="R2873" t="s">
        <v>8316</v>
      </c>
      <c r="S2873" s="15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f t="shared" si="176"/>
        <v>0</v>
      </c>
      <c r="B2874">
        <v>2872</v>
      </c>
      <c r="C2874" s="3" t="s">
        <v>2872</v>
      </c>
      <c r="D2874" s="3" t="s">
        <v>6982</v>
      </c>
      <c r="E2874" s="6">
        <v>3000</v>
      </c>
      <c r="F2874" s="8"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f t="shared" si="176"/>
        <v>38</v>
      </c>
      <c r="B2875">
        <v>2873</v>
      </c>
      <c r="C2875" s="3" t="s">
        <v>2873</v>
      </c>
      <c r="D2875" s="3" t="s">
        <v>6983</v>
      </c>
      <c r="E2875" s="6">
        <v>2500</v>
      </c>
      <c r="F2875" s="8">
        <v>953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 t="shared" si="177"/>
        <v>312.5</v>
      </c>
      <c r="Q2875" s="11" t="s">
        <v>8315</v>
      </c>
      <c r="R2875" t="s">
        <v>8316</v>
      </c>
      <c r="S2875" s="15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f t="shared" si="176"/>
        <v>5</v>
      </c>
      <c r="B2876">
        <v>2874</v>
      </c>
      <c r="C2876" s="3" t="s">
        <v>2874</v>
      </c>
      <c r="D2876" s="3" t="s">
        <v>6984</v>
      </c>
      <c r="E2876" s="6">
        <v>5000</v>
      </c>
      <c r="F2876" s="8">
        <v>271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 t="shared" si="177"/>
        <v>1666.67</v>
      </c>
      <c r="Q2876" s="11" t="s">
        <v>8315</v>
      </c>
      <c r="R2876" t="s">
        <v>8316</v>
      </c>
      <c r="S2876" s="15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f t="shared" si="176"/>
        <v>0</v>
      </c>
      <c r="B2877">
        <v>2875</v>
      </c>
      <c r="C2877" s="3" t="s">
        <v>2875</v>
      </c>
      <c r="D2877" s="3" t="s">
        <v>6985</v>
      </c>
      <c r="E2877" s="6">
        <v>20000</v>
      </c>
      <c r="F2877" s="8">
        <v>7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 t="shared" si="177"/>
        <v>6666.67</v>
      </c>
      <c r="Q2877" s="11" t="s">
        <v>8315</v>
      </c>
      <c r="R2877" t="s">
        <v>8316</v>
      </c>
      <c r="S2877" s="15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f t="shared" si="176"/>
        <v>0</v>
      </c>
      <c r="B2878">
        <v>2876</v>
      </c>
      <c r="C2878" s="3" t="s">
        <v>2876</v>
      </c>
      <c r="D2878" s="3" t="s">
        <v>6986</v>
      </c>
      <c r="E2878" s="6">
        <v>150000</v>
      </c>
      <c r="F2878" s="8"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f t="shared" si="176"/>
        <v>11</v>
      </c>
      <c r="B2879">
        <v>2877</v>
      </c>
      <c r="C2879" s="3" t="s">
        <v>2877</v>
      </c>
      <c r="D2879" s="3" t="s">
        <v>6987</v>
      </c>
      <c r="E2879" s="6">
        <v>6000</v>
      </c>
      <c r="F2879" s="8">
        <v>650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 t="shared" si="177"/>
        <v>1000</v>
      </c>
      <c r="Q2879" s="11" t="s">
        <v>8315</v>
      </c>
      <c r="R2879" t="s">
        <v>8316</v>
      </c>
      <c r="S2879" s="15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f t="shared" si="176"/>
        <v>2</v>
      </c>
      <c r="B2880">
        <v>2878</v>
      </c>
      <c r="C2880" s="3" t="s">
        <v>2878</v>
      </c>
      <c r="D2880" s="3" t="s">
        <v>6988</v>
      </c>
      <c r="E2880" s="6">
        <v>3000</v>
      </c>
      <c r="F2880" s="8">
        <v>63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 t="shared" si="177"/>
        <v>750</v>
      </c>
      <c r="Q2880" s="11" t="s">
        <v>8315</v>
      </c>
      <c r="R2880" t="s">
        <v>8316</v>
      </c>
      <c r="S2880" s="15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f t="shared" si="176"/>
        <v>0</v>
      </c>
      <c r="B2881">
        <v>2879</v>
      </c>
      <c r="C2881" s="3" t="s">
        <v>2879</v>
      </c>
      <c r="D2881" s="3" t="s">
        <v>6989</v>
      </c>
      <c r="E2881" s="6">
        <v>11200</v>
      </c>
      <c r="F2881" s="8">
        <v>29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 t="shared" si="177"/>
        <v>11200</v>
      </c>
      <c r="Q2881" s="11" t="s">
        <v>8315</v>
      </c>
      <c r="R2881" t="s">
        <v>8316</v>
      </c>
      <c r="S2881" s="15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f t="shared" ref="A2882:A2945" si="180">ROUND(F2882/E2882*100,0)</f>
        <v>23</v>
      </c>
      <c r="B2882">
        <v>2880</v>
      </c>
      <c r="C2882" s="3" t="s">
        <v>2880</v>
      </c>
      <c r="D2882" s="3" t="s">
        <v>6990</v>
      </c>
      <c r="E2882" s="6">
        <v>12000</v>
      </c>
      <c r="F2882" s="8">
        <v>2800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 t="shared" si="177"/>
        <v>413.79</v>
      </c>
      <c r="Q2882" s="11" t="s">
        <v>8315</v>
      </c>
      <c r="R2882" t="s">
        <v>8316</v>
      </c>
      <c r="S2882" s="15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f t="shared" si="180"/>
        <v>0</v>
      </c>
      <c r="B2883">
        <v>2881</v>
      </c>
      <c r="C2883" s="3" t="s">
        <v>2881</v>
      </c>
      <c r="D2883" s="3" t="s">
        <v>6991</v>
      </c>
      <c r="E2883" s="6">
        <v>5500</v>
      </c>
      <c r="F2883" s="8"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>
        <f t="shared" ref="P2883:P2946" si="181">IFERROR(ROUND(E2883/M2883,2), 0)</f>
        <v>0</v>
      </c>
      <c r="Q2883" s="11" t="s">
        <v>8315</v>
      </c>
      <c r="R2883" t="s">
        <v>8316</v>
      </c>
      <c r="S2883" s="15">
        <f t="shared" ref="S2883:S2946" si="182">(((K2883/60)/60)/24)+DATE(1970,1,1)</f>
        <v>41916.597638888888</v>
      </c>
      <c r="T2883" s="16">
        <f t="shared" ref="T2883:T2946" si="183">(((J2883/60)/60)/24)+DATE(1970,1,1)</f>
        <v>41976.639305555553</v>
      </c>
    </row>
    <row r="2884" spans="1:20" ht="60" hidden="1" x14ac:dyDescent="0.25">
      <c r="A2884">
        <f t="shared" si="180"/>
        <v>34</v>
      </c>
      <c r="B2884">
        <v>2882</v>
      </c>
      <c r="C2884" s="3" t="s">
        <v>2882</v>
      </c>
      <c r="D2884" s="3" t="s">
        <v>6992</v>
      </c>
      <c r="E2884" s="6">
        <v>750</v>
      </c>
      <c r="F2884" s="8">
        <v>252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 t="shared" si="181"/>
        <v>187.5</v>
      </c>
      <c r="Q2884" s="11" t="s">
        <v>8315</v>
      </c>
      <c r="R2884" t="s">
        <v>8316</v>
      </c>
      <c r="S2884" s="15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f t="shared" si="180"/>
        <v>19</v>
      </c>
      <c r="B2885">
        <v>2883</v>
      </c>
      <c r="C2885" s="3" t="s">
        <v>2883</v>
      </c>
      <c r="D2885" s="3" t="s">
        <v>6993</v>
      </c>
      <c r="E2885" s="6">
        <v>10000</v>
      </c>
      <c r="F2885" s="8">
        <v>1908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 t="shared" si="181"/>
        <v>2000</v>
      </c>
      <c r="Q2885" s="11" t="s">
        <v>8315</v>
      </c>
      <c r="R2885" t="s">
        <v>8316</v>
      </c>
      <c r="S2885" s="15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f t="shared" si="180"/>
        <v>0</v>
      </c>
      <c r="B2886">
        <v>2884</v>
      </c>
      <c r="C2886" s="3" t="s">
        <v>2884</v>
      </c>
      <c r="D2886" s="3" t="s">
        <v>6994</v>
      </c>
      <c r="E2886" s="6">
        <v>45000</v>
      </c>
      <c r="F2886" s="8">
        <v>185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 t="shared" si="181"/>
        <v>11250</v>
      </c>
      <c r="Q2886" s="11" t="s">
        <v>8315</v>
      </c>
      <c r="R2886" t="s">
        <v>8316</v>
      </c>
      <c r="S2886" s="15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f t="shared" si="180"/>
        <v>33</v>
      </c>
      <c r="B2887">
        <v>2885</v>
      </c>
      <c r="C2887" s="3" t="s">
        <v>2885</v>
      </c>
      <c r="D2887" s="3" t="s">
        <v>6995</v>
      </c>
      <c r="E2887" s="6">
        <v>400</v>
      </c>
      <c r="F2887" s="8">
        <v>130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 t="shared" si="181"/>
        <v>80</v>
      </c>
      <c r="Q2887" s="11" t="s">
        <v>8315</v>
      </c>
      <c r="R2887" t="s">
        <v>8316</v>
      </c>
      <c r="S2887" s="15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f t="shared" si="180"/>
        <v>5</v>
      </c>
      <c r="B2888">
        <v>2886</v>
      </c>
      <c r="C2888" s="3" t="s">
        <v>2886</v>
      </c>
      <c r="D2888" s="3" t="s">
        <v>6996</v>
      </c>
      <c r="E2888" s="6">
        <v>200</v>
      </c>
      <c r="F2888" s="8">
        <v>10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 t="shared" si="181"/>
        <v>200</v>
      </c>
      <c r="Q2888" s="11" t="s">
        <v>8315</v>
      </c>
      <c r="R2888" t="s">
        <v>8316</v>
      </c>
      <c r="S2888" s="15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f t="shared" si="180"/>
        <v>0</v>
      </c>
      <c r="B2889">
        <v>2887</v>
      </c>
      <c r="C2889" s="3" t="s">
        <v>2887</v>
      </c>
      <c r="D2889" s="3" t="s">
        <v>6997</v>
      </c>
      <c r="E2889" s="6">
        <v>3000</v>
      </c>
      <c r="F2889" s="8">
        <v>5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 t="shared" si="181"/>
        <v>3000</v>
      </c>
      <c r="Q2889" s="11" t="s">
        <v>8315</v>
      </c>
      <c r="R2889" t="s">
        <v>8316</v>
      </c>
      <c r="S2889" s="15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f t="shared" si="180"/>
        <v>0</v>
      </c>
      <c r="B2890">
        <v>2888</v>
      </c>
      <c r="C2890" s="3" t="s">
        <v>2888</v>
      </c>
      <c r="D2890" s="3" t="s">
        <v>6998</v>
      </c>
      <c r="E2890" s="6">
        <v>30000</v>
      </c>
      <c r="F2890" s="8"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f t="shared" si="180"/>
        <v>38</v>
      </c>
      <c r="B2891">
        <v>2889</v>
      </c>
      <c r="C2891" s="3" t="s">
        <v>2889</v>
      </c>
      <c r="D2891" s="3" t="s">
        <v>6999</v>
      </c>
      <c r="E2891" s="6">
        <v>3000</v>
      </c>
      <c r="F2891" s="8">
        <v>1142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 t="shared" si="181"/>
        <v>214.29</v>
      </c>
      <c r="Q2891" s="11" t="s">
        <v>8315</v>
      </c>
      <c r="R2891" t="s">
        <v>8316</v>
      </c>
      <c r="S2891" s="15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f t="shared" si="180"/>
        <v>1</v>
      </c>
      <c r="B2892">
        <v>2890</v>
      </c>
      <c r="C2892" s="3" t="s">
        <v>2890</v>
      </c>
      <c r="D2892" s="3" t="s">
        <v>7000</v>
      </c>
      <c r="E2892" s="6">
        <v>2000</v>
      </c>
      <c r="F2892" s="8">
        <v>21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 t="shared" si="181"/>
        <v>666.67</v>
      </c>
      <c r="Q2892" s="11" t="s">
        <v>8315</v>
      </c>
      <c r="R2892" t="s">
        <v>8316</v>
      </c>
      <c r="S2892" s="15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f t="shared" si="180"/>
        <v>3</v>
      </c>
      <c r="B2893">
        <v>2891</v>
      </c>
      <c r="C2893" s="3" t="s">
        <v>2891</v>
      </c>
      <c r="D2893" s="3" t="s">
        <v>7001</v>
      </c>
      <c r="E2893" s="6">
        <v>10000</v>
      </c>
      <c r="F2893" s="8">
        <v>273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 t="shared" si="181"/>
        <v>1000</v>
      </c>
      <c r="Q2893" s="11" t="s">
        <v>8315</v>
      </c>
      <c r="R2893" t="s">
        <v>8316</v>
      </c>
      <c r="S2893" s="15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f t="shared" si="180"/>
        <v>9</v>
      </c>
      <c r="B2894">
        <v>2892</v>
      </c>
      <c r="C2894" s="3" t="s">
        <v>2892</v>
      </c>
      <c r="D2894" s="3" t="s">
        <v>7002</v>
      </c>
      <c r="E2894" s="6">
        <v>5500</v>
      </c>
      <c r="F2894" s="8">
        <v>500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 t="shared" si="181"/>
        <v>323.52999999999997</v>
      </c>
      <c r="Q2894" s="11" t="s">
        <v>8315</v>
      </c>
      <c r="R2894" t="s">
        <v>8316</v>
      </c>
      <c r="S2894" s="15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f t="shared" si="180"/>
        <v>1</v>
      </c>
      <c r="B2895">
        <v>2893</v>
      </c>
      <c r="C2895" s="3" t="s">
        <v>2893</v>
      </c>
      <c r="D2895" s="3" t="s">
        <v>7003</v>
      </c>
      <c r="E2895" s="6">
        <v>5000</v>
      </c>
      <c r="F2895" s="8">
        <v>25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 t="shared" si="181"/>
        <v>2500</v>
      </c>
      <c r="Q2895" s="11" t="s">
        <v>8315</v>
      </c>
      <c r="R2895" t="s">
        <v>8316</v>
      </c>
      <c r="S2895" s="15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f t="shared" si="180"/>
        <v>0</v>
      </c>
      <c r="B2896">
        <v>2894</v>
      </c>
      <c r="C2896" s="3" t="s">
        <v>2894</v>
      </c>
      <c r="D2896" s="3" t="s">
        <v>7004</v>
      </c>
      <c r="E2896" s="6">
        <v>50000</v>
      </c>
      <c r="F2896" s="8"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f t="shared" si="180"/>
        <v>5</v>
      </c>
      <c r="B2897">
        <v>2895</v>
      </c>
      <c r="C2897" s="3" t="s">
        <v>2895</v>
      </c>
      <c r="D2897" s="3" t="s">
        <v>7005</v>
      </c>
      <c r="E2897" s="6">
        <v>500</v>
      </c>
      <c r="F2897" s="8">
        <v>23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 t="shared" si="181"/>
        <v>125</v>
      </c>
      <c r="Q2897" s="11" t="s">
        <v>8315</v>
      </c>
      <c r="R2897" t="s">
        <v>8316</v>
      </c>
      <c r="S2897" s="15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f t="shared" si="180"/>
        <v>21</v>
      </c>
      <c r="B2898">
        <v>2896</v>
      </c>
      <c r="C2898" s="3" t="s">
        <v>2896</v>
      </c>
      <c r="D2898" s="3" t="s">
        <v>7006</v>
      </c>
      <c r="E2898" s="6">
        <v>3000</v>
      </c>
      <c r="F2898" s="8">
        <v>625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 t="shared" si="181"/>
        <v>250</v>
      </c>
      <c r="Q2898" s="11" t="s">
        <v>8315</v>
      </c>
      <c r="R2898" t="s">
        <v>8316</v>
      </c>
      <c r="S2898" s="15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f t="shared" si="180"/>
        <v>5</v>
      </c>
      <c r="B2899">
        <v>2897</v>
      </c>
      <c r="C2899" s="3" t="s">
        <v>2897</v>
      </c>
      <c r="D2899" s="3" t="s">
        <v>7007</v>
      </c>
      <c r="E2899" s="6">
        <v>12000</v>
      </c>
      <c r="F2899" s="8">
        <v>550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 t="shared" si="181"/>
        <v>4000</v>
      </c>
      <c r="Q2899" s="11" t="s">
        <v>8315</v>
      </c>
      <c r="R2899" t="s">
        <v>8316</v>
      </c>
      <c r="S2899" s="15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f t="shared" si="180"/>
        <v>4</v>
      </c>
      <c r="B2900">
        <v>2898</v>
      </c>
      <c r="C2900" s="3" t="s">
        <v>2898</v>
      </c>
      <c r="D2900" s="3" t="s">
        <v>7008</v>
      </c>
      <c r="E2900" s="6">
        <v>7500</v>
      </c>
      <c r="F2900" s="8">
        <v>316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 t="shared" si="181"/>
        <v>625</v>
      </c>
      <c r="Q2900" s="11" t="s">
        <v>8315</v>
      </c>
      <c r="R2900" t="s">
        <v>8316</v>
      </c>
      <c r="S2900" s="15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f t="shared" si="180"/>
        <v>0</v>
      </c>
      <c r="B2901">
        <v>2899</v>
      </c>
      <c r="C2901" s="3" t="s">
        <v>2899</v>
      </c>
      <c r="D2901" s="3" t="s">
        <v>7009</v>
      </c>
      <c r="E2901" s="6">
        <v>10000</v>
      </c>
      <c r="F2901" s="8"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f t="shared" si="180"/>
        <v>62</v>
      </c>
      <c r="B2902">
        <v>2900</v>
      </c>
      <c r="C2902" s="3" t="s">
        <v>2900</v>
      </c>
      <c r="D2902" s="3" t="s">
        <v>7010</v>
      </c>
      <c r="E2902" s="6">
        <v>5500</v>
      </c>
      <c r="F2902" s="8">
        <v>3405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 t="shared" si="181"/>
        <v>785.71</v>
      </c>
      <c r="Q2902" s="11" t="s">
        <v>8315</v>
      </c>
      <c r="R2902" t="s">
        <v>8316</v>
      </c>
      <c r="S2902" s="15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f t="shared" si="180"/>
        <v>1</v>
      </c>
      <c r="B2903">
        <v>2901</v>
      </c>
      <c r="C2903" s="3" t="s">
        <v>2901</v>
      </c>
      <c r="D2903" s="3" t="s">
        <v>7011</v>
      </c>
      <c r="E2903" s="6">
        <v>750</v>
      </c>
      <c r="F2903" s="8">
        <v>6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 t="shared" si="181"/>
        <v>375</v>
      </c>
      <c r="Q2903" s="11" t="s">
        <v>8315</v>
      </c>
      <c r="R2903" t="s">
        <v>8316</v>
      </c>
      <c r="S2903" s="15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f t="shared" si="180"/>
        <v>0</v>
      </c>
      <c r="B2904">
        <v>2902</v>
      </c>
      <c r="C2904" s="3" t="s">
        <v>2902</v>
      </c>
      <c r="D2904" s="3" t="s">
        <v>7012</v>
      </c>
      <c r="E2904" s="6">
        <v>150000</v>
      </c>
      <c r="F2904" s="8">
        <v>25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 t="shared" si="181"/>
        <v>150000</v>
      </c>
      <c r="Q2904" s="11" t="s">
        <v>8315</v>
      </c>
      <c r="R2904" t="s">
        <v>8316</v>
      </c>
      <c r="S2904" s="15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f t="shared" si="180"/>
        <v>1</v>
      </c>
      <c r="B2905">
        <v>2903</v>
      </c>
      <c r="C2905" s="3" t="s">
        <v>2903</v>
      </c>
      <c r="D2905" s="3" t="s">
        <v>7013</v>
      </c>
      <c r="E2905" s="6">
        <v>5000</v>
      </c>
      <c r="F2905" s="8">
        <v>39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 t="shared" si="181"/>
        <v>1250</v>
      </c>
      <c r="Q2905" s="11" t="s">
        <v>8315</v>
      </c>
      <c r="R2905" t="s">
        <v>8316</v>
      </c>
      <c r="S2905" s="15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f t="shared" si="180"/>
        <v>5</v>
      </c>
      <c r="B2906">
        <v>2904</v>
      </c>
      <c r="C2906" s="3" t="s">
        <v>2904</v>
      </c>
      <c r="D2906" s="3" t="s">
        <v>7014</v>
      </c>
      <c r="E2906" s="6">
        <v>1500</v>
      </c>
      <c r="F2906" s="8">
        <v>75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 t="shared" si="181"/>
        <v>375</v>
      </c>
      <c r="Q2906" s="11" t="s">
        <v>8315</v>
      </c>
      <c r="R2906" t="s">
        <v>8316</v>
      </c>
      <c r="S2906" s="15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f t="shared" si="180"/>
        <v>18</v>
      </c>
      <c r="B2907">
        <v>2905</v>
      </c>
      <c r="C2907" s="3" t="s">
        <v>2905</v>
      </c>
      <c r="D2907" s="3" t="s">
        <v>7015</v>
      </c>
      <c r="E2907" s="6">
        <v>3500</v>
      </c>
      <c r="F2907" s="8">
        <v>622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 t="shared" si="181"/>
        <v>205.88</v>
      </c>
      <c r="Q2907" s="11" t="s">
        <v>8315</v>
      </c>
      <c r="R2907" t="s">
        <v>8316</v>
      </c>
      <c r="S2907" s="15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f t="shared" si="180"/>
        <v>9</v>
      </c>
      <c r="B2908">
        <v>2906</v>
      </c>
      <c r="C2908" s="3" t="s">
        <v>2906</v>
      </c>
      <c r="D2908" s="3" t="s">
        <v>7016</v>
      </c>
      <c r="E2908" s="6">
        <v>6000</v>
      </c>
      <c r="F2908" s="8">
        <v>565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 t="shared" si="181"/>
        <v>857.14</v>
      </c>
      <c r="Q2908" s="11" t="s">
        <v>8315</v>
      </c>
      <c r="R2908" t="s">
        <v>8316</v>
      </c>
      <c r="S2908" s="15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f t="shared" si="180"/>
        <v>0</v>
      </c>
      <c r="B2909">
        <v>2907</v>
      </c>
      <c r="C2909" s="3" t="s">
        <v>2907</v>
      </c>
      <c r="D2909" s="3" t="s">
        <v>7017</v>
      </c>
      <c r="E2909" s="6">
        <v>2500</v>
      </c>
      <c r="F2909" s="8">
        <v>2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 t="shared" si="181"/>
        <v>1250</v>
      </c>
      <c r="Q2909" s="11" t="s">
        <v>8315</v>
      </c>
      <c r="R2909" t="s">
        <v>8316</v>
      </c>
      <c r="S2909" s="15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f t="shared" si="180"/>
        <v>3</v>
      </c>
      <c r="B2910">
        <v>2908</v>
      </c>
      <c r="C2910" s="3" t="s">
        <v>2908</v>
      </c>
      <c r="D2910" s="3" t="s">
        <v>7018</v>
      </c>
      <c r="E2910" s="6">
        <v>9600</v>
      </c>
      <c r="F2910" s="8">
        <v>264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 t="shared" si="181"/>
        <v>1920</v>
      </c>
      <c r="Q2910" s="11" t="s">
        <v>8315</v>
      </c>
      <c r="R2910" t="s">
        <v>8316</v>
      </c>
      <c r="S2910" s="15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f t="shared" si="180"/>
        <v>0</v>
      </c>
      <c r="B2911">
        <v>2909</v>
      </c>
      <c r="C2911" s="3" t="s">
        <v>2909</v>
      </c>
      <c r="D2911" s="3" t="s">
        <v>7019</v>
      </c>
      <c r="E2911" s="6">
        <v>180000</v>
      </c>
      <c r="F2911" s="8">
        <v>20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 t="shared" si="181"/>
        <v>180000</v>
      </c>
      <c r="Q2911" s="11" t="s">
        <v>8315</v>
      </c>
      <c r="R2911" t="s">
        <v>8316</v>
      </c>
      <c r="S2911" s="15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f t="shared" si="180"/>
        <v>0</v>
      </c>
      <c r="B2912">
        <v>2910</v>
      </c>
      <c r="C2912" s="3" t="s">
        <v>2910</v>
      </c>
      <c r="D2912" s="3" t="s">
        <v>7020</v>
      </c>
      <c r="E2912" s="6">
        <v>30000</v>
      </c>
      <c r="F2912" s="8">
        <v>1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 t="shared" si="181"/>
        <v>30000</v>
      </c>
      <c r="Q2912" s="11" t="s">
        <v>8315</v>
      </c>
      <c r="R2912" t="s">
        <v>8316</v>
      </c>
      <c r="S2912" s="15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f t="shared" si="180"/>
        <v>37</v>
      </c>
      <c r="B2913">
        <v>2911</v>
      </c>
      <c r="C2913" s="3" t="s">
        <v>2911</v>
      </c>
      <c r="D2913" s="3" t="s">
        <v>7021</v>
      </c>
      <c r="E2913" s="6">
        <v>1800</v>
      </c>
      <c r="F2913" s="8">
        <v>657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 t="shared" si="181"/>
        <v>128.57</v>
      </c>
      <c r="Q2913" s="11" t="s">
        <v>8315</v>
      </c>
      <c r="R2913" t="s">
        <v>8316</v>
      </c>
      <c r="S2913" s="15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f t="shared" si="180"/>
        <v>14</v>
      </c>
      <c r="B2914">
        <v>2912</v>
      </c>
      <c r="C2914" s="3" t="s">
        <v>2912</v>
      </c>
      <c r="D2914" s="3" t="s">
        <v>7022</v>
      </c>
      <c r="E2914" s="6">
        <v>14440</v>
      </c>
      <c r="F2914" s="8">
        <v>2030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 t="shared" si="181"/>
        <v>555.38</v>
      </c>
      <c r="Q2914" s="11" t="s">
        <v>8315</v>
      </c>
      <c r="R2914" t="s">
        <v>8316</v>
      </c>
      <c r="S2914" s="15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f t="shared" si="180"/>
        <v>0</v>
      </c>
      <c r="B2915">
        <v>2913</v>
      </c>
      <c r="C2915" s="3" t="s">
        <v>2913</v>
      </c>
      <c r="D2915" s="3" t="s">
        <v>7023</v>
      </c>
      <c r="E2915" s="6">
        <v>10000</v>
      </c>
      <c r="F2915" s="8">
        <v>2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 t="shared" si="181"/>
        <v>5000</v>
      </c>
      <c r="Q2915" s="11" t="s">
        <v>8315</v>
      </c>
      <c r="R2915" t="s">
        <v>8316</v>
      </c>
      <c r="S2915" s="15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f t="shared" si="180"/>
        <v>0</v>
      </c>
      <c r="B2916">
        <v>2914</v>
      </c>
      <c r="C2916" s="3" t="s">
        <v>2914</v>
      </c>
      <c r="D2916" s="3" t="s">
        <v>7024</v>
      </c>
      <c r="E2916" s="6">
        <v>25000</v>
      </c>
      <c r="F2916" s="8">
        <v>1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 t="shared" si="181"/>
        <v>25000</v>
      </c>
      <c r="Q2916" s="11" t="s">
        <v>8315</v>
      </c>
      <c r="R2916" t="s">
        <v>8316</v>
      </c>
      <c r="S2916" s="15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f t="shared" si="180"/>
        <v>61</v>
      </c>
      <c r="B2917">
        <v>2915</v>
      </c>
      <c r="C2917" s="3" t="s">
        <v>2915</v>
      </c>
      <c r="D2917" s="3" t="s">
        <v>7025</v>
      </c>
      <c r="E2917" s="6">
        <v>1000</v>
      </c>
      <c r="F2917" s="8">
        <v>611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 t="shared" si="181"/>
        <v>333.33</v>
      </c>
      <c r="Q2917" s="11" t="s">
        <v>8315</v>
      </c>
      <c r="R2917" t="s">
        <v>8316</v>
      </c>
      <c r="S2917" s="15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f t="shared" si="180"/>
        <v>8</v>
      </c>
      <c r="B2918">
        <v>2916</v>
      </c>
      <c r="C2918" s="3" t="s">
        <v>2916</v>
      </c>
      <c r="D2918" s="3" t="s">
        <v>7026</v>
      </c>
      <c r="E2918" s="6">
        <v>1850</v>
      </c>
      <c r="F2918" s="8">
        <v>145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 t="shared" si="181"/>
        <v>264.29000000000002</v>
      </c>
      <c r="Q2918" s="11" t="s">
        <v>8315</v>
      </c>
      <c r="R2918" t="s">
        <v>8316</v>
      </c>
      <c r="S2918" s="15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f t="shared" si="180"/>
        <v>22</v>
      </c>
      <c r="B2919">
        <v>2917</v>
      </c>
      <c r="C2919" s="3" t="s">
        <v>2917</v>
      </c>
      <c r="D2919" s="3" t="s">
        <v>7027</v>
      </c>
      <c r="E2919" s="6">
        <v>2000</v>
      </c>
      <c r="F2919" s="8">
        <v>437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 t="shared" si="181"/>
        <v>222.22</v>
      </c>
      <c r="Q2919" s="11" t="s">
        <v>8315</v>
      </c>
      <c r="R2919" t="s">
        <v>8316</v>
      </c>
      <c r="S2919" s="15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f t="shared" si="180"/>
        <v>27</v>
      </c>
      <c r="B2920">
        <v>2918</v>
      </c>
      <c r="C2920" s="3" t="s">
        <v>2918</v>
      </c>
      <c r="D2920" s="3" t="s">
        <v>7028</v>
      </c>
      <c r="E2920" s="6">
        <v>5000</v>
      </c>
      <c r="F2920" s="8">
        <v>1362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 t="shared" si="181"/>
        <v>250</v>
      </c>
      <c r="Q2920" s="11" t="s">
        <v>8315</v>
      </c>
      <c r="R2920" t="s">
        <v>8316</v>
      </c>
      <c r="S2920" s="15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f t="shared" si="180"/>
        <v>9</v>
      </c>
      <c r="B2921">
        <v>2919</v>
      </c>
      <c r="C2921" s="3" t="s">
        <v>2919</v>
      </c>
      <c r="D2921" s="3" t="s">
        <v>7029</v>
      </c>
      <c r="E2921" s="6">
        <v>600</v>
      </c>
      <c r="F2921" s="8">
        <v>51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 t="shared" si="181"/>
        <v>100</v>
      </c>
      <c r="Q2921" s="11" t="s">
        <v>8315</v>
      </c>
      <c r="R2921" t="s">
        <v>8316</v>
      </c>
      <c r="S2921" s="15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f t="shared" si="180"/>
        <v>27</v>
      </c>
      <c r="B2922">
        <v>2920</v>
      </c>
      <c r="C2922" s="3" t="s">
        <v>2920</v>
      </c>
      <c r="D2922" s="3" t="s">
        <v>7030</v>
      </c>
      <c r="E2922" s="6">
        <v>2500</v>
      </c>
      <c r="F2922" s="8">
        <v>671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 t="shared" si="181"/>
        <v>192.31</v>
      </c>
      <c r="Q2922" s="11" t="s">
        <v>8315</v>
      </c>
      <c r="R2922" t="s">
        <v>8316</v>
      </c>
      <c r="S2922" s="15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f t="shared" si="180"/>
        <v>129</v>
      </c>
      <c r="B2923">
        <v>2921</v>
      </c>
      <c r="C2923" s="3" t="s">
        <v>2921</v>
      </c>
      <c r="D2923" s="3" t="s">
        <v>7031</v>
      </c>
      <c r="E2923" s="6">
        <v>100</v>
      </c>
      <c r="F2923" s="8"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 t="shared" si="181"/>
        <v>33.33</v>
      </c>
      <c r="Q2923" s="11" t="s">
        <v>8315</v>
      </c>
      <c r="R2923" t="s">
        <v>8357</v>
      </c>
      <c r="S2923" s="15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f t="shared" si="180"/>
        <v>100</v>
      </c>
      <c r="B2924">
        <v>2922</v>
      </c>
      <c r="C2924" s="3" t="s">
        <v>2922</v>
      </c>
      <c r="D2924" s="3" t="s">
        <v>7032</v>
      </c>
      <c r="E2924" s="6">
        <v>500</v>
      </c>
      <c r="F2924" s="8">
        <v>500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f t="shared" si="180"/>
        <v>100</v>
      </c>
      <c r="B2925">
        <v>2923</v>
      </c>
      <c r="C2925" s="3" t="s">
        <v>2923</v>
      </c>
      <c r="D2925" s="3" t="s">
        <v>7033</v>
      </c>
      <c r="E2925" s="6">
        <v>300</v>
      </c>
      <c r="F2925" s="8">
        <v>300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f t="shared" si="180"/>
        <v>103</v>
      </c>
      <c r="B2926">
        <v>2924</v>
      </c>
      <c r="C2926" s="3" t="s">
        <v>2924</v>
      </c>
      <c r="D2926" s="3" t="s">
        <v>7034</v>
      </c>
      <c r="E2926" s="6">
        <v>25000</v>
      </c>
      <c r="F2926" s="8">
        <v>25800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 t="shared" si="181"/>
        <v>170.07</v>
      </c>
      <c r="Q2926" s="11" t="s">
        <v>8315</v>
      </c>
      <c r="R2926" t="s">
        <v>8357</v>
      </c>
      <c r="S2926" s="15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f t="shared" si="180"/>
        <v>102</v>
      </c>
      <c r="B2927">
        <v>2925</v>
      </c>
      <c r="C2927" s="3" t="s">
        <v>2925</v>
      </c>
      <c r="D2927" s="3" t="s">
        <v>7035</v>
      </c>
      <c r="E2927" s="6">
        <v>45000</v>
      </c>
      <c r="F2927" s="8">
        <v>46100.69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 t="shared" si="181"/>
        <v>226.13</v>
      </c>
      <c r="Q2927" s="11" t="s">
        <v>8315</v>
      </c>
      <c r="R2927" t="s">
        <v>8357</v>
      </c>
      <c r="S2927" s="15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f t="shared" si="180"/>
        <v>125</v>
      </c>
      <c r="B2928">
        <v>2926</v>
      </c>
      <c r="C2928" s="3" t="s">
        <v>2926</v>
      </c>
      <c r="D2928" s="3" t="s">
        <v>7036</v>
      </c>
      <c r="E2928" s="6">
        <v>3000</v>
      </c>
      <c r="F2928" s="8">
        <v>3750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 t="shared" si="181"/>
        <v>60</v>
      </c>
      <c r="Q2928" s="11" t="s">
        <v>8315</v>
      </c>
      <c r="R2928" t="s">
        <v>8357</v>
      </c>
      <c r="S2928" s="15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f t="shared" si="180"/>
        <v>131</v>
      </c>
      <c r="B2929">
        <v>2927</v>
      </c>
      <c r="C2929" s="3" t="s">
        <v>2927</v>
      </c>
      <c r="D2929" s="3" t="s">
        <v>7037</v>
      </c>
      <c r="E2929" s="6">
        <v>1800</v>
      </c>
      <c r="F2929" s="8">
        <v>2355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 t="shared" si="181"/>
        <v>85.71</v>
      </c>
      <c r="Q2929" s="11" t="s">
        <v>8315</v>
      </c>
      <c r="R2929" t="s">
        <v>8357</v>
      </c>
      <c r="S2929" s="15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f t="shared" si="180"/>
        <v>100</v>
      </c>
      <c r="B2930">
        <v>2928</v>
      </c>
      <c r="C2930" s="3" t="s">
        <v>2928</v>
      </c>
      <c r="D2930" s="3" t="s">
        <v>7038</v>
      </c>
      <c r="E2930" s="6">
        <v>1000</v>
      </c>
      <c r="F2930" s="8">
        <v>1000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f t="shared" si="180"/>
        <v>102</v>
      </c>
      <c r="B2931">
        <v>2929</v>
      </c>
      <c r="C2931" s="3" t="s">
        <v>2929</v>
      </c>
      <c r="D2931" s="3" t="s">
        <v>7039</v>
      </c>
      <c r="E2931" s="6">
        <v>8000</v>
      </c>
      <c r="F2931" s="8">
        <v>8165.55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 t="shared" si="181"/>
        <v>250</v>
      </c>
      <c r="Q2931" s="11" t="s">
        <v>8315</v>
      </c>
      <c r="R2931" t="s">
        <v>8357</v>
      </c>
      <c r="S2931" s="15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f t="shared" si="180"/>
        <v>101</v>
      </c>
      <c r="B2932">
        <v>2930</v>
      </c>
      <c r="C2932" s="3" t="s">
        <v>2930</v>
      </c>
      <c r="D2932" s="3" t="s">
        <v>7040</v>
      </c>
      <c r="E2932" s="6">
        <v>10000</v>
      </c>
      <c r="F2932" s="8">
        <v>10092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 t="shared" si="181"/>
        <v>161.29</v>
      </c>
      <c r="Q2932" s="11" t="s">
        <v>8315</v>
      </c>
      <c r="R2932" t="s">
        <v>8357</v>
      </c>
      <c r="S2932" s="15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f t="shared" si="180"/>
        <v>106</v>
      </c>
      <c r="B2933">
        <v>2931</v>
      </c>
      <c r="C2933" s="3" t="s">
        <v>2931</v>
      </c>
      <c r="D2933" s="3" t="s">
        <v>7041</v>
      </c>
      <c r="E2933" s="6">
        <v>750</v>
      </c>
      <c r="F2933" s="8">
        <v>795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 t="shared" si="181"/>
        <v>83.33</v>
      </c>
      <c r="Q2933" s="11" t="s">
        <v>8315</v>
      </c>
      <c r="R2933" t="s">
        <v>8357</v>
      </c>
      <c r="S2933" s="15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f t="shared" si="180"/>
        <v>105</v>
      </c>
      <c r="B2934">
        <v>2932</v>
      </c>
      <c r="C2934" s="3" t="s">
        <v>2932</v>
      </c>
      <c r="D2934" s="3" t="s">
        <v>7042</v>
      </c>
      <c r="E2934" s="6">
        <v>3100</v>
      </c>
      <c r="F2934" s="8">
        <v>3258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 t="shared" si="181"/>
        <v>81.58</v>
      </c>
      <c r="Q2934" s="11" t="s">
        <v>8315</v>
      </c>
      <c r="R2934" t="s">
        <v>8357</v>
      </c>
      <c r="S2934" s="15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f t="shared" si="180"/>
        <v>103</v>
      </c>
      <c r="B2935">
        <v>2933</v>
      </c>
      <c r="C2935" s="3" t="s">
        <v>2933</v>
      </c>
      <c r="D2935" s="3" t="s">
        <v>7043</v>
      </c>
      <c r="E2935" s="6">
        <v>2500</v>
      </c>
      <c r="F2935" s="8">
        <v>2569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 t="shared" si="181"/>
        <v>46.3</v>
      </c>
      <c r="Q2935" s="11" t="s">
        <v>8315</v>
      </c>
      <c r="R2935" t="s">
        <v>8357</v>
      </c>
      <c r="S2935" s="15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f t="shared" si="180"/>
        <v>108</v>
      </c>
      <c r="B2936">
        <v>2934</v>
      </c>
      <c r="C2936" s="3" t="s">
        <v>2934</v>
      </c>
      <c r="D2936" s="3" t="s">
        <v>7044</v>
      </c>
      <c r="E2936" s="6">
        <v>2500</v>
      </c>
      <c r="F2936" s="8">
        <v>2700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 t="shared" si="181"/>
        <v>67.569999999999993</v>
      </c>
      <c r="Q2936" s="11" t="s">
        <v>8315</v>
      </c>
      <c r="R2936" t="s">
        <v>8357</v>
      </c>
      <c r="S2936" s="15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f t="shared" si="180"/>
        <v>101</v>
      </c>
      <c r="B2937">
        <v>2935</v>
      </c>
      <c r="C2937" s="3" t="s">
        <v>2935</v>
      </c>
      <c r="D2937" s="3" t="s">
        <v>7045</v>
      </c>
      <c r="E2937" s="6">
        <v>3500</v>
      </c>
      <c r="F2937" s="8">
        <v>3531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 t="shared" si="181"/>
        <v>89.74</v>
      </c>
      <c r="Q2937" s="11" t="s">
        <v>8315</v>
      </c>
      <c r="R2937" t="s">
        <v>8357</v>
      </c>
      <c r="S2937" s="15">
        <f t="shared" si="182"/>
        <v>42553.583425925928</v>
      </c>
      <c r="T2937" s="16">
        <f t="shared" si="183"/>
        <v>42611.708333333328</v>
      </c>
    </row>
    <row r="2938" spans="1:20" ht="8.4499999999999993" customHeight="1" x14ac:dyDescent="0.25">
      <c r="A2938">
        <f t="shared" si="180"/>
        <v>128</v>
      </c>
      <c r="B2938">
        <v>2936</v>
      </c>
      <c r="C2938" s="3" t="s">
        <v>2936</v>
      </c>
      <c r="D2938" s="3" t="s">
        <v>7046</v>
      </c>
      <c r="E2938" s="6">
        <v>1000</v>
      </c>
      <c r="F2938" s="8">
        <v>1280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 t="shared" si="181"/>
        <v>29.41</v>
      </c>
      <c r="Q2938" s="11" t="s">
        <v>8315</v>
      </c>
      <c r="R2938" t="s">
        <v>8357</v>
      </c>
      <c r="S2938" s="15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f t="shared" si="180"/>
        <v>133</v>
      </c>
      <c r="B2939">
        <v>2937</v>
      </c>
      <c r="C2939" s="3" t="s">
        <v>2937</v>
      </c>
      <c r="D2939" s="3" t="s">
        <v>7047</v>
      </c>
      <c r="E2939" s="6">
        <v>1500</v>
      </c>
      <c r="F2939" s="8">
        <v>2000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 t="shared" si="181"/>
        <v>27.27</v>
      </c>
      <c r="Q2939" s="11" t="s">
        <v>8315</v>
      </c>
      <c r="R2939" t="s">
        <v>8357</v>
      </c>
      <c r="S2939" s="15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f t="shared" si="180"/>
        <v>101</v>
      </c>
      <c r="B2940">
        <v>2938</v>
      </c>
      <c r="C2940" s="3" t="s">
        <v>2938</v>
      </c>
      <c r="D2940" s="3" t="s">
        <v>7048</v>
      </c>
      <c r="E2940" s="6">
        <v>4000</v>
      </c>
      <c r="F2940" s="8">
        <v>4055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 t="shared" si="181"/>
        <v>125</v>
      </c>
      <c r="Q2940" s="11" t="s">
        <v>8315</v>
      </c>
      <c r="R2940" t="s">
        <v>8357</v>
      </c>
      <c r="S2940" s="15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f t="shared" si="180"/>
        <v>103</v>
      </c>
      <c r="B2941">
        <v>2939</v>
      </c>
      <c r="C2941" s="3" t="s">
        <v>2939</v>
      </c>
      <c r="D2941" s="3" t="s">
        <v>7049</v>
      </c>
      <c r="E2941" s="6">
        <v>8000</v>
      </c>
      <c r="F2941" s="8">
        <v>8230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 t="shared" si="181"/>
        <v>320</v>
      </c>
      <c r="Q2941" s="11" t="s">
        <v>8315</v>
      </c>
      <c r="R2941" t="s">
        <v>8357</v>
      </c>
      <c r="S2941" s="15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f t="shared" si="180"/>
        <v>107</v>
      </c>
      <c r="B2942">
        <v>2940</v>
      </c>
      <c r="C2942" s="3" t="s">
        <v>2940</v>
      </c>
      <c r="D2942" s="3" t="s">
        <v>7050</v>
      </c>
      <c r="E2942" s="6">
        <v>2500</v>
      </c>
      <c r="F2942" s="8">
        <v>2681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 t="shared" si="181"/>
        <v>75.760000000000005</v>
      </c>
      <c r="Q2942" s="11" t="s">
        <v>8315</v>
      </c>
      <c r="R2942" t="s">
        <v>8357</v>
      </c>
      <c r="S2942" s="15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f t="shared" si="180"/>
        <v>0</v>
      </c>
      <c r="B2943">
        <v>2941</v>
      </c>
      <c r="C2943" s="3" t="s">
        <v>2941</v>
      </c>
      <c r="D2943" s="3" t="s">
        <v>7051</v>
      </c>
      <c r="E2943" s="6">
        <v>25000</v>
      </c>
      <c r="F2943" s="8">
        <v>1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 t="shared" si="181"/>
        <v>25000</v>
      </c>
      <c r="Q2943" s="11" t="s">
        <v>8315</v>
      </c>
      <c r="R2943" t="s">
        <v>8355</v>
      </c>
      <c r="S2943" s="15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f t="shared" si="180"/>
        <v>20</v>
      </c>
      <c r="B2944">
        <v>2942</v>
      </c>
      <c r="C2944" s="3" t="s">
        <v>2942</v>
      </c>
      <c r="D2944" s="3" t="s">
        <v>7052</v>
      </c>
      <c r="E2944" s="6">
        <v>200000</v>
      </c>
      <c r="F2944" s="8">
        <v>40850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 t="shared" si="181"/>
        <v>990.1</v>
      </c>
      <c r="Q2944" s="11" t="s">
        <v>8315</v>
      </c>
      <c r="R2944" t="s">
        <v>8355</v>
      </c>
      <c r="S2944" s="15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f t="shared" si="180"/>
        <v>0</v>
      </c>
      <c r="B2945">
        <v>2943</v>
      </c>
      <c r="C2945" s="3" t="s">
        <v>2943</v>
      </c>
      <c r="D2945" s="3" t="s">
        <v>7053</v>
      </c>
      <c r="E2945" s="6">
        <v>3000</v>
      </c>
      <c r="F2945" s="8"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f t="shared" ref="A2946:A3009" si="184">ROUND(F2946/E2946*100,0)</f>
        <v>1</v>
      </c>
      <c r="B2946">
        <v>2944</v>
      </c>
      <c r="C2946" s="3" t="s">
        <v>2944</v>
      </c>
      <c r="D2946" s="3" t="s">
        <v>7054</v>
      </c>
      <c r="E2946" s="6">
        <v>10000</v>
      </c>
      <c r="F2946" s="8">
        <v>100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 t="shared" si="181"/>
        <v>10000</v>
      </c>
      <c r="Q2946" s="11" t="s">
        <v>8315</v>
      </c>
      <c r="R2946" t="s">
        <v>8355</v>
      </c>
      <c r="S2946" s="15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f t="shared" si="184"/>
        <v>0</v>
      </c>
      <c r="B2947">
        <v>2945</v>
      </c>
      <c r="C2947" s="3" t="s">
        <v>2945</v>
      </c>
      <c r="D2947" s="3" t="s">
        <v>7055</v>
      </c>
      <c r="E2947" s="6">
        <v>50000</v>
      </c>
      <c r="F2947" s="8"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>
        <f t="shared" ref="P2947:P3010" si="185">IFERROR(ROUND(E2947/M2947,2), 0)</f>
        <v>0</v>
      </c>
      <c r="Q2947" s="11" t="s">
        <v>8315</v>
      </c>
      <c r="R2947" t="s">
        <v>8355</v>
      </c>
      <c r="S2947" s="15">
        <f t="shared" ref="S2947:S3010" si="186">(((K2947/60)/60)/24)+DATE(1970,1,1)</f>
        <v>42118.139583333337</v>
      </c>
      <c r="T2947" s="16">
        <f t="shared" ref="T2947:T3010" si="187">(((J2947/60)/60)/24)+DATE(1970,1,1)</f>
        <v>42148.139583333337</v>
      </c>
    </row>
    <row r="2948" spans="1:20" ht="60" hidden="1" x14ac:dyDescent="0.25">
      <c r="A2948">
        <f t="shared" si="184"/>
        <v>0</v>
      </c>
      <c r="B2948">
        <v>2946</v>
      </c>
      <c r="C2948" s="3" t="s">
        <v>2946</v>
      </c>
      <c r="D2948" s="3" t="s">
        <v>7056</v>
      </c>
      <c r="E2948" s="6">
        <v>2000</v>
      </c>
      <c r="F2948" s="8">
        <v>2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 t="shared" si="185"/>
        <v>1000</v>
      </c>
      <c r="Q2948" s="11" t="s">
        <v>8315</v>
      </c>
      <c r="R2948" t="s">
        <v>8355</v>
      </c>
      <c r="S2948" s="15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f t="shared" si="184"/>
        <v>4</v>
      </c>
      <c r="B2949">
        <v>2947</v>
      </c>
      <c r="C2949" s="3" t="s">
        <v>2947</v>
      </c>
      <c r="D2949" s="3" t="s">
        <v>7057</v>
      </c>
      <c r="E2949" s="6">
        <v>25000</v>
      </c>
      <c r="F2949" s="8">
        <v>1072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 t="shared" si="185"/>
        <v>1923.08</v>
      </c>
      <c r="Q2949" s="11" t="s">
        <v>8315</v>
      </c>
      <c r="R2949" t="s">
        <v>8355</v>
      </c>
      <c r="S2949" s="15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f t="shared" si="184"/>
        <v>0</v>
      </c>
      <c r="B2950">
        <v>2948</v>
      </c>
      <c r="C2950" s="3" t="s">
        <v>2948</v>
      </c>
      <c r="D2950" s="3" t="s">
        <v>7058</v>
      </c>
      <c r="E2950" s="6">
        <v>500000</v>
      </c>
      <c r="F2950" s="8">
        <v>24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 t="shared" si="185"/>
        <v>55555.56</v>
      </c>
      <c r="Q2950" s="11" t="s">
        <v>8315</v>
      </c>
      <c r="R2950" t="s">
        <v>8355</v>
      </c>
      <c r="S2950" s="15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f t="shared" si="184"/>
        <v>3</v>
      </c>
      <c r="B2951">
        <v>2949</v>
      </c>
      <c r="C2951" s="3" t="s">
        <v>2949</v>
      </c>
      <c r="D2951" s="3" t="s">
        <v>7059</v>
      </c>
      <c r="E2951" s="6">
        <v>1000</v>
      </c>
      <c r="F2951" s="8">
        <v>25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 t="shared" si="185"/>
        <v>500</v>
      </c>
      <c r="Q2951" s="11" t="s">
        <v>8315</v>
      </c>
      <c r="R2951" t="s">
        <v>8355</v>
      </c>
      <c r="S2951" s="15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f t="shared" si="184"/>
        <v>0</v>
      </c>
      <c r="B2952">
        <v>2950</v>
      </c>
      <c r="C2952" s="3" t="s">
        <v>2950</v>
      </c>
      <c r="D2952" s="3" t="s">
        <v>7060</v>
      </c>
      <c r="E2952" s="6">
        <v>5000000</v>
      </c>
      <c r="F2952" s="8"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f t="shared" si="184"/>
        <v>2</v>
      </c>
      <c r="B2953">
        <v>2951</v>
      </c>
      <c r="C2953" s="3" t="s">
        <v>2951</v>
      </c>
      <c r="D2953" s="3" t="s">
        <v>7061</v>
      </c>
      <c r="E2953" s="6">
        <v>50000</v>
      </c>
      <c r="F2953" s="8">
        <v>1096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 t="shared" si="185"/>
        <v>862.07</v>
      </c>
      <c r="Q2953" s="11" t="s">
        <v>8315</v>
      </c>
      <c r="R2953" t="s">
        <v>8355</v>
      </c>
      <c r="S2953" s="15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f t="shared" si="184"/>
        <v>8</v>
      </c>
      <c r="B2954">
        <v>2952</v>
      </c>
      <c r="C2954" s="3" t="s">
        <v>2952</v>
      </c>
      <c r="D2954" s="3" t="s">
        <v>7062</v>
      </c>
      <c r="E2954" s="6">
        <v>20000</v>
      </c>
      <c r="F2954" s="8">
        <v>1605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 t="shared" si="185"/>
        <v>2500</v>
      </c>
      <c r="Q2954" s="11" t="s">
        <v>8315</v>
      </c>
      <c r="R2954" t="s">
        <v>8355</v>
      </c>
      <c r="S2954" s="15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f t="shared" si="184"/>
        <v>0</v>
      </c>
      <c r="B2955">
        <v>2953</v>
      </c>
      <c r="C2955" s="3" t="s">
        <v>2953</v>
      </c>
      <c r="D2955" s="3" t="s">
        <v>7063</v>
      </c>
      <c r="E2955" s="6">
        <v>400000</v>
      </c>
      <c r="F2955" s="8">
        <v>605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 t="shared" si="185"/>
        <v>133333.32999999999</v>
      </c>
      <c r="Q2955" s="11" t="s">
        <v>8315</v>
      </c>
      <c r="R2955" t="s">
        <v>8355</v>
      </c>
      <c r="S2955" s="15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f t="shared" si="184"/>
        <v>0</v>
      </c>
      <c r="B2956">
        <v>2954</v>
      </c>
      <c r="C2956" s="3" t="s">
        <v>2954</v>
      </c>
      <c r="D2956" s="3" t="s">
        <v>7064</v>
      </c>
      <c r="E2956" s="6">
        <v>15000</v>
      </c>
      <c r="F2956" s="8"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f t="shared" si="184"/>
        <v>60</v>
      </c>
      <c r="B2957">
        <v>2955</v>
      </c>
      <c r="C2957" s="3" t="s">
        <v>2955</v>
      </c>
      <c r="D2957" s="3" t="s">
        <v>7065</v>
      </c>
      <c r="E2957" s="6">
        <v>1200</v>
      </c>
      <c r="F2957" s="8">
        <v>715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 t="shared" si="185"/>
        <v>109.09</v>
      </c>
      <c r="Q2957" s="11" t="s">
        <v>8315</v>
      </c>
      <c r="R2957" t="s">
        <v>8355</v>
      </c>
      <c r="S2957" s="15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f t="shared" si="184"/>
        <v>17</v>
      </c>
      <c r="B2958">
        <v>2956</v>
      </c>
      <c r="C2958" s="3" t="s">
        <v>2956</v>
      </c>
      <c r="D2958" s="3" t="s">
        <v>7066</v>
      </c>
      <c r="E2958" s="6">
        <v>7900</v>
      </c>
      <c r="F2958" s="8">
        <v>1322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 t="shared" si="185"/>
        <v>395</v>
      </c>
      <c r="Q2958" s="11" t="s">
        <v>8315</v>
      </c>
      <c r="R2958" t="s">
        <v>8355</v>
      </c>
      <c r="S2958" s="15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f t="shared" si="184"/>
        <v>2</v>
      </c>
      <c r="B2959">
        <v>2957</v>
      </c>
      <c r="C2959" s="3" t="s">
        <v>2957</v>
      </c>
      <c r="D2959" s="3" t="s">
        <v>7067</v>
      </c>
      <c r="E2959" s="6">
        <v>15000</v>
      </c>
      <c r="F2959" s="8">
        <v>280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 t="shared" si="185"/>
        <v>5000</v>
      </c>
      <c r="Q2959" s="11" t="s">
        <v>8315</v>
      </c>
      <c r="R2959" t="s">
        <v>8355</v>
      </c>
      <c r="S2959" s="15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f t="shared" si="184"/>
        <v>0</v>
      </c>
      <c r="B2960">
        <v>2958</v>
      </c>
      <c r="C2960" s="3" t="s">
        <v>2958</v>
      </c>
      <c r="D2960" s="3" t="s">
        <v>7068</v>
      </c>
      <c r="E2960" s="6">
        <v>80000</v>
      </c>
      <c r="F2960" s="8"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f t="shared" si="184"/>
        <v>0</v>
      </c>
      <c r="B2961">
        <v>2959</v>
      </c>
      <c r="C2961" s="3" t="s">
        <v>2959</v>
      </c>
      <c r="D2961" s="3" t="s">
        <v>7069</v>
      </c>
      <c r="E2961" s="6">
        <v>10000</v>
      </c>
      <c r="F2961" s="8"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f t="shared" si="184"/>
        <v>0</v>
      </c>
      <c r="B2962">
        <v>2960</v>
      </c>
      <c r="C2962" s="3" t="s">
        <v>2960</v>
      </c>
      <c r="D2962" s="3" t="s">
        <v>7070</v>
      </c>
      <c r="E2962" s="6">
        <v>30000000</v>
      </c>
      <c r="F2962" s="8"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f t="shared" si="184"/>
        <v>110</v>
      </c>
      <c r="B2963">
        <v>2961</v>
      </c>
      <c r="C2963" s="3" t="s">
        <v>2961</v>
      </c>
      <c r="D2963" s="3" t="s">
        <v>7071</v>
      </c>
      <c r="E2963" s="6">
        <v>5000</v>
      </c>
      <c r="F2963" s="8">
        <v>5481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 t="shared" si="185"/>
        <v>46.3</v>
      </c>
      <c r="Q2963" s="11" t="s">
        <v>8315</v>
      </c>
      <c r="R2963" t="s">
        <v>8316</v>
      </c>
      <c r="S2963" s="15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f t="shared" si="184"/>
        <v>122</v>
      </c>
      <c r="B2964">
        <v>2962</v>
      </c>
      <c r="C2964" s="3" t="s">
        <v>2962</v>
      </c>
      <c r="D2964" s="3" t="s">
        <v>7072</v>
      </c>
      <c r="E2964" s="6">
        <v>1000</v>
      </c>
      <c r="F2964" s="8">
        <v>1218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 t="shared" si="185"/>
        <v>50</v>
      </c>
      <c r="Q2964" s="11" t="s">
        <v>8315</v>
      </c>
      <c r="R2964" t="s">
        <v>8316</v>
      </c>
      <c r="S2964" s="15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f t="shared" si="184"/>
        <v>107</v>
      </c>
      <c r="B2965">
        <v>2963</v>
      </c>
      <c r="C2965" s="3" t="s">
        <v>2963</v>
      </c>
      <c r="D2965" s="3" t="s">
        <v>7073</v>
      </c>
      <c r="E2965" s="6">
        <v>10000</v>
      </c>
      <c r="F2965" s="8">
        <v>10685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 t="shared" si="185"/>
        <v>102.04</v>
      </c>
      <c r="Q2965" s="11" t="s">
        <v>8315</v>
      </c>
      <c r="R2965" t="s">
        <v>8316</v>
      </c>
      <c r="S2965" s="15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f t="shared" si="184"/>
        <v>101</v>
      </c>
      <c r="B2966">
        <v>2964</v>
      </c>
      <c r="C2966" s="3" t="s">
        <v>2964</v>
      </c>
      <c r="D2966" s="3" t="s">
        <v>7074</v>
      </c>
      <c r="E2966" s="6">
        <v>5000</v>
      </c>
      <c r="F2966" s="8">
        <v>5035.6899999999996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 t="shared" si="185"/>
        <v>25.51</v>
      </c>
      <c r="Q2966" s="11" t="s">
        <v>8315</v>
      </c>
      <c r="R2966" t="s">
        <v>8316</v>
      </c>
      <c r="S2966" s="15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f t="shared" si="184"/>
        <v>109</v>
      </c>
      <c r="B2967">
        <v>2965</v>
      </c>
      <c r="C2967" s="3" t="s">
        <v>2965</v>
      </c>
      <c r="D2967" s="3" t="s">
        <v>7075</v>
      </c>
      <c r="E2967" s="6">
        <v>1500</v>
      </c>
      <c r="F2967" s="8">
        <v>1635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 t="shared" si="185"/>
        <v>38.46</v>
      </c>
      <c r="Q2967" s="11" t="s">
        <v>8315</v>
      </c>
      <c r="R2967" t="s">
        <v>8316</v>
      </c>
      <c r="S2967" s="15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f t="shared" si="184"/>
        <v>114</v>
      </c>
      <c r="B2968">
        <v>2966</v>
      </c>
      <c r="C2968" s="3" t="s">
        <v>2966</v>
      </c>
      <c r="D2968" s="3" t="s">
        <v>7076</v>
      </c>
      <c r="E2968" s="6">
        <v>10000</v>
      </c>
      <c r="F2968" s="8">
        <v>11363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 t="shared" si="185"/>
        <v>78.13</v>
      </c>
      <c r="Q2968" s="11" t="s">
        <v>8315</v>
      </c>
      <c r="R2968" t="s">
        <v>8316</v>
      </c>
      <c r="S2968" s="15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f t="shared" si="184"/>
        <v>114</v>
      </c>
      <c r="B2969">
        <v>2967</v>
      </c>
      <c r="C2969" s="3" t="s">
        <v>2967</v>
      </c>
      <c r="D2969" s="3" t="s">
        <v>7077</v>
      </c>
      <c r="E2969" s="6">
        <v>5000</v>
      </c>
      <c r="F2969" s="8">
        <v>5696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 t="shared" si="185"/>
        <v>70.42</v>
      </c>
      <c r="Q2969" s="11" t="s">
        <v>8315</v>
      </c>
      <c r="R2969" t="s">
        <v>8316</v>
      </c>
      <c r="S2969" s="15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f t="shared" si="184"/>
        <v>106</v>
      </c>
      <c r="B2970">
        <v>2968</v>
      </c>
      <c r="C2970" s="3" t="s">
        <v>2968</v>
      </c>
      <c r="D2970" s="3" t="s">
        <v>7078</v>
      </c>
      <c r="E2970" s="6">
        <v>3500</v>
      </c>
      <c r="F2970" s="8">
        <v>3710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 t="shared" si="185"/>
        <v>74.47</v>
      </c>
      <c r="Q2970" s="11" t="s">
        <v>8315</v>
      </c>
      <c r="R2970" t="s">
        <v>8316</v>
      </c>
      <c r="S2970" s="15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f t="shared" si="184"/>
        <v>163</v>
      </c>
      <c r="B2971">
        <v>2969</v>
      </c>
      <c r="C2971" s="3" t="s">
        <v>2969</v>
      </c>
      <c r="D2971" s="3" t="s">
        <v>7079</v>
      </c>
      <c r="E2971" s="6">
        <v>1000</v>
      </c>
      <c r="F2971" s="8">
        <v>1625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 t="shared" si="185"/>
        <v>58.82</v>
      </c>
      <c r="Q2971" s="11" t="s">
        <v>8315</v>
      </c>
      <c r="R2971" t="s">
        <v>8316</v>
      </c>
      <c r="S2971" s="15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f t="shared" si="184"/>
        <v>106</v>
      </c>
      <c r="B2972">
        <v>2970</v>
      </c>
      <c r="C2972" s="3" t="s">
        <v>2970</v>
      </c>
      <c r="D2972" s="3" t="s">
        <v>7080</v>
      </c>
      <c r="E2972" s="6">
        <v>6000</v>
      </c>
      <c r="F2972" s="8">
        <v>6360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 t="shared" si="185"/>
        <v>65.930000000000007</v>
      </c>
      <c r="Q2972" s="11" t="s">
        <v>8315</v>
      </c>
      <c r="R2972" t="s">
        <v>8316</v>
      </c>
      <c r="S2972" s="15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f t="shared" si="184"/>
        <v>100</v>
      </c>
      <c r="B2973">
        <v>2971</v>
      </c>
      <c r="C2973" s="3" t="s">
        <v>2971</v>
      </c>
      <c r="D2973" s="3" t="s">
        <v>7081</v>
      </c>
      <c r="E2973" s="6">
        <v>3200</v>
      </c>
      <c r="F2973" s="8">
        <v>3205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 t="shared" si="185"/>
        <v>74.42</v>
      </c>
      <c r="Q2973" s="11" t="s">
        <v>8315</v>
      </c>
      <c r="R2973" t="s">
        <v>8316</v>
      </c>
      <c r="S2973" s="15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f t="shared" si="184"/>
        <v>105</v>
      </c>
      <c r="B2974">
        <v>2972</v>
      </c>
      <c r="C2974" s="3" t="s">
        <v>2972</v>
      </c>
      <c r="D2974" s="3" t="s">
        <v>7082</v>
      </c>
      <c r="E2974" s="6">
        <v>2000</v>
      </c>
      <c r="F2974" s="8">
        <v>2107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 t="shared" si="185"/>
        <v>117.65</v>
      </c>
      <c r="Q2974" s="11" t="s">
        <v>8315</v>
      </c>
      <c r="R2974" t="s">
        <v>8316</v>
      </c>
      <c r="S2974" s="15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f t="shared" si="184"/>
        <v>175</v>
      </c>
      <c r="B2975">
        <v>2973</v>
      </c>
      <c r="C2975" s="3" t="s">
        <v>2973</v>
      </c>
      <c r="D2975" s="3" t="s">
        <v>7083</v>
      </c>
      <c r="E2975" s="6">
        <v>5000</v>
      </c>
      <c r="F2975" s="8">
        <v>8740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 t="shared" si="185"/>
        <v>151.52000000000001</v>
      </c>
      <c r="Q2975" s="11" t="s">
        <v>8315</v>
      </c>
      <c r="R2975" t="s">
        <v>8316</v>
      </c>
      <c r="S2975" s="15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f t="shared" si="184"/>
        <v>102</v>
      </c>
      <c r="B2976">
        <v>2974</v>
      </c>
      <c r="C2976" s="3" t="s">
        <v>2974</v>
      </c>
      <c r="D2976" s="3" t="s">
        <v>7084</v>
      </c>
      <c r="E2976" s="6">
        <v>5000</v>
      </c>
      <c r="F2976" s="8">
        <v>5100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 t="shared" si="185"/>
        <v>57.47</v>
      </c>
      <c r="Q2976" s="11" t="s">
        <v>8315</v>
      </c>
      <c r="R2976" t="s">
        <v>8316</v>
      </c>
      <c r="S2976" s="15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f t="shared" si="184"/>
        <v>100</v>
      </c>
      <c r="B2977">
        <v>2975</v>
      </c>
      <c r="C2977" s="3" t="s">
        <v>2975</v>
      </c>
      <c r="D2977" s="3" t="s">
        <v>7085</v>
      </c>
      <c r="E2977" s="6">
        <v>8000</v>
      </c>
      <c r="F2977" s="8">
        <v>8010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 t="shared" si="185"/>
        <v>70.8</v>
      </c>
      <c r="Q2977" s="11" t="s">
        <v>8315</v>
      </c>
      <c r="R2977" t="s">
        <v>8316</v>
      </c>
      <c r="S2977" s="15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f t="shared" si="184"/>
        <v>171</v>
      </c>
      <c r="B2978">
        <v>2976</v>
      </c>
      <c r="C2978" s="3" t="s">
        <v>2976</v>
      </c>
      <c r="D2978" s="3" t="s">
        <v>7086</v>
      </c>
      <c r="E2978" s="6">
        <v>70</v>
      </c>
      <c r="F2978" s="8">
        <v>120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>
        <f t="shared" si="185"/>
        <v>5</v>
      </c>
      <c r="Q2978" s="11" t="s">
        <v>8315</v>
      </c>
      <c r="R2978" t="s">
        <v>8316</v>
      </c>
      <c r="S2978" s="15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f t="shared" si="184"/>
        <v>114</v>
      </c>
      <c r="B2979">
        <v>2977</v>
      </c>
      <c r="C2979" s="3" t="s">
        <v>2977</v>
      </c>
      <c r="D2979" s="3" t="s">
        <v>7087</v>
      </c>
      <c r="E2979" s="6">
        <v>3000</v>
      </c>
      <c r="F2979" s="8">
        <v>3407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 t="shared" si="185"/>
        <v>100</v>
      </c>
      <c r="Q2979" s="11" t="s">
        <v>8315</v>
      </c>
      <c r="R2979" t="s">
        <v>8316</v>
      </c>
      <c r="S2979" s="15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f t="shared" si="184"/>
        <v>129</v>
      </c>
      <c r="B2980">
        <v>2978</v>
      </c>
      <c r="C2980" s="3" t="s">
        <v>2978</v>
      </c>
      <c r="D2980" s="3" t="s">
        <v>7088</v>
      </c>
      <c r="E2980" s="6">
        <v>750</v>
      </c>
      <c r="F2980" s="8">
        <v>971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>
        <f t="shared" si="185"/>
        <v>46.88</v>
      </c>
      <c r="Q2980" s="11" t="s">
        <v>8315</v>
      </c>
      <c r="R2980" t="s">
        <v>8316</v>
      </c>
      <c r="S2980" s="15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f t="shared" si="184"/>
        <v>101</v>
      </c>
      <c r="B2981">
        <v>2979</v>
      </c>
      <c r="C2981" s="3" t="s">
        <v>2979</v>
      </c>
      <c r="D2981" s="3" t="s">
        <v>7089</v>
      </c>
      <c r="E2981" s="6">
        <v>5000</v>
      </c>
      <c r="F2981" s="8">
        <v>5070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 t="shared" si="185"/>
        <v>108.7</v>
      </c>
      <c r="Q2981" s="11" t="s">
        <v>8315</v>
      </c>
      <c r="R2981" t="s">
        <v>8316</v>
      </c>
      <c r="S2981" s="15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f t="shared" si="184"/>
        <v>109</v>
      </c>
      <c r="B2982">
        <v>2980</v>
      </c>
      <c r="C2982" s="3" t="s">
        <v>2980</v>
      </c>
      <c r="D2982" s="3" t="s">
        <v>7090</v>
      </c>
      <c r="E2982" s="6">
        <v>3000</v>
      </c>
      <c r="F2982" s="8">
        <v>3275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 t="shared" si="185"/>
        <v>125</v>
      </c>
      <c r="Q2982" s="11" t="s">
        <v>8315</v>
      </c>
      <c r="R2982" t="s">
        <v>8316</v>
      </c>
      <c r="S2982" s="15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f t="shared" si="184"/>
        <v>129</v>
      </c>
      <c r="B2983">
        <v>2981</v>
      </c>
      <c r="C2983" s="3" t="s">
        <v>2981</v>
      </c>
      <c r="D2983" s="3" t="s">
        <v>7091</v>
      </c>
      <c r="E2983" s="6">
        <v>4000</v>
      </c>
      <c r="F2983" s="8">
        <v>5157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 t="shared" si="185"/>
        <v>41.24</v>
      </c>
      <c r="Q2983" s="11" t="s">
        <v>8315</v>
      </c>
      <c r="R2983" t="s">
        <v>8355</v>
      </c>
      <c r="S2983" s="15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f t="shared" si="184"/>
        <v>102</v>
      </c>
      <c r="B2984">
        <v>2982</v>
      </c>
      <c r="C2984" s="3" t="s">
        <v>2982</v>
      </c>
      <c r="D2984" s="3" t="s">
        <v>7092</v>
      </c>
      <c r="E2984" s="6">
        <v>5000</v>
      </c>
      <c r="F2984" s="8">
        <v>5103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 t="shared" si="185"/>
        <v>84.75</v>
      </c>
      <c r="Q2984" s="11" t="s">
        <v>8315</v>
      </c>
      <c r="R2984" t="s">
        <v>8355</v>
      </c>
      <c r="S2984" s="15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f t="shared" si="184"/>
        <v>147</v>
      </c>
      <c r="B2985">
        <v>2983</v>
      </c>
      <c r="C2985" s="3" t="s">
        <v>2983</v>
      </c>
      <c r="D2985" s="3" t="s">
        <v>7093</v>
      </c>
      <c r="E2985" s="6">
        <v>116000</v>
      </c>
      <c r="F2985" s="8">
        <v>169985.91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 t="shared" si="185"/>
        <v>105.94</v>
      </c>
      <c r="Q2985" s="11" t="s">
        <v>8315</v>
      </c>
      <c r="R2985" t="s">
        <v>8355</v>
      </c>
      <c r="S2985" s="15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f t="shared" si="184"/>
        <v>100</v>
      </c>
      <c r="B2986">
        <v>2984</v>
      </c>
      <c r="C2986" s="3" t="s">
        <v>2984</v>
      </c>
      <c r="D2986" s="3" t="s">
        <v>7094</v>
      </c>
      <c r="E2986" s="6">
        <v>25000</v>
      </c>
      <c r="F2986" s="8">
        <v>25088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 t="shared" si="185"/>
        <v>114.68</v>
      </c>
      <c r="Q2986" s="11" t="s">
        <v>8315</v>
      </c>
      <c r="R2986" t="s">
        <v>8355</v>
      </c>
      <c r="S2986" s="15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f t="shared" si="184"/>
        <v>122</v>
      </c>
      <c r="B2987">
        <v>2985</v>
      </c>
      <c r="C2987" s="3" t="s">
        <v>2985</v>
      </c>
      <c r="D2987" s="3" t="s">
        <v>7095</v>
      </c>
      <c r="E2987" s="6">
        <v>10000</v>
      </c>
      <c r="F2987" s="8">
        <v>12165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 t="shared" si="185"/>
        <v>90.09</v>
      </c>
      <c r="Q2987" s="11" t="s">
        <v>8315</v>
      </c>
      <c r="R2987" t="s">
        <v>8355</v>
      </c>
      <c r="S2987" s="15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f t="shared" si="184"/>
        <v>106</v>
      </c>
      <c r="B2988">
        <v>2986</v>
      </c>
      <c r="C2988" s="3" t="s">
        <v>2986</v>
      </c>
      <c r="D2988" s="3" t="s">
        <v>7096</v>
      </c>
      <c r="E2988" s="6">
        <v>2400</v>
      </c>
      <c r="F2988" s="8">
        <v>2532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 t="shared" si="185"/>
        <v>42.86</v>
      </c>
      <c r="Q2988" s="11" t="s">
        <v>8315</v>
      </c>
      <c r="R2988" t="s">
        <v>8355</v>
      </c>
      <c r="S2988" s="15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f t="shared" si="184"/>
        <v>110</v>
      </c>
      <c r="B2989">
        <v>2987</v>
      </c>
      <c r="C2989" s="3" t="s">
        <v>2987</v>
      </c>
      <c r="D2989" s="3" t="s">
        <v>7097</v>
      </c>
      <c r="E2989" s="6">
        <v>25000</v>
      </c>
      <c r="F2989" s="8">
        <v>27600.2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 t="shared" si="185"/>
        <v>94.34</v>
      </c>
      <c r="Q2989" s="11" t="s">
        <v>8315</v>
      </c>
      <c r="R2989" t="s">
        <v>8355</v>
      </c>
      <c r="S2989" s="15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f t="shared" si="184"/>
        <v>100</v>
      </c>
      <c r="B2990">
        <v>2988</v>
      </c>
      <c r="C2990" s="3" t="s">
        <v>2988</v>
      </c>
      <c r="D2990" s="3" t="s">
        <v>7098</v>
      </c>
      <c r="E2990" s="6">
        <v>1000</v>
      </c>
      <c r="F2990" s="8">
        <v>1000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f t="shared" si="184"/>
        <v>177</v>
      </c>
      <c r="B2991">
        <v>2989</v>
      </c>
      <c r="C2991" s="3" t="s">
        <v>2989</v>
      </c>
      <c r="D2991" s="3" t="s">
        <v>7099</v>
      </c>
      <c r="E2991" s="6">
        <v>20000</v>
      </c>
      <c r="F2991" s="8">
        <v>35307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 t="shared" si="185"/>
        <v>54.95</v>
      </c>
      <c r="Q2991" s="11" t="s">
        <v>8315</v>
      </c>
      <c r="R2991" t="s">
        <v>8355</v>
      </c>
      <c r="S2991" s="15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f t="shared" si="184"/>
        <v>100</v>
      </c>
      <c r="B2992">
        <v>2990</v>
      </c>
      <c r="C2992" s="3" t="s">
        <v>2990</v>
      </c>
      <c r="D2992" s="3" t="s">
        <v>7100</v>
      </c>
      <c r="E2992" s="6">
        <v>10000</v>
      </c>
      <c r="F2992" s="8">
        <v>10000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f t="shared" si="184"/>
        <v>103</v>
      </c>
      <c r="B2993">
        <v>2991</v>
      </c>
      <c r="C2993" s="3" t="s">
        <v>2991</v>
      </c>
      <c r="D2993" s="3" t="s">
        <v>7101</v>
      </c>
      <c r="E2993" s="6">
        <v>8500</v>
      </c>
      <c r="F2993" s="8">
        <v>8780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 t="shared" si="185"/>
        <v>91.4</v>
      </c>
      <c r="Q2993" s="11" t="s">
        <v>8315</v>
      </c>
      <c r="R2993" t="s">
        <v>8355</v>
      </c>
      <c r="S2993" s="15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f t="shared" si="184"/>
        <v>105</v>
      </c>
      <c r="B2994">
        <v>2992</v>
      </c>
      <c r="C2994" s="3" t="s">
        <v>2992</v>
      </c>
      <c r="D2994" s="3" t="s">
        <v>7102</v>
      </c>
      <c r="E2994" s="6">
        <v>3000</v>
      </c>
      <c r="F2994" s="8">
        <v>3135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 t="shared" si="185"/>
        <v>46.88</v>
      </c>
      <c r="Q2994" s="11" t="s">
        <v>8315</v>
      </c>
      <c r="R2994" t="s">
        <v>8355</v>
      </c>
      <c r="S2994" s="15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f t="shared" si="184"/>
        <v>100</v>
      </c>
      <c r="B2995">
        <v>2993</v>
      </c>
      <c r="C2995" s="3" t="s">
        <v>2993</v>
      </c>
      <c r="D2995" s="3" t="s">
        <v>7103</v>
      </c>
      <c r="E2995" s="6">
        <v>1000</v>
      </c>
      <c r="F2995" s="8">
        <v>1003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 t="shared" si="185"/>
        <v>45.45</v>
      </c>
      <c r="Q2995" s="11" t="s">
        <v>8315</v>
      </c>
      <c r="R2995" t="s">
        <v>8355</v>
      </c>
      <c r="S2995" s="15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f t="shared" si="184"/>
        <v>458</v>
      </c>
      <c r="B2996">
        <v>2994</v>
      </c>
      <c r="C2996" s="3" t="s">
        <v>2994</v>
      </c>
      <c r="D2996" s="3" t="s">
        <v>7104</v>
      </c>
      <c r="E2996" s="6">
        <v>300</v>
      </c>
      <c r="F2996" s="8">
        <v>1373.24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 t="shared" si="185"/>
        <v>5.08</v>
      </c>
      <c r="Q2996" s="11" t="s">
        <v>8315</v>
      </c>
      <c r="R2996" t="s">
        <v>8355</v>
      </c>
      <c r="S2996" s="15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f t="shared" si="184"/>
        <v>105</v>
      </c>
      <c r="B2997">
        <v>2995</v>
      </c>
      <c r="C2997" s="3" t="s">
        <v>2995</v>
      </c>
      <c r="D2997" s="3" t="s">
        <v>7105</v>
      </c>
      <c r="E2997" s="6">
        <v>15000</v>
      </c>
      <c r="F2997" s="8">
        <v>15744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 t="shared" si="185"/>
        <v>60.24</v>
      </c>
      <c r="Q2997" s="11" t="s">
        <v>8315</v>
      </c>
      <c r="R2997" t="s">
        <v>8355</v>
      </c>
      <c r="S2997" s="15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f t="shared" si="184"/>
        <v>172</v>
      </c>
      <c r="B2998">
        <v>2996</v>
      </c>
      <c r="C2998" s="3" t="s">
        <v>2996</v>
      </c>
      <c r="D2998" s="3" t="s">
        <v>7106</v>
      </c>
      <c r="E2998" s="6">
        <v>35000</v>
      </c>
      <c r="F2998" s="8">
        <v>60180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 t="shared" si="185"/>
        <v>89.29</v>
      </c>
      <c r="Q2998" s="11" t="s">
        <v>8315</v>
      </c>
      <c r="R2998" t="s">
        <v>8355</v>
      </c>
      <c r="S2998" s="15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f t="shared" si="184"/>
        <v>104</v>
      </c>
      <c r="B2999">
        <v>2997</v>
      </c>
      <c r="C2999" s="3" t="s">
        <v>2997</v>
      </c>
      <c r="D2999" s="3" t="s">
        <v>7107</v>
      </c>
      <c r="E2999" s="6">
        <v>10000</v>
      </c>
      <c r="F2999" s="8">
        <v>10373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 t="shared" si="185"/>
        <v>86.96</v>
      </c>
      <c r="Q2999" s="11" t="s">
        <v>8315</v>
      </c>
      <c r="R2999" t="s">
        <v>8355</v>
      </c>
      <c r="S2999" s="15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f t="shared" si="184"/>
        <v>103</v>
      </c>
      <c r="B3000">
        <v>2998</v>
      </c>
      <c r="C3000" s="3" t="s">
        <v>2998</v>
      </c>
      <c r="D3000" s="3" t="s">
        <v>7108</v>
      </c>
      <c r="E3000" s="6">
        <v>50000</v>
      </c>
      <c r="F3000" s="8">
        <v>51514.5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 t="shared" si="185"/>
        <v>115.47</v>
      </c>
      <c r="Q3000" s="11" t="s">
        <v>8315</v>
      </c>
      <c r="R3000" t="s">
        <v>8355</v>
      </c>
      <c r="S3000" s="15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f t="shared" si="184"/>
        <v>119</v>
      </c>
      <c r="B3001">
        <v>2999</v>
      </c>
      <c r="C3001" s="3" t="s">
        <v>2999</v>
      </c>
      <c r="D3001" s="3" t="s">
        <v>7109</v>
      </c>
      <c r="E3001" s="6">
        <v>1350</v>
      </c>
      <c r="F3001" s="8">
        <v>1605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 t="shared" si="185"/>
        <v>67.5</v>
      </c>
      <c r="Q3001" s="11" t="s">
        <v>8315</v>
      </c>
      <c r="R3001" t="s">
        <v>8355</v>
      </c>
      <c r="S3001" s="15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f t="shared" si="184"/>
        <v>100</v>
      </c>
      <c r="B3002">
        <v>3000</v>
      </c>
      <c r="C3002" s="3" t="s">
        <v>3000</v>
      </c>
      <c r="D3002" s="3" t="s">
        <v>7110</v>
      </c>
      <c r="E3002" s="6">
        <v>500</v>
      </c>
      <c r="F3002" s="8">
        <v>500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f t="shared" si="184"/>
        <v>319</v>
      </c>
      <c r="B3003">
        <v>3001</v>
      </c>
      <c r="C3003" s="3" t="s">
        <v>3001</v>
      </c>
      <c r="D3003" s="3" t="s">
        <v>7111</v>
      </c>
      <c r="E3003" s="6">
        <v>7214</v>
      </c>
      <c r="F3003" s="8">
        <v>22991.01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 t="shared" si="185"/>
        <v>41.22</v>
      </c>
      <c r="Q3003" s="11" t="s">
        <v>8315</v>
      </c>
      <c r="R3003" t="s">
        <v>8355</v>
      </c>
      <c r="S3003" s="15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f t="shared" si="184"/>
        <v>109</v>
      </c>
      <c r="B3004">
        <v>3002</v>
      </c>
      <c r="C3004" s="3" t="s">
        <v>3002</v>
      </c>
      <c r="D3004" s="3" t="s">
        <v>7112</v>
      </c>
      <c r="E3004" s="6">
        <v>7000</v>
      </c>
      <c r="F3004" s="8">
        <v>7595.43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 t="shared" si="185"/>
        <v>67.31</v>
      </c>
      <c r="Q3004" s="11" t="s">
        <v>8315</v>
      </c>
      <c r="R3004" t="s">
        <v>8355</v>
      </c>
      <c r="S3004" s="15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f t="shared" si="184"/>
        <v>101</v>
      </c>
      <c r="B3005">
        <v>3003</v>
      </c>
      <c r="C3005" s="3" t="s">
        <v>3003</v>
      </c>
      <c r="D3005" s="3" t="s">
        <v>7113</v>
      </c>
      <c r="E3005" s="6">
        <v>3000</v>
      </c>
      <c r="F3005" s="8">
        <v>3035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 t="shared" si="185"/>
        <v>176.47</v>
      </c>
      <c r="Q3005" s="11" t="s">
        <v>8315</v>
      </c>
      <c r="R3005" t="s">
        <v>8355</v>
      </c>
      <c r="S3005" s="15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f t="shared" si="184"/>
        <v>113</v>
      </c>
      <c r="B3006">
        <v>3004</v>
      </c>
      <c r="C3006" s="3" t="s">
        <v>3004</v>
      </c>
      <c r="D3006" s="3" t="s">
        <v>7114</v>
      </c>
      <c r="E3006" s="6">
        <v>40000</v>
      </c>
      <c r="F3006" s="8">
        <v>45126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 t="shared" si="185"/>
        <v>144.4</v>
      </c>
      <c r="Q3006" s="11" t="s">
        <v>8315</v>
      </c>
      <c r="R3006" t="s">
        <v>8355</v>
      </c>
      <c r="S3006" s="15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f t="shared" si="184"/>
        <v>120</v>
      </c>
      <c r="B3007">
        <v>3005</v>
      </c>
      <c r="C3007" s="3" t="s">
        <v>3005</v>
      </c>
      <c r="D3007" s="3" t="s">
        <v>7115</v>
      </c>
      <c r="E3007" s="6">
        <v>10600</v>
      </c>
      <c r="F3007" s="8">
        <v>12772.6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 t="shared" si="185"/>
        <v>89.83</v>
      </c>
      <c r="Q3007" s="11" t="s">
        <v>8315</v>
      </c>
      <c r="R3007" t="s">
        <v>8355</v>
      </c>
      <c r="S3007" s="15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f t="shared" si="184"/>
        <v>108</v>
      </c>
      <c r="B3008">
        <v>3006</v>
      </c>
      <c r="C3008" s="3" t="s">
        <v>3006</v>
      </c>
      <c r="D3008" s="3" t="s">
        <v>7116</v>
      </c>
      <c r="E3008" s="6">
        <v>8000</v>
      </c>
      <c r="F3008" s="8">
        <v>8620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 t="shared" si="185"/>
        <v>82.47</v>
      </c>
      <c r="Q3008" s="11" t="s">
        <v>8315</v>
      </c>
      <c r="R3008" t="s">
        <v>8355</v>
      </c>
      <c r="S3008" s="15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f t="shared" si="184"/>
        <v>180</v>
      </c>
      <c r="B3009">
        <v>3007</v>
      </c>
      <c r="C3009" s="3" t="s">
        <v>3007</v>
      </c>
      <c r="D3009" s="3" t="s">
        <v>7117</v>
      </c>
      <c r="E3009" s="6">
        <v>600</v>
      </c>
      <c r="F3009" s="8">
        <v>1080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 t="shared" si="185"/>
        <v>30</v>
      </c>
      <c r="Q3009" s="11" t="s">
        <v>8315</v>
      </c>
      <c r="R3009" t="s">
        <v>8355</v>
      </c>
      <c r="S3009" s="15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f t="shared" ref="A3010:A3073" si="188">ROUND(F3010/E3010*100,0)</f>
        <v>101</v>
      </c>
      <c r="B3010">
        <v>3008</v>
      </c>
      <c r="C3010" s="3" t="s">
        <v>3008</v>
      </c>
      <c r="D3010" s="3" t="s">
        <v>7118</v>
      </c>
      <c r="E3010" s="6">
        <v>3000</v>
      </c>
      <c r="F3010" s="8">
        <v>3035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 t="shared" si="185"/>
        <v>115.38</v>
      </c>
      <c r="Q3010" s="11" t="s">
        <v>8315</v>
      </c>
      <c r="R3010" t="s">
        <v>8355</v>
      </c>
      <c r="S3010" s="15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f t="shared" si="188"/>
        <v>120</v>
      </c>
      <c r="B3011">
        <v>3009</v>
      </c>
      <c r="C3011" s="3" t="s">
        <v>3009</v>
      </c>
      <c r="D3011" s="3" t="s">
        <v>7119</v>
      </c>
      <c r="E3011" s="6">
        <v>25000</v>
      </c>
      <c r="F3011" s="8">
        <v>29939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 t="shared" ref="P3011:P3074" si="189">IFERROR(ROUND(E3011/M3011,2), 0)</f>
        <v>195.31</v>
      </c>
      <c r="Q3011" s="11" t="s">
        <v>8315</v>
      </c>
      <c r="R3011" t="s">
        <v>8355</v>
      </c>
      <c r="S3011" s="15">
        <f t="shared" ref="S3011:S3074" si="190">(((K3011/60)/60)/24)+DATE(1970,1,1)</f>
        <v>41939.569907407407</v>
      </c>
      <c r="T3011" s="16">
        <f t="shared" ref="T3011:T3074" si="191">(((J3011/60)/60)/24)+DATE(1970,1,1)</f>
        <v>41969.611574074079</v>
      </c>
    </row>
    <row r="3012" spans="1:20" ht="60" hidden="1" x14ac:dyDescent="0.25">
      <c r="A3012">
        <f t="shared" si="188"/>
        <v>158</v>
      </c>
      <c r="B3012">
        <v>3010</v>
      </c>
      <c r="C3012" s="3" t="s">
        <v>3010</v>
      </c>
      <c r="D3012" s="3" t="s">
        <v>7120</v>
      </c>
      <c r="E3012" s="6">
        <v>1500</v>
      </c>
      <c r="F3012" s="8">
        <v>2370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 t="shared" si="189"/>
        <v>100</v>
      </c>
      <c r="Q3012" s="11" t="s">
        <v>8315</v>
      </c>
      <c r="R3012" t="s">
        <v>8355</v>
      </c>
      <c r="S3012" s="15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f t="shared" si="188"/>
        <v>124</v>
      </c>
      <c r="B3013">
        <v>3011</v>
      </c>
      <c r="C3013" s="3" t="s">
        <v>3011</v>
      </c>
      <c r="D3013" s="3" t="s">
        <v>7121</v>
      </c>
      <c r="E3013" s="6">
        <v>300</v>
      </c>
      <c r="F3013" s="8">
        <v>371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 t="shared" si="189"/>
        <v>12</v>
      </c>
      <c r="Q3013" s="11" t="s">
        <v>8315</v>
      </c>
      <c r="R3013" t="s">
        <v>8355</v>
      </c>
      <c r="S3013" s="15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f t="shared" si="188"/>
        <v>117</v>
      </c>
      <c r="B3014">
        <v>3012</v>
      </c>
      <c r="C3014" s="3" t="s">
        <v>3012</v>
      </c>
      <c r="D3014" s="3" t="s">
        <v>7122</v>
      </c>
      <c r="E3014" s="6">
        <v>4000</v>
      </c>
      <c r="F3014" s="8">
        <v>4685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 t="shared" si="189"/>
        <v>72.73</v>
      </c>
      <c r="Q3014" s="11" t="s">
        <v>8315</v>
      </c>
      <c r="R3014" t="s">
        <v>8355</v>
      </c>
      <c r="S3014" s="15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f t="shared" si="188"/>
        <v>157</v>
      </c>
      <c r="B3015">
        <v>3013</v>
      </c>
      <c r="C3015" s="3" t="s">
        <v>3013</v>
      </c>
      <c r="D3015" s="3" t="s">
        <v>7123</v>
      </c>
      <c r="E3015" s="6">
        <v>10000</v>
      </c>
      <c r="F3015" s="8">
        <v>15696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 t="shared" si="189"/>
        <v>93.46</v>
      </c>
      <c r="Q3015" s="11" t="s">
        <v>8315</v>
      </c>
      <c r="R3015" t="s">
        <v>8355</v>
      </c>
      <c r="S3015" s="15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f t="shared" si="188"/>
        <v>113</v>
      </c>
      <c r="B3016">
        <v>3014</v>
      </c>
      <c r="C3016" s="3" t="s">
        <v>3014</v>
      </c>
      <c r="D3016" s="3" t="s">
        <v>7124</v>
      </c>
      <c r="E3016" s="6">
        <v>25000</v>
      </c>
      <c r="F3016" s="8">
        <v>28276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 t="shared" si="189"/>
        <v>44.88</v>
      </c>
      <c r="Q3016" s="11" t="s">
        <v>8315</v>
      </c>
      <c r="R3016" t="s">
        <v>8355</v>
      </c>
      <c r="S3016" s="15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f t="shared" si="188"/>
        <v>103</v>
      </c>
      <c r="B3017">
        <v>3015</v>
      </c>
      <c r="C3017" s="3" t="s">
        <v>3015</v>
      </c>
      <c r="D3017" s="3" t="s">
        <v>7125</v>
      </c>
      <c r="E3017" s="6">
        <v>3400</v>
      </c>
      <c r="F3017" s="8">
        <v>3508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 t="shared" si="189"/>
        <v>85</v>
      </c>
      <c r="Q3017" s="11" t="s">
        <v>8315</v>
      </c>
      <c r="R3017" t="s">
        <v>8355</v>
      </c>
      <c r="S3017" s="15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f t="shared" si="188"/>
        <v>103</v>
      </c>
      <c r="B3018">
        <v>3016</v>
      </c>
      <c r="C3018" s="3" t="s">
        <v>3016</v>
      </c>
      <c r="D3018" s="3" t="s">
        <v>7126</v>
      </c>
      <c r="E3018" s="6">
        <v>8500</v>
      </c>
      <c r="F3018" s="8">
        <v>8722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 t="shared" si="189"/>
        <v>236.11</v>
      </c>
      <c r="Q3018" s="11" t="s">
        <v>8315</v>
      </c>
      <c r="R3018" t="s">
        <v>8355</v>
      </c>
      <c r="S3018" s="15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f t="shared" si="188"/>
        <v>106</v>
      </c>
      <c r="B3019">
        <v>3017</v>
      </c>
      <c r="C3019" s="3" t="s">
        <v>3017</v>
      </c>
      <c r="D3019" s="3" t="s">
        <v>7127</v>
      </c>
      <c r="E3019" s="6">
        <v>22000</v>
      </c>
      <c r="F3019" s="8">
        <v>23285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 t="shared" si="189"/>
        <v>138.36000000000001</v>
      </c>
      <c r="Q3019" s="11" t="s">
        <v>8315</v>
      </c>
      <c r="R3019" t="s">
        <v>8355</v>
      </c>
      <c r="S3019" s="15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f t="shared" si="188"/>
        <v>101</v>
      </c>
      <c r="B3020">
        <v>3018</v>
      </c>
      <c r="C3020" s="3" t="s">
        <v>3018</v>
      </c>
      <c r="D3020" s="3" t="s">
        <v>7128</v>
      </c>
      <c r="E3020" s="6">
        <v>4200</v>
      </c>
      <c r="F3020" s="8">
        <v>4230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 t="shared" si="189"/>
        <v>102.44</v>
      </c>
      <c r="Q3020" s="11" t="s">
        <v>8315</v>
      </c>
      <c r="R3020" t="s">
        <v>8355</v>
      </c>
      <c r="S3020" s="15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f t="shared" si="188"/>
        <v>121</v>
      </c>
      <c r="B3021">
        <v>3019</v>
      </c>
      <c r="C3021" s="3" t="s">
        <v>3019</v>
      </c>
      <c r="D3021" s="3" t="s">
        <v>7129</v>
      </c>
      <c r="E3021" s="6">
        <v>15000</v>
      </c>
      <c r="F3021" s="8">
        <v>18185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 t="shared" si="189"/>
        <v>66.37</v>
      </c>
      <c r="Q3021" s="11" t="s">
        <v>8315</v>
      </c>
      <c r="R3021" t="s">
        <v>8355</v>
      </c>
      <c r="S3021" s="15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f t="shared" si="188"/>
        <v>101</v>
      </c>
      <c r="B3022">
        <v>3020</v>
      </c>
      <c r="C3022" s="3" t="s">
        <v>3020</v>
      </c>
      <c r="D3022" s="3" t="s">
        <v>7130</v>
      </c>
      <c r="E3022" s="6">
        <v>7000</v>
      </c>
      <c r="F3022" s="8">
        <v>7040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 t="shared" si="189"/>
        <v>233.33</v>
      </c>
      <c r="Q3022" s="11" t="s">
        <v>8315</v>
      </c>
      <c r="R3022" t="s">
        <v>8355</v>
      </c>
      <c r="S3022" s="15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f t="shared" si="188"/>
        <v>116</v>
      </c>
      <c r="B3023">
        <v>3021</v>
      </c>
      <c r="C3023" s="3" t="s">
        <v>3021</v>
      </c>
      <c r="D3023" s="3" t="s">
        <v>7131</v>
      </c>
      <c r="E3023" s="6">
        <v>4500</v>
      </c>
      <c r="F3023" s="8">
        <v>5221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 t="shared" si="189"/>
        <v>43.69</v>
      </c>
      <c r="Q3023" s="11" t="s">
        <v>8315</v>
      </c>
      <c r="R3023" t="s">
        <v>8355</v>
      </c>
      <c r="S3023" s="15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f t="shared" si="188"/>
        <v>101</v>
      </c>
      <c r="B3024">
        <v>3022</v>
      </c>
      <c r="C3024" s="3" t="s">
        <v>3022</v>
      </c>
      <c r="D3024" s="3" t="s">
        <v>7132</v>
      </c>
      <c r="E3024" s="6">
        <v>10000</v>
      </c>
      <c r="F3024" s="8">
        <v>10088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 t="shared" si="189"/>
        <v>161.29</v>
      </c>
      <c r="Q3024" s="11" t="s">
        <v>8315</v>
      </c>
      <c r="R3024" t="s">
        <v>8355</v>
      </c>
      <c r="S3024" s="15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f t="shared" si="188"/>
        <v>103</v>
      </c>
      <c r="B3025">
        <v>3023</v>
      </c>
      <c r="C3025" s="3" t="s">
        <v>3023</v>
      </c>
      <c r="D3025" s="3" t="s">
        <v>7133</v>
      </c>
      <c r="E3025" s="6">
        <v>700</v>
      </c>
      <c r="F3025" s="8">
        <v>721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 t="shared" si="189"/>
        <v>116.67</v>
      </c>
      <c r="Q3025" s="11" t="s">
        <v>8315</v>
      </c>
      <c r="R3025" t="s">
        <v>8355</v>
      </c>
      <c r="S3025" s="15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f t="shared" si="188"/>
        <v>246</v>
      </c>
      <c r="B3026">
        <v>3024</v>
      </c>
      <c r="C3026" s="3" t="s">
        <v>3024</v>
      </c>
      <c r="D3026" s="3" t="s">
        <v>7134</v>
      </c>
      <c r="E3026" s="6">
        <v>5000</v>
      </c>
      <c r="F3026" s="8">
        <v>12321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 t="shared" si="189"/>
        <v>27.47</v>
      </c>
      <c r="Q3026" s="11" t="s">
        <v>8315</v>
      </c>
      <c r="R3026" t="s">
        <v>8355</v>
      </c>
      <c r="S3026" s="15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f t="shared" si="188"/>
        <v>302</v>
      </c>
      <c r="B3027">
        <v>3025</v>
      </c>
      <c r="C3027" s="3" t="s">
        <v>3025</v>
      </c>
      <c r="D3027" s="3" t="s">
        <v>7135</v>
      </c>
      <c r="E3027" s="6">
        <v>2500</v>
      </c>
      <c r="F3027" s="8">
        <v>7555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 t="shared" si="189"/>
        <v>17.239999999999998</v>
      </c>
      <c r="Q3027" s="11" t="s">
        <v>8315</v>
      </c>
      <c r="R3027" t="s">
        <v>8355</v>
      </c>
      <c r="S3027" s="15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f t="shared" si="188"/>
        <v>143</v>
      </c>
      <c r="B3028">
        <v>3026</v>
      </c>
      <c r="C3028" s="3" t="s">
        <v>3026</v>
      </c>
      <c r="D3028" s="3" t="s">
        <v>7136</v>
      </c>
      <c r="E3028" s="6">
        <v>900</v>
      </c>
      <c r="F3028" s="8">
        <v>1290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 t="shared" si="189"/>
        <v>36</v>
      </c>
      <c r="Q3028" s="11" t="s">
        <v>8315</v>
      </c>
      <c r="R3028" t="s">
        <v>8355</v>
      </c>
      <c r="S3028" s="15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f t="shared" si="188"/>
        <v>131</v>
      </c>
      <c r="B3029">
        <v>3027</v>
      </c>
      <c r="C3029" s="3" t="s">
        <v>3027</v>
      </c>
      <c r="D3029" s="3" t="s">
        <v>7137</v>
      </c>
      <c r="E3029" s="6">
        <v>40000</v>
      </c>
      <c r="F3029" s="8">
        <v>52576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 t="shared" si="189"/>
        <v>125</v>
      </c>
      <c r="Q3029" s="11" t="s">
        <v>8315</v>
      </c>
      <c r="R3029" t="s">
        <v>8355</v>
      </c>
      <c r="S3029" s="15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f t="shared" si="188"/>
        <v>168</v>
      </c>
      <c r="B3030">
        <v>3028</v>
      </c>
      <c r="C3030" s="3" t="s">
        <v>3028</v>
      </c>
      <c r="D3030" s="3" t="s">
        <v>7138</v>
      </c>
      <c r="E3030" s="6">
        <v>5000</v>
      </c>
      <c r="F3030" s="8">
        <v>8401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 t="shared" si="189"/>
        <v>50.51</v>
      </c>
      <c r="Q3030" s="11" t="s">
        <v>8315</v>
      </c>
      <c r="R3030" t="s">
        <v>8355</v>
      </c>
      <c r="S3030" s="15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f t="shared" si="188"/>
        <v>110</v>
      </c>
      <c r="B3031">
        <v>3029</v>
      </c>
      <c r="C3031" s="3" t="s">
        <v>3029</v>
      </c>
      <c r="D3031" s="3" t="s">
        <v>7139</v>
      </c>
      <c r="E3031" s="6">
        <v>30000</v>
      </c>
      <c r="F3031" s="8">
        <v>32903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 t="shared" si="189"/>
        <v>86.21</v>
      </c>
      <c r="Q3031" s="11" t="s">
        <v>8315</v>
      </c>
      <c r="R3031" t="s">
        <v>8355</v>
      </c>
      <c r="S3031" s="15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f t="shared" si="188"/>
        <v>107</v>
      </c>
      <c r="B3032">
        <v>3030</v>
      </c>
      <c r="C3032" s="3" t="s">
        <v>3030</v>
      </c>
      <c r="D3032" s="3" t="s">
        <v>7140</v>
      </c>
      <c r="E3032" s="6">
        <v>1750</v>
      </c>
      <c r="F3032" s="8">
        <v>1867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 t="shared" si="189"/>
        <v>42.68</v>
      </c>
      <c r="Q3032" s="11" t="s">
        <v>8315</v>
      </c>
      <c r="R3032" t="s">
        <v>8355</v>
      </c>
      <c r="S3032" s="15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f t="shared" si="188"/>
        <v>100</v>
      </c>
      <c r="B3033">
        <v>3031</v>
      </c>
      <c r="C3033" s="3" t="s">
        <v>3031</v>
      </c>
      <c r="D3033" s="3" t="s">
        <v>7141</v>
      </c>
      <c r="E3033" s="6">
        <v>1500</v>
      </c>
      <c r="F3033" s="8">
        <v>1500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f t="shared" si="188"/>
        <v>127</v>
      </c>
      <c r="B3034">
        <v>3032</v>
      </c>
      <c r="C3034" s="3" t="s">
        <v>3032</v>
      </c>
      <c r="D3034" s="3" t="s">
        <v>7142</v>
      </c>
      <c r="E3034" s="6">
        <v>1000</v>
      </c>
      <c r="F3034" s="8">
        <v>1272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 t="shared" si="189"/>
        <v>40</v>
      </c>
      <c r="Q3034" s="11" t="s">
        <v>8315</v>
      </c>
      <c r="R3034" t="s">
        <v>8355</v>
      </c>
      <c r="S3034" s="15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f t="shared" si="188"/>
        <v>147</v>
      </c>
      <c r="B3035">
        <v>3033</v>
      </c>
      <c r="C3035" s="3" t="s">
        <v>3033</v>
      </c>
      <c r="D3035" s="3" t="s">
        <v>7143</v>
      </c>
      <c r="E3035" s="6">
        <v>3000</v>
      </c>
      <c r="F3035" s="8">
        <v>4396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 t="shared" si="189"/>
        <v>130.43</v>
      </c>
      <c r="Q3035" s="11" t="s">
        <v>8315</v>
      </c>
      <c r="R3035" t="s">
        <v>8355</v>
      </c>
      <c r="S3035" s="15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f t="shared" si="188"/>
        <v>113</v>
      </c>
      <c r="B3036">
        <v>3034</v>
      </c>
      <c r="C3036" s="3" t="s">
        <v>3034</v>
      </c>
      <c r="D3036" s="3" t="s">
        <v>7144</v>
      </c>
      <c r="E3036" s="6">
        <v>100000</v>
      </c>
      <c r="F3036" s="8">
        <v>112536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 t="shared" si="189"/>
        <v>79.37</v>
      </c>
      <c r="Q3036" s="11" t="s">
        <v>8315</v>
      </c>
      <c r="R3036" t="s">
        <v>8355</v>
      </c>
      <c r="S3036" s="15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f t="shared" si="188"/>
        <v>109</v>
      </c>
      <c r="B3037">
        <v>3035</v>
      </c>
      <c r="C3037" s="3" t="s">
        <v>3035</v>
      </c>
      <c r="D3037" s="3" t="s">
        <v>7145</v>
      </c>
      <c r="E3037" s="6">
        <v>25000</v>
      </c>
      <c r="F3037" s="8">
        <v>27196.71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 t="shared" si="189"/>
        <v>81.430000000000007</v>
      </c>
      <c r="Q3037" s="11" t="s">
        <v>8315</v>
      </c>
      <c r="R3037" t="s">
        <v>8355</v>
      </c>
      <c r="S3037" s="15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f t="shared" si="188"/>
        <v>127</v>
      </c>
      <c r="B3038">
        <v>3036</v>
      </c>
      <c r="C3038" s="3" t="s">
        <v>3036</v>
      </c>
      <c r="D3038" s="3" t="s">
        <v>7146</v>
      </c>
      <c r="E3038" s="6">
        <v>25000</v>
      </c>
      <c r="F3038" s="8">
        <v>31683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 t="shared" si="189"/>
        <v>75.989999999999995</v>
      </c>
      <c r="Q3038" s="11" t="s">
        <v>8315</v>
      </c>
      <c r="R3038" t="s">
        <v>8355</v>
      </c>
      <c r="S3038" s="15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f t="shared" si="188"/>
        <v>213</v>
      </c>
      <c r="B3039">
        <v>3037</v>
      </c>
      <c r="C3039" s="3" t="s">
        <v>3037</v>
      </c>
      <c r="D3039" s="3" t="s">
        <v>7147</v>
      </c>
      <c r="E3039" s="6">
        <v>500</v>
      </c>
      <c r="F3039" s="8">
        <v>1066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 t="shared" si="189"/>
        <v>15.63</v>
      </c>
      <c r="Q3039" s="11" t="s">
        <v>8315</v>
      </c>
      <c r="R3039" t="s">
        <v>8355</v>
      </c>
      <c r="S3039" s="15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f t="shared" si="188"/>
        <v>101</v>
      </c>
      <c r="B3040">
        <v>3038</v>
      </c>
      <c r="C3040" s="3" t="s">
        <v>3038</v>
      </c>
      <c r="D3040" s="3" t="s">
        <v>7148</v>
      </c>
      <c r="E3040" s="6">
        <v>1000</v>
      </c>
      <c r="F3040" s="8">
        <v>1005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 t="shared" si="189"/>
        <v>37.04</v>
      </c>
      <c r="Q3040" s="11" t="s">
        <v>8315</v>
      </c>
      <c r="R3040" t="s">
        <v>8355</v>
      </c>
      <c r="S3040" s="15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f t="shared" si="188"/>
        <v>109</v>
      </c>
      <c r="B3041">
        <v>3039</v>
      </c>
      <c r="C3041" s="3" t="s">
        <v>3039</v>
      </c>
      <c r="D3041" s="3" t="s">
        <v>7149</v>
      </c>
      <c r="E3041" s="6">
        <v>20000</v>
      </c>
      <c r="F3041" s="8">
        <v>21742.78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 t="shared" si="189"/>
        <v>84.75</v>
      </c>
      <c r="Q3041" s="11" t="s">
        <v>8315</v>
      </c>
      <c r="R3041" t="s">
        <v>8355</v>
      </c>
      <c r="S3041" s="15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f t="shared" si="188"/>
        <v>108</v>
      </c>
      <c r="B3042">
        <v>3040</v>
      </c>
      <c r="C3042" s="3" t="s">
        <v>3040</v>
      </c>
      <c r="D3042" s="3" t="s">
        <v>7150</v>
      </c>
      <c r="E3042" s="6">
        <v>3000</v>
      </c>
      <c r="F3042" s="8">
        <v>3225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 t="shared" si="189"/>
        <v>71.430000000000007</v>
      </c>
      <c r="Q3042" s="11" t="s">
        <v>8315</v>
      </c>
      <c r="R3042" t="s">
        <v>8355</v>
      </c>
      <c r="S3042" s="15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f t="shared" si="188"/>
        <v>110</v>
      </c>
      <c r="B3043">
        <v>3041</v>
      </c>
      <c r="C3043" s="3" t="s">
        <v>3041</v>
      </c>
      <c r="D3043" s="3" t="s">
        <v>7151</v>
      </c>
      <c r="E3043" s="6">
        <v>8300</v>
      </c>
      <c r="F3043" s="8">
        <v>9170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 t="shared" si="189"/>
        <v>87.37</v>
      </c>
      <c r="Q3043" s="11" t="s">
        <v>8315</v>
      </c>
      <c r="R3043" t="s">
        <v>8355</v>
      </c>
      <c r="S3043" s="15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f t="shared" si="188"/>
        <v>128</v>
      </c>
      <c r="B3044">
        <v>3042</v>
      </c>
      <c r="C3044" s="3" t="s">
        <v>3042</v>
      </c>
      <c r="D3044" s="3" t="s">
        <v>7152</v>
      </c>
      <c r="E3044" s="6">
        <v>1500</v>
      </c>
      <c r="F3044" s="8">
        <v>1920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 t="shared" si="189"/>
        <v>40.54</v>
      </c>
      <c r="Q3044" s="11" t="s">
        <v>8315</v>
      </c>
      <c r="R3044" t="s">
        <v>8355</v>
      </c>
      <c r="S3044" s="15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f t="shared" si="188"/>
        <v>110</v>
      </c>
      <c r="B3045">
        <v>3043</v>
      </c>
      <c r="C3045" s="3" t="s">
        <v>3043</v>
      </c>
      <c r="D3045" s="3" t="s">
        <v>7153</v>
      </c>
      <c r="E3045" s="6">
        <v>15000</v>
      </c>
      <c r="F3045" s="8">
        <v>16501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 t="shared" si="189"/>
        <v>117.19</v>
      </c>
      <c r="Q3045" s="11" t="s">
        <v>8315</v>
      </c>
      <c r="R3045" t="s">
        <v>8355</v>
      </c>
      <c r="S3045" s="15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f t="shared" si="188"/>
        <v>109</v>
      </c>
      <c r="B3046">
        <v>3044</v>
      </c>
      <c r="C3046" s="3" t="s">
        <v>3044</v>
      </c>
      <c r="D3046" s="3" t="s">
        <v>7154</v>
      </c>
      <c r="E3046" s="6">
        <v>12000</v>
      </c>
      <c r="F3046" s="8">
        <v>13121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 t="shared" si="189"/>
        <v>76.92</v>
      </c>
      <c r="Q3046" s="11" t="s">
        <v>8315</v>
      </c>
      <c r="R3046" t="s">
        <v>8355</v>
      </c>
      <c r="S3046" s="15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f t="shared" si="188"/>
        <v>133</v>
      </c>
      <c r="B3047">
        <v>3045</v>
      </c>
      <c r="C3047" s="3" t="s">
        <v>3045</v>
      </c>
      <c r="D3047" s="3" t="s">
        <v>7155</v>
      </c>
      <c r="E3047" s="6">
        <v>4000</v>
      </c>
      <c r="F3047" s="8">
        <v>5308.26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 t="shared" si="189"/>
        <v>62.5</v>
      </c>
      <c r="Q3047" s="11" t="s">
        <v>8315</v>
      </c>
      <c r="R3047" t="s">
        <v>8355</v>
      </c>
      <c r="S3047" s="15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f t="shared" si="188"/>
        <v>191</v>
      </c>
      <c r="B3048">
        <v>3046</v>
      </c>
      <c r="C3048" s="3" t="s">
        <v>3046</v>
      </c>
      <c r="D3048" s="3" t="s">
        <v>7156</v>
      </c>
      <c r="E3048" s="6">
        <v>7900</v>
      </c>
      <c r="F3048" s="8">
        <v>15077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 t="shared" si="189"/>
        <v>136.21</v>
      </c>
      <c r="Q3048" s="11" t="s">
        <v>8315</v>
      </c>
      <c r="R3048" t="s">
        <v>8355</v>
      </c>
      <c r="S3048" s="15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f t="shared" si="188"/>
        <v>149</v>
      </c>
      <c r="B3049">
        <v>3047</v>
      </c>
      <c r="C3049" s="3" t="s">
        <v>3047</v>
      </c>
      <c r="D3049" s="3" t="s">
        <v>7157</v>
      </c>
      <c r="E3049" s="6">
        <v>500</v>
      </c>
      <c r="F3049" s="8">
        <v>745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 t="shared" si="189"/>
        <v>25</v>
      </c>
      <c r="Q3049" s="11" t="s">
        <v>8315</v>
      </c>
      <c r="R3049" t="s">
        <v>8355</v>
      </c>
      <c r="S3049" s="15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f t="shared" si="188"/>
        <v>166</v>
      </c>
      <c r="B3050">
        <v>3048</v>
      </c>
      <c r="C3050" s="3" t="s">
        <v>3048</v>
      </c>
      <c r="D3050" s="3" t="s">
        <v>7158</v>
      </c>
      <c r="E3050" s="6">
        <v>5000</v>
      </c>
      <c r="F3050" s="8">
        <v>8320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 t="shared" si="189"/>
        <v>106.38</v>
      </c>
      <c r="Q3050" s="11" t="s">
        <v>8315</v>
      </c>
      <c r="R3050" t="s">
        <v>8355</v>
      </c>
      <c r="S3050" s="15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f t="shared" si="188"/>
        <v>107</v>
      </c>
      <c r="B3051">
        <v>3049</v>
      </c>
      <c r="C3051" s="3" t="s">
        <v>3049</v>
      </c>
      <c r="D3051" s="3" t="s">
        <v>7159</v>
      </c>
      <c r="E3051" s="6">
        <v>3750</v>
      </c>
      <c r="F3051" s="8">
        <v>4000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 t="shared" si="189"/>
        <v>69.44</v>
      </c>
      <c r="Q3051" s="11" t="s">
        <v>8315</v>
      </c>
      <c r="R3051" t="s">
        <v>8355</v>
      </c>
      <c r="S3051" s="15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f t="shared" si="188"/>
        <v>106</v>
      </c>
      <c r="B3052">
        <v>3050</v>
      </c>
      <c r="C3052" s="3" t="s">
        <v>3050</v>
      </c>
      <c r="D3052" s="3" t="s">
        <v>7160</v>
      </c>
      <c r="E3052" s="6">
        <v>600</v>
      </c>
      <c r="F3052" s="8">
        <v>636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 t="shared" si="189"/>
        <v>66.67</v>
      </c>
      <c r="Q3052" s="11" t="s">
        <v>8315</v>
      </c>
      <c r="R3052" t="s">
        <v>8355</v>
      </c>
      <c r="S3052" s="15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f t="shared" si="188"/>
        <v>24</v>
      </c>
      <c r="B3053">
        <v>3051</v>
      </c>
      <c r="C3053" s="3" t="s">
        <v>3051</v>
      </c>
      <c r="D3053" s="3" t="s">
        <v>7161</v>
      </c>
      <c r="E3053" s="6">
        <v>3500</v>
      </c>
      <c r="F3053" s="8">
        <v>827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 t="shared" si="189"/>
        <v>100</v>
      </c>
      <c r="Q3053" s="11" t="s">
        <v>8315</v>
      </c>
      <c r="R3053" t="s">
        <v>8355</v>
      </c>
      <c r="S3053" s="15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f t="shared" si="188"/>
        <v>0</v>
      </c>
      <c r="B3054">
        <v>3052</v>
      </c>
      <c r="C3054" s="3" t="s">
        <v>3052</v>
      </c>
      <c r="D3054" s="3" t="s">
        <v>7162</v>
      </c>
      <c r="E3054" s="6">
        <v>50000</v>
      </c>
      <c r="F3054" s="8">
        <v>75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 t="shared" si="189"/>
        <v>25000</v>
      </c>
      <c r="Q3054" s="11" t="s">
        <v>8315</v>
      </c>
      <c r="R3054" t="s">
        <v>8355</v>
      </c>
      <c r="S3054" s="15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f t="shared" si="188"/>
        <v>0</v>
      </c>
      <c r="B3055">
        <v>3053</v>
      </c>
      <c r="C3055" s="3" t="s">
        <v>3053</v>
      </c>
      <c r="D3055" s="3" t="s">
        <v>7163</v>
      </c>
      <c r="E3055" s="6">
        <v>10000</v>
      </c>
      <c r="F3055" s="8">
        <v>40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 t="shared" si="189"/>
        <v>3333.33</v>
      </c>
      <c r="Q3055" s="11" t="s">
        <v>8315</v>
      </c>
      <c r="R3055" t="s">
        <v>8355</v>
      </c>
      <c r="S3055" s="15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f t="shared" si="188"/>
        <v>0</v>
      </c>
      <c r="B3056">
        <v>3054</v>
      </c>
      <c r="C3056" s="3" t="s">
        <v>3054</v>
      </c>
      <c r="D3056" s="3" t="s">
        <v>7164</v>
      </c>
      <c r="E3056" s="6">
        <v>300</v>
      </c>
      <c r="F3056" s="8"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f t="shared" si="188"/>
        <v>0</v>
      </c>
      <c r="B3057">
        <v>3055</v>
      </c>
      <c r="C3057" s="3" t="s">
        <v>3055</v>
      </c>
      <c r="D3057" s="3" t="s">
        <v>7165</v>
      </c>
      <c r="E3057" s="6">
        <v>20000</v>
      </c>
      <c r="F3057" s="8">
        <v>1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 t="shared" si="189"/>
        <v>20000</v>
      </c>
      <c r="Q3057" s="11" t="s">
        <v>8315</v>
      </c>
      <c r="R3057" t="s">
        <v>8355</v>
      </c>
      <c r="S3057" s="15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f t="shared" si="188"/>
        <v>0</v>
      </c>
      <c r="B3058">
        <v>3056</v>
      </c>
      <c r="C3058" s="3" t="s">
        <v>3056</v>
      </c>
      <c r="D3058" s="3" t="s">
        <v>7166</v>
      </c>
      <c r="E3058" s="6">
        <v>25000</v>
      </c>
      <c r="F3058" s="8"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f t="shared" si="188"/>
        <v>0</v>
      </c>
      <c r="B3059">
        <v>3057</v>
      </c>
      <c r="C3059" s="3" t="s">
        <v>3057</v>
      </c>
      <c r="D3059" s="3" t="s">
        <v>7167</v>
      </c>
      <c r="E3059" s="6">
        <v>50000</v>
      </c>
      <c r="F3059" s="8"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f t="shared" si="188"/>
        <v>0</v>
      </c>
      <c r="B3060">
        <v>3058</v>
      </c>
      <c r="C3060" s="3" t="s">
        <v>3058</v>
      </c>
      <c r="D3060" s="3" t="s">
        <v>7168</v>
      </c>
      <c r="E3060" s="6">
        <v>18000</v>
      </c>
      <c r="F3060" s="8">
        <v>3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 t="shared" si="189"/>
        <v>6000</v>
      </c>
      <c r="Q3060" s="11" t="s">
        <v>8315</v>
      </c>
      <c r="R3060" t="s">
        <v>8355</v>
      </c>
      <c r="S3060" s="15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f t="shared" si="188"/>
        <v>3</v>
      </c>
      <c r="B3061">
        <v>3059</v>
      </c>
      <c r="C3061" s="3" t="s">
        <v>3059</v>
      </c>
      <c r="D3061" s="3" t="s">
        <v>7169</v>
      </c>
      <c r="E3061" s="6">
        <v>15000</v>
      </c>
      <c r="F3061" s="8">
        <v>451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 t="shared" si="189"/>
        <v>1363.64</v>
      </c>
      <c r="Q3061" s="11" t="s">
        <v>8315</v>
      </c>
      <c r="R3061" t="s">
        <v>8355</v>
      </c>
      <c r="S3061" s="15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f t="shared" si="188"/>
        <v>0</v>
      </c>
      <c r="B3062">
        <v>3060</v>
      </c>
      <c r="C3062" s="3" t="s">
        <v>3060</v>
      </c>
      <c r="D3062" s="3" t="s">
        <v>7170</v>
      </c>
      <c r="E3062" s="6">
        <v>220000</v>
      </c>
      <c r="F3062" s="8">
        <v>335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 t="shared" si="189"/>
        <v>36666.67</v>
      </c>
      <c r="Q3062" s="11" t="s">
        <v>8315</v>
      </c>
      <c r="R3062" t="s">
        <v>8355</v>
      </c>
      <c r="S3062" s="15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f t="shared" si="188"/>
        <v>0</v>
      </c>
      <c r="B3063">
        <v>3061</v>
      </c>
      <c r="C3063" s="3" t="s">
        <v>3061</v>
      </c>
      <c r="D3063" s="3" t="s">
        <v>7171</v>
      </c>
      <c r="E3063" s="6">
        <v>1000000</v>
      </c>
      <c r="F3063" s="8"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f t="shared" si="188"/>
        <v>67</v>
      </c>
      <c r="B3064">
        <v>3062</v>
      </c>
      <c r="C3064" s="3" t="s">
        <v>3062</v>
      </c>
      <c r="D3064" s="3" t="s">
        <v>7172</v>
      </c>
      <c r="E3064" s="6">
        <v>10000</v>
      </c>
      <c r="F3064" s="8">
        <v>6684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 t="shared" si="189"/>
        <v>149.25</v>
      </c>
      <c r="Q3064" s="11" t="s">
        <v>8315</v>
      </c>
      <c r="R3064" t="s">
        <v>8355</v>
      </c>
      <c r="S3064" s="15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f t="shared" si="188"/>
        <v>20</v>
      </c>
      <c r="B3065">
        <v>3063</v>
      </c>
      <c r="C3065" s="3" t="s">
        <v>3063</v>
      </c>
      <c r="D3065" s="3" t="s">
        <v>7173</v>
      </c>
      <c r="E3065" s="6">
        <v>3000</v>
      </c>
      <c r="F3065" s="8">
        <v>587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 t="shared" si="189"/>
        <v>130.43</v>
      </c>
      <c r="Q3065" s="11" t="s">
        <v>8315</v>
      </c>
      <c r="R3065" t="s">
        <v>8355</v>
      </c>
      <c r="S3065" s="15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f t="shared" si="188"/>
        <v>11</v>
      </c>
      <c r="B3066">
        <v>3064</v>
      </c>
      <c r="C3066" s="3" t="s">
        <v>3064</v>
      </c>
      <c r="D3066" s="3" t="s">
        <v>7174</v>
      </c>
      <c r="E3066" s="6">
        <v>75000</v>
      </c>
      <c r="F3066" s="8">
        <v>8471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 t="shared" si="189"/>
        <v>1041.67</v>
      </c>
      <c r="Q3066" s="11" t="s">
        <v>8315</v>
      </c>
      <c r="R3066" t="s">
        <v>8355</v>
      </c>
      <c r="S3066" s="15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f t="shared" si="188"/>
        <v>0</v>
      </c>
      <c r="B3067">
        <v>3065</v>
      </c>
      <c r="C3067" s="3" t="s">
        <v>3065</v>
      </c>
      <c r="D3067" s="3" t="s">
        <v>7175</v>
      </c>
      <c r="E3067" s="6">
        <v>25000</v>
      </c>
      <c r="F3067" s="8">
        <v>10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 t="shared" si="189"/>
        <v>12500</v>
      </c>
      <c r="Q3067" s="11" t="s">
        <v>8315</v>
      </c>
      <c r="R3067" t="s">
        <v>8355</v>
      </c>
      <c r="S3067" s="15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f t="shared" si="188"/>
        <v>12</v>
      </c>
      <c r="B3068">
        <v>3066</v>
      </c>
      <c r="C3068" s="3" t="s">
        <v>3066</v>
      </c>
      <c r="D3068" s="3" t="s">
        <v>7176</v>
      </c>
      <c r="E3068" s="6">
        <v>350000</v>
      </c>
      <c r="F3068" s="8">
        <v>41950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 t="shared" si="189"/>
        <v>23333.33</v>
      </c>
      <c r="Q3068" s="11" t="s">
        <v>8315</v>
      </c>
      <c r="R3068" t="s">
        <v>8355</v>
      </c>
      <c r="S3068" s="15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f t="shared" si="188"/>
        <v>3</v>
      </c>
      <c r="B3069">
        <v>3067</v>
      </c>
      <c r="C3069" s="3" t="s">
        <v>3067</v>
      </c>
      <c r="D3069" s="3" t="s">
        <v>7177</v>
      </c>
      <c r="E3069" s="6">
        <v>8000</v>
      </c>
      <c r="F3069" s="8">
        <v>200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 t="shared" si="189"/>
        <v>8000</v>
      </c>
      <c r="Q3069" s="11" t="s">
        <v>8315</v>
      </c>
      <c r="R3069" t="s">
        <v>8355</v>
      </c>
      <c r="S3069" s="15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f t="shared" si="188"/>
        <v>0</v>
      </c>
      <c r="B3070">
        <v>3068</v>
      </c>
      <c r="C3070" s="3" t="s">
        <v>3068</v>
      </c>
      <c r="D3070" s="3" t="s">
        <v>7178</v>
      </c>
      <c r="E3070" s="6">
        <v>250000</v>
      </c>
      <c r="F3070" s="8">
        <v>175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 t="shared" si="189"/>
        <v>125000</v>
      </c>
      <c r="Q3070" s="11" t="s">
        <v>8315</v>
      </c>
      <c r="R3070" t="s">
        <v>8355</v>
      </c>
      <c r="S3070" s="15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f t="shared" si="188"/>
        <v>14</v>
      </c>
      <c r="B3071">
        <v>3069</v>
      </c>
      <c r="C3071" s="3" t="s">
        <v>3069</v>
      </c>
      <c r="D3071" s="3" t="s">
        <v>7179</v>
      </c>
      <c r="E3071" s="6">
        <v>1000</v>
      </c>
      <c r="F3071" s="8">
        <v>141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 t="shared" si="189"/>
        <v>142.86000000000001</v>
      </c>
      <c r="Q3071" s="11" t="s">
        <v>8315</v>
      </c>
      <c r="R3071" t="s">
        <v>8355</v>
      </c>
      <c r="S3071" s="15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f t="shared" si="188"/>
        <v>3</v>
      </c>
      <c r="B3072">
        <v>3070</v>
      </c>
      <c r="C3072" s="3" t="s">
        <v>3070</v>
      </c>
      <c r="D3072" s="3" t="s">
        <v>7180</v>
      </c>
      <c r="E3072" s="6">
        <v>10000</v>
      </c>
      <c r="F3072" s="8">
        <v>334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 t="shared" si="189"/>
        <v>625</v>
      </c>
      <c r="Q3072" s="11" t="s">
        <v>8315</v>
      </c>
      <c r="R3072" t="s">
        <v>8355</v>
      </c>
      <c r="S3072" s="15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f t="shared" si="188"/>
        <v>60</v>
      </c>
      <c r="B3073">
        <v>3071</v>
      </c>
      <c r="C3073" s="3" t="s">
        <v>3071</v>
      </c>
      <c r="D3073" s="3" t="s">
        <v>7181</v>
      </c>
      <c r="E3073" s="6">
        <v>12000</v>
      </c>
      <c r="F3073" s="8">
        <v>7173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 t="shared" si="189"/>
        <v>102.56</v>
      </c>
      <c r="Q3073" s="11" t="s">
        <v>8315</v>
      </c>
      <c r="R3073" t="s">
        <v>8355</v>
      </c>
      <c r="S3073" s="15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f t="shared" ref="A3074:A3137" si="192">ROUND(F3074/E3074*100,0)</f>
        <v>0</v>
      </c>
      <c r="B3074">
        <v>3072</v>
      </c>
      <c r="C3074" s="3" t="s">
        <v>3072</v>
      </c>
      <c r="D3074" s="3" t="s">
        <v>7182</v>
      </c>
      <c r="E3074" s="6">
        <v>12000</v>
      </c>
      <c r="F3074" s="8">
        <v>2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 t="shared" si="189"/>
        <v>6000</v>
      </c>
      <c r="Q3074" s="11" t="s">
        <v>8315</v>
      </c>
      <c r="R3074" t="s">
        <v>8355</v>
      </c>
      <c r="S3074" s="15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f t="shared" si="192"/>
        <v>0</v>
      </c>
      <c r="B3075">
        <v>3073</v>
      </c>
      <c r="C3075" s="3" t="s">
        <v>3073</v>
      </c>
      <c r="D3075" s="3" t="s">
        <v>7183</v>
      </c>
      <c r="E3075" s="6">
        <v>2800000</v>
      </c>
      <c r="F3075" s="8">
        <v>645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 t="shared" ref="P3075:P3138" si="193">IFERROR(ROUND(E3075/M3075,2), 0)</f>
        <v>400000</v>
      </c>
      <c r="Q3075" s="11" t="s">
        <v>8315</v>
      </c>
      <c r="R3075" t="s">
        <v>8355</v>
      </c>
      <c r="S3075" s="15">
        <f t="shared" ref="S3075:S3138" si="194">(((K3075/60)/60)/24)+DATE(1970,1,1)</f>
        <v>42111.684027777781</v>
      </c>
      <c r="T3075" s="16">
        <f t="shared" ref="T3075:T3138" si="195">(((J3075/60)/60)/24)+DATE(1970,1,1)</f>
        <v>42169.804861111115</v>
      </c>
    </row>
    <row r="3076" spans="1:20" ht="75" hidden="1" x14ac:dyDescent="0.25">
      <c r="A3076">
        <f t="shared" si="192"/>
        <v>0</v>
      </c>
      <c r="B3076">
        <v>3074</v>
      </c>
      <c r="C3076" s="3" t="s">
        <v>3074</v>
      </c>
      <c r="D3076" s="3" t="s">
        <v>7184</v>
      </c>
      <c r="E3076" s="6">
        <v>25000</v>
      </c>
      <c r="F3076" s="8">
        <v>22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 t="shared" si="193"/>
        <v>8333.33</v>
      </c>
      <c r="Q3076" s="11" t="s">
        <v>8315</v>
      </c>
      <c r="R3076" t="s">
        <v>8355</v>
      </c>
      <c r="S3076" s="15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f t="shared" si="192"/>
        <v>9</v>
      </c>
      <c r="B3077">
        <v>3075</v>
      </c>
      <c r="C3077" s="3" t="s">
        <v>3075</v>
      </c>
      <c r="D3077" s="3" t="s">
        <v>7185</v>
      </c>
      <c r="E3077" s="6">
        <v>15000</v>
      </c>
      <c r="F3077" s="8">
        <v>1296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 t="shared" si="193"/>
        <v>750</v>
      </c>
      <c r="Q3077" s="11" t="s">
        <v>8315</v>
      </c>
      <c r="R3077" t="s">
        <v>8355</v>
      </c>
      <c r="S3077" s="15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f t="shared" si="192"/>
        <v>15</v>
      </c>
      <c r="B3078">
        <v>3076</v>
      </c>
      <c r="C3078" s="3" t="s">
        <v>3076</v>
      </c>
      <c r="D3078" s="3" t="s">
        <v>7186</v>
      </c>
      <c r="E3078" s="6">
        <v>10000</v>
      </c>
      <c r="F3078" s="8">
        <v>1506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 t="shared" si="193"/>
        <v>200</v>
      </c>
      <c r="Q3078" s="11" t="s">
        <v>8315</v>
      </c>
      <c r="R3078" t="s">
        <v>8355</v>
      </c>
      <c r="S3078" s="15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f t="shared" si="192"/>
        <v>0</v>
      </c>
      <c r="B3079">
        <v>3077</v>
      </c>
      <c r="C3079" s="3" t="s">
        <v>3077</v>
      </c>
      <c r="D3079" s="3" t="s">
        <v>7187</v>
      </c>
      <c r="E3079" s="6">
        <v>22000</v>
      </c>
      <c r="F3079" s="8">
        <v>105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 t="shared" si="193"/>
        <v>11000</v>
      </c>
      <c r="Q3079" s="11" t="s">
        <v>8315</v>
      </c>
      <c r="R3079" t="s">
        <v>8355</v>
      </c>
      <c r="S3079" s="15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f t="shared" si="192"/>
        <v>0</v>
      </c>
      <c r="B3080">
        <v>3078</v>
      </c>
      <c r="C3080" s="3" t="s">
        <v>3078</v>
      </c>
      <c r="D3080" s="3" t="s">
        <v>7188</v>
      </c>
      <c r="E3080" s="6">
        <v>60000</v>
      </c>
      <c r="F3080" s="8">
        <v>71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 t="shared" si="193"/>
        <v>20000</v>
      </c>
      <c r="Q3080" s="11" t="s">
        <v>8315</v>
      </c>
      <c r="R3080" t="s">
        <v>8355</v>
      </c>
      <c r="S3080" s="15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f t="shared" si="192"/>
        <v>1</v>
      </c>
      <c r="B3081">
        <v>3079</v>
      </c>
      <c r="C3081" s="3" t="s">
        <v>3079</v>
      </c>
      <c r="D3081" s="3" t="s">
        <v>7189</v>
      </c>
      <c r="E3081" s="6">
        <v>1333666</v>
      </c>
      <c r="F3081" s="8">
        <v>11226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 t="shared" si="193"/>
        <v>49395.040000000001</v>
      </c>
      <c r="Q3081" s="11" t="s">
        <v>8315</v>
      </c>
      <c r="R3081" t="s">
        <v>8355</v>
      </c>
      <c r="S3081" s="15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f t="shared" si="192"/>
        <v>0</v>
      </c>
      <c r="B3082">
        <v>3080</v>
      </c>
      <c r="C3082" s="3" t="s">
        <v>3080</v>
      </c>
      <c r="D3082" s="3" t="s">
        <v>7190</v>
      </c>
      <c r="E3082" s="6">
        <v>2000000</v>
      </c>
      <c r="F3082" s="8">
        <v>376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 t="shared" si="193"/>
        <v>285714.28999999998</v>
      </c>
      <c r="Q3082" s="11" t="s">
        <v>8315</v>
      </c>
      <c r="R3082" t="s">
        <v>8355</v>
      </c>
      <c r="S3082" s="15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f t="shared" si="192"/>
        <v>0</v>
      </c>
      <c r="B3083">
        <v>3081</v>
      </c>
      <c r="C3083" s="3" t="s">
        <v>3081</v>
      </c>
      <c r="D3083" s="3" t="s">
        <v>7191</v>
      </c>
      <c r="E3083" s="6">
        <v>1000000</v>
      </c>
      <c r="F3083" s="8">
        <v>2103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 t="shared" si="193"/>
        <v>200000</v>
      </c>
      <c r="Q3083" s="11" t="s">
        <v>8315</v>
      </c>
      <c r="R3083" t="s">
        <v>8355</v>
      </c>
      <c r="S3083" s="15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f t="shared" si="192"/>
        <v>0</v>
      </c>
      <c r="B3084">
        <v>3082</v>
      </c>
      <c r="C3084" s="3" t="s">
        <v>3082</v>
      </c>
      <c r="D3084" s="3" t="s">
        <v>7192</v>
      </c>
      <c r="E3084" s="6">
        <v>9000</v>
      </c>
      <c r="F3084" s="8"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f t="shared" si="192"/>
        <v>0</v>
      </c>
      <c r="B3085">
        <v>3083</v>
      </c>
      <c r="C3085" s="3" t="s">
        <v>3083</v>
      </c>
      <c r="D3085" s="3" t="s">
        <v>7193</v>
      </c>
      <c r="E3085" s="6">
        <v>20000</v>
      </c>
      <c r="F3085" s="8">
        <v>56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 t="shared" si="193"/>
        <v>6666.67</v>
      </c>
      <c r="Q3085" s="11" t="s">
        <v>8315</v>
      </c>
      <c r="R3085" t="s">
        <v>8355</v>
      </c>
      <c r="S3085" s="15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f t="shared" si="192"/>
        <v>12</v>
      </c>
      <c r="B3086">
        <v>3084</v>
      </c>
      <c r="C3086" s="3" t="s">
        <v>3084</v>
      </c>
      <c r="D3086" s="3" t="s">
        <v>7194</v>
      </c>
      <c r="E3086" s="6">
        <v>4059</v>
      </c>
      <c r="F3086" s="8">
        <v>470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 t="shared" si="193"/>
        <v>676.5</v>
      </c>
      <c r="Q3086" s="11" t="s">
        <v>8315</v>
      </c>
      <c r="R3086" t="s">
        <v>8355</v>
      </c>
      <c r="S3086" s="15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f t="shared" si="192"/>
        <v>2</v>
      </c>
      <c r="B3087">
        <v>3085</v>
      </c>
      <c r="C3087" s="3" t="s">
        <v>3085</v>
      </c>
      <c r="D3087" s="3" t="s">
        <v>7195</v>
      </c>
      <c r="E3087" s="6">
        <v>25000</v>
      </c>
      <c r="F3087" s="8">
        <v>610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193"/>
        <v>2777.78</v>
      </c>
      <c r="Q3087" s="11" t="s">
        <v>8315</v>
      </c>
      <c r="R3087" t="s">
        <v>8355</v>
      </c>
      <c r="S3087" s="15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f t="shared" si="192"/>
        <v>0</v>
      </c>
      <c r="B3088">
        <v>3086</v>
      </c>
      <c r="C3088" s="3" t="s">
        <v>3086</v>
      </c>
      <c r="D3088" s="3" t="s">
        <v>7196</v>
      </c>
      <c r="E3088" s="6">
        <v>20000</v>
      </c>
      <c r="F3088" s="8">
        <v>50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 t="shared" si="193"/>
        <v>6666.67</v>
      </c>
      <c r="Q3088" s="11" t="s">
        <v>8315</v>
      </c>
      <c r="R3088" t="s">
        <v>8355</v>
      </c>
      <c r="S3088" s="15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f t="shared" si="192"/>
        <v>1</v>
      </c>
      <c r="B3089">
        <v>3087</v>
      </c>
      <c r="C3089" s="3" t="s">
        <v>3087</v>
      </c>
      <c r="D3089" s="3" t="s">
        <v>7197</v>
      </c>
      <c r="E3089" s="6">
        <v>20000</v>
      </c>
      <c r="F3089" s="8">
        <v>125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 t="shared" si="193"/>
        <v>10000</v>
      </c>
      <c r="Q3089" s="11" t="s">
        <v>8315</v>
      </c>
      <c r="R3089" t="s">
        <v>8355</v>
      </c>
      <c r="S3089" s="15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f t="shared" si="192"/>
        <v>0</v>
      </c>
      <c r="B3090">
        <v>3088</v>
      </c>
      <c r="C3090" s="3" t="s">
        <v>3088</v>
      </c>
      <c r="D3090" s="3" t="s">
        <v>7198</v>
      </c>
      <c r="E3090" s="6">
        <v>65000</v>
      </c>
      <c r="F3090" s="8">
        <v>126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 t="shared" si="193"/>
        <v>21666.67</v>
      </c>
      <c r="Q3090" s="11" t="s">
        <v>8315</v>
      </c>
      <c r="R3090" t="s">
        <v>8355</v>
      </c>
      <c r="S3090" s="15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f t="shared" si="192"/>
        <v>23</v>
      </c>
      <c r="B3091">
        <v>3089</v>
      </c>
      <c r="C3091" s="3" t="s">
        <v>3089</v>
      </c>
      <c r="D3091" s="3" t="s">
        <v>7199</v>
      </c>
      <c r="E3091" s="6">
        <v>25000</v>
      </c>
      <c r="F3091" s="8">
        <v>5854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 t="shared" si="193"/>
        <v>555.55999999999995</v>
      </c>
      <c r="Q3091" s="11" t="s">
        <v>8315</v>
      </c>
      <c r="R3091" t="s">
        <v>8355</v>
      </c>
      <c r="S3091" s="15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f t="shared" si="192"/>
        <v>5</v>
      </c>
      <c r="B3092">
        <v>3090</v>
      </c>
      <c r="C3092" s="3" t="s">
        <v>3090</v>
      </c>
      <c r="D3092" s="3" t="s">
        <v>7200</v>
      </c>
      <c r="E3092" s="6">
        <v>225000</v>
      </c>
      <c r="F3092" s="8">
        <v>11432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 t="shared" si="193"/>
        <v>25000</v>
      </c>
      <c r="Q3092" s="11" t="s">
        <v>8315</v>
      </c>
      <c r="R3092" t="s">
        <v>8355</v>
      </c>
      <c r="S3092" s="15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f t="shared" si="192"/>
        <v>16</v>
      </c>
      <c r="B3093">
        <v>3091</v>
      </c>
      <c r="C3093" s="3" t="s">
        <v>3091</v>
      </c>
      <c r="D3093" s="3" t="s">
        <v>7201</v>
      </c>
      <c r="E3093" s="6">
        <v>5000</v>
      </c>
      <c r="F3093" s="8">
        <v>796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 t="shared" si="193"/>
        <v>555.55999999999995</v>
      </c>
      <c r="Q3093" s="11" t="s">
        <v>8315</v>
      </c>
      <c r="R3093" t="s">
        <v>8355</v>
      </c>
      <c r="S3093" s="15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f t="shared" si="192"/>
        <v>1</v>
      </c>
      <c r="B3094">
        <v>3092</v>
      </c>
      <c r="C3094" s="3" t="s">
        <v>3092</v>
      </c>
      <c r="D3094" s="3" t="s">
        <v>7202</v>
      </c>
      <c r="E3094" s="6">
        <v>100000</v>
      </c>
      <c r="F3094" s="8">
        <v>1183.19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 t="shared" si="193"/>
        <v>4761.8999999999996</v>
      </c>
      <c r="Q3094" s="11" t="s">
        <v>8315</v>
      </c>
      <c r="R3094" t="s">
        <v>8355</v>
      </c>
      <c r="S3094" s="15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f t="shared" si="192"/>
        <v>23</v>
      </c>
      <c r="B3095">
        <v>3093</v>
      </c>
      <c r="C3095" s="3" t="s">
        <v>3093</v>
      </c>
      <c r="D3095" s="3" t="s">
        <v>7203</v>
      </c>
      <c r="E3095" s="6">
        <v>4000</v>
      </c>
      <c r="F3095" s="8">
        <v>910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 t="shared" si="193"/>
        <v>235.29</v>
      </c>
      <c r="Q3095" s="11" t="s">
        <v>8315</v>
      </c>
      <c r="R3095" t="s">
        <v>8355</v>
      </c>
      <c r="S3095" s="15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f t="shared" si="192"/>
        <v>0</v>
      </c>
      <c r="B3096">
        <v>3094</v>
      </c>
      <c r="C3096" s="3" t="s">
        <v>3094</v>
      </c>
      <c r="D3096" s="3" t="s">
        <v>7204</v>
      </c>
      <c r="E3096" s="6">
        <v>100000</v>
      </c>
      <c r="F3096" s="8">
        <v>25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 t="shared" si="193"/>
        <v>100000</v>
      </c>
      <c r="Q3096" s="11" t="s">
        <v>8315</v>
      </c>
      <c r="R3096" t="s">
        <v>8355</v>
      </c>
      <c r="S3096" s="15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f t="shared" si="192"/>
        <v>0</v>
      </c>
      <c r="B3097">
        <v>3095</v>
      </c>
      <c r="C3097" s="3" t="s">
        <v>3095</v>
      </c>
      <c r="D3097" s="3" t="s">
        <v>7205</v>
      </c>
      <c r="E3097" s="6">
        <v>14920</v>
      </c>
      <c r="F3097" s="8">
        <v>50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 t="shared" si="193"/>
        <v>14920</v>
      </c>
      <c r="Q3097" s="11" t="s">
        <v>8315</v>
      </c>
      <c r="R3097" t="s">
        <v>8355</v>
      </c>
      <c r="S3097" s="15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f t="shared" si="192"/>
        <v>4</v>
      </c>
      <c r="B3098">
        <v>3096</v>
      </c>
      <c r="C3098" s="3" t="s">
        <v>3096</v>
      </c>
      <c r="D3098" s="3" t="s">
        <v>7206</v>
      </c>
      <c r="E3098" s="6">
        <v>20000</v>
      </c>
      <c r="F3098" s="8">
        <v>795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 t="shared" si="193"/>
        <v>1428.57</v>
      </c>
      <c r="Q3098" s="11" t="s">
        <v>8315</v>
      </c>
      <c r="R3098" t="s">
        <v>8355</v>
      </c>
      <c r="S3098" s="15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f t="shared" si="192"/>
        <v>17</v>
      </c>
      <c r="B3099">
        <v>3097</v>
      </c>
      <c r="C3099" s="3" t="s">
        <v>3097</v>
      </c>
      <c r="D3099" s="3" t="s">
        <v>7207</v>
      </c>
      <c r="E3099" s="6">
        <v>10000</v>
      </c>
      <c r="F3099" s="8">
        <v>1715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 t="shared" si="193"/>
        <v>238.1</v>
      </c>
      <c r="Q3099" s="11" t="s">
        <v>8315</v>
      </c>
      <c r="R3099" t="s">
        <v>8355</v>
      </c>
      <c r="S3099" s="15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f t="shared" si="192"/>
        <v>4</v>
      </c>
      <c r="B3100">
        <v>3098</v>
      </c>
      <c r="C3100" s="3" t="s">
        <v>3098</v>
      </c>
      <c r="D3100" s="3" t="s">
        <v>7208</v>
      </c>
      <c r="E3100" s="6">
        <v>48725</v>
      </c>
      <c r="F3100" s="8">
        <v>1758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 t="shared" si="193"/>
        <v>1804.63</v>
      </c>
      <c r="Q3100" s="11" t="s">
        <v>8315</v>
      </c>
      <c r="R3100" t="s">
        <v>8355</v>
      </c>
      <c r="S3100" s="15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f t="shared" si="192"/>
        <v>14</v>
      </c>
      <c r="B3101">
        <v>3099</v>
      </c>
      <c r="C3101" s="3" t="s">
        <v>3099</v>
      </c>
      <c r="D3101" s="3" t="s">
        <v>7209</v>
      </c>
      <c r="E3101" s="6">
        <v>2000</v>
      </c>
      <c r="F3101" s="8">
        <v>278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 t="shared" si="193"/>
        <v>400</v>
      </c>
      <c r="Q3101" s="11" t="s">
        <v>8315</v>
      </c>
      <c r="R3101" t="s">
        <v>8355</v>
      </c>
      <c r="S3101" s="15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f t="shared" si="192"/>
        <v>15</v>
      </c>
      <c r="B3102">
        <v>3100</v>
      </c>
      <c r="C3102" s="3" t="s">
        <v>3100</v>
      </c>
      <c r="D3102" s="3" t="s">
        <v>7210</v>
      </c>
      <c r="E3102" s="6">
        <v>12000</v>
      </c>
      <c r="F3102" s="8">
        <v>1827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 t="shared" si="193"/>
        <v>923.08</v>
      </c>
      <c r="Q3102" s="11" t="s">
        <v>8315</v>
      </c>
      <c r="R3102" t="s">
        <v>8355</v>
      </c>
      <c r="S3102" s="15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f t="shared" si="192"/>
        <v>12</v>
      </c>
      <c r="B3103">
        <v>3101</v>
      </c>
      <c r="C3103" s="3" t="s">
        <v>3101</v>
      </c>
      <c r="D3103" s="3" t="s">
        <v>7211</v>
      </c>
      <c r="E3103" s="6">
        <v>2500</v>
      </c>
      <c r="F3103" s="8">
        <v>300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 t="shared" si="193"/>
        <v>208.33</v>
      </c>
      <c r="Q3103" s="11" t="s">
        <v>8315</v>
      </c>
      <c r="R3103" t="s">
        <v>8355</v>
      </c>
      <c r="S3103" s="15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f t="shared" si="192"/>
        <v>39</v>
      </c>
      <c r="B3104">
        <v>3102</v>
      </c>
      <c r="C3104" s="3" t="s">
        <v>3102</v>
      </c>
      <c r="D3104" s="3" t="s">
        <v>7212</v>
      </c>
      <c r="E3104" s="6">
        <v>16000</v>
      </c>
      <c r="F3104" s="8">
        <v>6258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 t="shared" si="193"/>
        <v>177.78</v>
      </c>
      <c r="Q3104" s="11" t="s">
        <v>8315</v>
      </c>
      <c r="R3104" t="s">
        <v>8355</v>
      </c>
      <c r="S3104" s="15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f t="shared" si="192"/>
        <v>0</v>
      </c>
      <c r="B3105">
        <v>3103</v>
      </c>
      <c r="C3105" s="3" t="s">
        <v>3103</v>
      </c>
      <c r="D3105" s="3" t="s">
        <v>7213</v>
      </c>
      <c r="E3105" s="6">
        <v>4100</v>
      </c>
      <c r="F3105" s="8">
        <v>11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 t="shared" si="193"/>
        <v>2050</v>
      </c>
      <c r="Q3105" s="11" t="s">
        <v>8315</v>
      </c>
      <c r="R3105" t="s">
        <v>8355</v>
      </c>
      <c r="S3105" s="15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f t="shared" si="192"/>
        <v>30</v>
      </c>
      <c r="B3106">
        <v>3104</v>
      </c>
      <c r="C3106" s="3" t="s">
        <v>3104</v>
      </c>
      <c r="D3106" s="3" t="s">
        <v>7214</v>
      </c>
      <c r="E3106" s="6">
        <v>4000</v>
      </c>
      <c r="F3106" s="8">
        <v>1185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 t="shared" si="193"/>
        <v>800</v>
      </c>
      <c r="Q3106" s="11" t="s">
        <v>8315</v>
      </c>
      <c r="R3106" t="s">
        <v>8355</v>
      </c>
      <c r="S3106" s="15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f t="shared" si="192"/>
        <v>42</v>
      </c>
      <c r="B3107">
        <v>3105</v>
      </c>
      <c r="C3107" s="3" t="s">
        <v>3105</v>
      </c>
      <c r="D3107" s="3" t="s">
        <v>7215</v>
      </c>
      <c r="E3107" s="6">
        <v>5845</v>
      </c>
      <c r="F3107" s="8">
        <v>2476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 t="shared" si="193"/>
        <v>188.55</v>
      </c>
      <c r="Q3107" s="11" t="s">
        <v>8315</v>
      </c>
      <c r="R3107" t="s">
        <v>8355</v>
      </c>
      <c r="S3107" s="15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f t="shared" si="192"/>
        <v>4</v>
      </c>
      <c r="B3108">
        <v>3106</v>
      </c>
      <c r="C3108" s="3" t="s">
        <v>3106</v>
      </c>
      <c r="D3108" s="3" t="s">
        <v>7216</v>
      </c>
      <c r="E3108" s="6">
        <v>1000</v>
      </c>
      <c r="F3108" s="8">
        <v>41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 t="shared" si="193"/>
        <v>250</v>
      </c>
      <c r="Q3108" s="11" t="s">
        <v>8315</v>
      </c>
      <c r="R3108" t="s">
        <v>8355</v>
      </c>
      <c r="S3108" s="15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f t="shared" si="192"/>
        <v>20</v>
      </c>
      <c r="B3109">
        <v>3107</v>
      </c>
      <c r="C3109" s="3" t="s">
        <v>3107</v>
      </c>
      <c r="D3109" s="3" t="s">
        <v>7217</v>
      </c>
      <c r="E3109" s="6">
        <v>40000</v>
      </c>
      <c r="F3109" s="8">
        <v>7905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 t="shared" si="193"/>
        <v>1379.31</v>
      </c>
      <c r="Q3109" s="11" t="s">
        <v>8315</v>
      </c>
      <c r="R3109" t="s">
        <v>8355</v>
      </c>
      <c r="S3109" s="15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f t="shared" si="192"/>
        <v>0</v>
      </c>
      <c r="B3110">
        <v>3108</v>
      </c>
      <c r="C3110" s="3" t="s">
        <v>3108</v>
      </c>
      <c r="D3110" s="3" t="s">
        <v>7218</v>
      </c>
      <c r="E3110" s="6">
        <v>50000</v>
      </c>
      <c r="F3110" s="8">
        <v>26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 t="shared" si="193"/>
        <v>25000</v>
      </c>
      <c r="Q3110" s="11" t="s">
        <v>8315</v>
      </c>
      <c r="R3110" t="s">
        <v>8355</v>
      </c>
      <c r="S3110" s="15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f t="shared" si="192"/>
        <v>25</v>
      </c>
      <c r="B3111">
        <v>3109</v>
      </c>
      <c r="C3111" s="3" t="s">
        <v>3109</v>
      </c>
      <c r="D3111" s="3" t="s">
        <v>7219</v>
      </c>
      <c r="E3111" s="6">
        <v>26500</v>
      </c>
      <c r="F3111" s="8">
        <v>6633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 t="shared" si="193"/>
        <v>232.46</v>
      </c>
      <c r="Q3111" s="11" t="s">
        <v>8315</v>
      </c>
      <c r="R3111" t="s">
        <v>8355</v>
      </c>
      <c r="S3111" s="15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f t="shared" si="192"/>
        <v>0</v>
      </c>
      <c r="B3112">
        <v>3110</v>
      </c>
      <c r="C3112" s="3" t="s">
        <v>3110</v>
      </c>
      <c r="D3112" s="3" t="s">
        <v>7220</v>
      </c>
      <c r="E3112" s="6">
        <v>25000</v>
      </c>
      <c r="F3112" s="8">
        <v>10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 t="shared" si="193"/>
        <v>25000</v>
      </c>
      <c r="Q3112" s="11" t="s">
        <v>8315</v>
      </c>
      <c r="R3112" t="s">
        <v>8355</v>
      </c>
      <c r="S3112" s="15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f t="shared" si="192"/>
        <v>27</v>
      </c>
      <c r="B3113">
        <v>3111</v>
      </c>
      <c r="C3113" s="3" t="s">
        <v>3111</v>
      </c>
      <c r="D3113" s="3" t="s">
        <v>7221</v>
      </c>
      <c r="E3113" s="6">
        <v>20000</v>
      </c>
      <c r="F3113" s="8">
        <v>5328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 t="shared" si="193"/>
        <v>263.16000000000003</v>
      </c>
      <c r="Q3113" s="11" t="s">
        <v>8315</v>
      </c>
      <c r="R3113" t="s">
        <v>8355</v>
      </c>
      <c r="S3113" s="15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f t="shared" si="192"/>
        <v>5</v>
      </c>
      <c r="B3114">
        <v>3112</v>
      </c>
      <c r="C3114" s="3" t="s">
        <v>3112</v>
      </c>
      <c r="D3114" s="3" t="s">
        <v>7222</v>
      </c>
      <c r="E3114" s="6">
        <v>11000</v>
      </c>
      <c r="F3114" s="8">
        <v>521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 t="shared" si="193"/>
        <v>1222.22</v>
      </c>
      <c r="Q3114" s="11" t="s">
        <v>8315</v>
      </c>
      <c r="R3114" t="s">
        <v>8355</v>
      </c>
      <c r="S3114" s="15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f t="shared" si="192"/>
        <v>4</v>
      </c>
      <c r="B3115">
        <v>3113</v>
      </c>
      <c r="C3115" s="3" t="s">
        <v>3113</v>
      </c>
      <c r="D3115" s="3" t="s">
        <v>7223</v>
      </c>
      <c r="E3115" s="6">
        <v>109225</v>
      </c>
      <c r="F3115" s="8">
        <v>4635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 t="shared" si="193"/>
        <v>2952.03</v>
      </c>
      <c r="Q3115" s="11" t="s">
        <v>8315</v>
      </c>
      <c r="R3115" t="s">
        <v>8355</v>
      </c>
      <c r="S3115" s="15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f t="shared" si="192"/>
        <v>0</v>
      </c>
      <c r="B3116">
        <v>3114</v>
      </c>
      <c r="C3116" s="3" t="s">
        <v>3114</v>
      </c>
      <c r="D3116" s="3" t="s">
        <v>7224</v>
      </c>
      <c r="E3116" s="6">
        <v>75000</v>
      </c>
      <c r="F3116" s="8"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f t="shared" si="192"/>
        <v>3</v>
      </c>
      <c r="B3117">
        <v>3115</v>
      </c>
      <c r="C3117" s="3" t="s">
        <v>3115</v>
      </c>
      <c r="D3117" s="3" t="s">
        <v>7225</v>
      </c>
      <c r="E3117" s="6">
        <v>10000</v>
      </c>
      <c r="F3117" s="8">
        <v>300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 t="shared" si="193"/>
        <v>10000</v>
      </c>
      <c r="Q3117" s="11" t="s">
        <v>8315</v>
      </c>
      <c r="R3117" t="s">
        <v>8355</v>
      </c>
      <c r="S3117" s="15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f t="shared" si="192"/>
        <v>57</v>
      </c>
      <c r="B3118">
        <v>3116</v>
      </c>
      <c r="C3118" s="3" t="s">
        <v>3116</v>
      </c>
      <c r="D3118" s="3" t="s">
        <v>7226</v>
      </c>
      <c r="E3118" s="6">
        <v>750</v>
      </c>
      <c r="F3118" s="8">
        <v>430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 t="shared" si="193"/>
        <v>75</v>
      </c>
      <c r="Q3118" s="11" t="s">
        <v>8315</v>
      </c>
      <c r="R3118" t="s">
        <v>8355</v>
      </c>
      <c r="S3118" s="15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f t="shared" si="192"/>
        <v>0</v>
      </c>
      <c r="B3119">
        <v>3117</v>
      </c>
      <c r="C3119" s="3" t="s">
        <v>3117</v>
      </c>
      <c r="D3119" s="3" t="s">
        <v>7227</v>
      </c>
      <c r="E3119" s="6">
        <v>1000</v>
      </c>
      <c r="F3119" s="8">
        <v>1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 t="shared" si="193"/>
        <v>1000</v>
      </c>
      <c r="Q3119" s="11" t="s">
        <v>8315</v>
      </c>
      <c r="R3119" t="s">
        <v>8355</v>
      </c>
      <c r="S3119" s="15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f t="shared" si="192"/>
        <v>0</v>
      </c>
      <c r="B3120">
        <v>3118</v>
      </c>
      <c r="C3120" s="3" t="s">
        <v>3118</v>
      </c>
      <c r="D3120" s="3" t="s">
        <v>7228</v>
      </c>
      <c r="E3120" s="6">
        <v>500000</v>
      </c>
      <c r="F3120" s="8">
        <v>1550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 t="shared" si="193"/>
        <v>250000</v>
      </c>
      <c r="Q3120" s="11" t="s">
        <v>8315</v>
      </c>
      <c r="R3120" t="s">
        <v>8355</v>
      </c>
      <c r="S3120" s="15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f t="shared" si="192"/>
        <v>0</v>
      </c>
      <c r="B3121">
        <v>3119</v>
      </c>
      <c r="C3121" s="3" t="s">
        <v>3119</v>
      </c>
      <c r="D3121" s="3" t="s">
        <v>7229</v>
      </c>
      <c r="E3121" s="6">
        <v>10000</v>
      </c>
      <c r="F3121" s="8">
        <v>5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 t="shared" si="193"/>
        <v>10000</v>
      </c>
      <c r="Q3121" s="11" t="s">
        <v>8315</v>
      </c>
      <c r="R3121" t="s">
        <v>8355</v>
      </c>
      <c r="S3121" s="15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f t="shared" si="192"/>
        <v>0</v>
      </c>
      <c r="B3122">
        <v>3120</v>
      </c>
      <c r="C3122" s="3" t="s">
        <v>3120</v>
      </c>
      <c r="D3122" s="3" t="s">
        <v>7230</v>
      </c>
      <c r="E3122" s="6">
        <v>1300000</v>
      </c>
      <c r="F3122" s="8">
        <v>128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 t="shared" si="193"/>
        <v>130000</v>
      </c>
      <c r="Q3122" s="11" t="s">
        <v>8315</v>
      </c>
      <c r="R3122" t="s">
        <v>8355</v>
      </c>
      <c r="S3122" s="15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f t="shared" si="192"/>
        <v>1</v>
      </c>
      <c r="B3123">
        <v>3121</v>
      </c>
      <c r="C3123" s="3" t="s">
        <v>3121</v>
      </c>
      <c r="D3123" s="3" t="s">
        <v>7231</v>
      </c>
      <c r="E3123" s="6">
        <v>1500</v>
      </c>
      <c r="F3123" s="8">
        <v>10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 t="shared" si="193"/>
        <v>1500</v>
      </c>
      <c r="Q3123" s="11" t="s">
        <v>8315</v>
      </c>
      <c r="R3123" t="s">
        <v>8355</v>
      </c>
      <c r="S3123" s="15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f t="shared" si="192"/>
        <v>58</v>
      </c>
      <c r="B3124">
        <v>3122</v>
      </c>
      <c r="C3124" s="3" t="s">
        <v>3122</v>
      </c>
      <c r="D3124" s="3" t="s">
        <v>7232</v>
      </c>
      <c r="E3124" s="6">
        <v>199</v>
      </c>
      <c r="F3124" s="8">
        <v>116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 t="shared" si="193"/>
        <v>99.5</v>
      </c>
      <c r="Q3124" s="11" t="s">
        <v>8315</v>
      </c>
      <c r="R3124" t="s">
        <v>8355</v>
      </c>
      <c r="S3124" s="15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f t="shared" si="192"/>
        <v>68</v>
      </c>
      <c r="B3125">
        <v>3123</v>
      </c>
      <c r="C3125" s="3" t="s">
        <v>3123</v>
      </c>
      <c r="D3125" s="3" t="s">
        <v>7233</v>
      </c>
      <c r="E3125" s="6">
        <v>125000</v>
      </c>
      <c r="F3125" s="8">
        <v>85192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 t="shared" si="193"/>
        <v>359.2</v>
      </c>
      <c r="Q3125" s="11" t="s">
        <v>8315</v>
      </c>
      <c r="R3125" t="s">
        <v>8355</v>
      </c>
      <c r="S3125" s="15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f t="shared" si="192"/>
        <v>0</v>
      </c>
      <c r="B3126">
        <v>3124</v>
      </c>
      <c r="C3126" s="3" t="s">
        <v>3124</v>
      </c>
      <c r="D3126" s="3" t="s">
        <v>7234</v>
      </c>
      <c r="E3126" s="6">
        <v>800000</v>
      </c>
      <c r="F3126" s="8">
        <v>26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 t="shared" si="193"/>
        <v>200000</v>
      </c>
      <c r="Q3126" s="11" t="s">
        <v>8315</v>
      </c>
      <c r="R3126" t="s">
        <v>8355</v>
      </c>
      <c r="S3126" s="15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f t="shared" si="192"/>
        <v>0</v>
      </c>
      <c r="B3127">
        <v>3125</v>
      </c>
      <c r="C3127" s="3" t="s">
        <v>3125</v>
      </c>
      <c r="D3127" s="3" t="s">
        <v>7235</v>
      </c>
      <c r="E3127" s="6">
        <v>1500000</v>
      </c>
      <c r="F3127" s="8"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f t="shared" si="192"/>
        <v>4</v>
      </c>
      <c r="B3128">
        <v>3126</v>
      </c>
      <c r="C3128" s="3" t="s">
        <v>3126</v>
      </c>
      <c r="D3128" s="3" t="s">
        <v>7236</v>
      </c>
      <c r="E3128" s="6">
        <v>25000</v>
      </c>
      <c r="F3128" s="8">
        <v>1040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 t="shared" si="193"/>
        <v>1470.59</v>
      </c>
      <c r="Q3128" s="11" t="s">
        <v>8315</v>
      </c>
      <c r="R3128" t="s">
        <v>8355</v>
      </c>
      <c r="S3128" s="15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f t="shared" si="192"/>
        <v>0</v>
      </c>
      <c r="B3129">
        <v>3127</v>
      </c>
      <c r="C3129" s="3" t="s">
        <v>3127</v>
      </c>
      <c r="D3129" s="3" t="s">
        <v>7237</v>
      </c>
      <c r="E3129" s="6">
        <v>100000</v>
      </c>
      <c r="F3129" s="8"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f t="shared" si="192"/>
        <v>109</v>
      </c>
      <c r="B3130">
        <v>3128</v>
      </c>
      <c r="C3130" s="3" t="s">
        <v>3128</v>
      </c>
      <c r="D3130" s="3" t="s">
        <v>7238</v>
      </c>
      <c r="E3130" s="6">
        <v>15000</v>
      </c>
      <c r="F3130" s="8">
        <v>16291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 t="shared" si="193"/>
        <v>128.21</v>
      </c>
      <c r="Q3130" s="11" t="s">
        <v>8315</v>
      </c>
      <c r="R3130" t="s">
        <v>8316</v>
      </c>
      <c r="S3130" s="15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f t="shared" si="192"/>
        <v>1</v>
      </c>
      <c r="B3131">
        <v>3129</v>
      </c>
      <c r="C3131" s="3" t="s">
        <v>3129</v>
      </c>
      <c r="D3131" s="3" t="s">
        <v>7239</v>
      </c>
      <c r="E3131" s="6">
        <v>1250</v>
      </c>
      <c r="F3131" s="8">
        <v>10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 t="shared" si="193"/>
        <v>1250</v>
      </c>
      <c r="Q3131" s="11" t="s">
        <v>8315</v>
      </c>
      <c r="R3131" t="s">
        <v>8316</v>
      </c>
      <c r="S3131" s="15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f t="shared" si="192"/>
        <v>4</v>
      </c>
      <c r="B3132">
        <v>3130</v>
      </c>
      <c r="C3132" s="3" t="s">
        <v>3130</v>
      </c>
      <c r="D3132" s="3" t="s">
        <v>7240</v>
      </c>
      <c r="E3132" s="6">
        <v>10000</v>
      </c>
      <c r="F3132" s="8">
        <v>375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 t="shared" si="193"/>
        <v>2500</v>
      </c>
      <c r="Q3132" s="11" t="s">
        <v>8315</v>
      </c>
      <c r="R3132" t="s">
        <v>8316</v>
      </c>
      <c r="S3132" s="15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f t="shared" si="192"/>
        <v>16</v>
      </c>
      <c r="B3133">
        <v>3131</v>
      </c>
      <c r="C3133" s="3" t="s">
        <v>3131</v>
      </c>
      <c r="D3133" s="3" t="s">
        <v>7241</v>
      </c>
      <c r="E3133" s="6">
        <v>4100</v>
      </c>
      <c r="F3133" s="8">
        <v>645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 t="shared" si="193"/>
        <v>341.67</v>
      </c>
      <c r="Q3133" s="11" t="s">
        <v>8315</v>
      </c>
      <c r="R3133" t="s">
        <v>8316</v>
      </c>
      <c r="S3133" s="15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f t="shared" si="192"/>
        <v>0</v>
      </c>
      <c r="B3134">
        <v>3132</v>
      </c>
      <c r="C3134" s="3" t="s">
        <v>3132</v>
      </c>
      <c r="D3134" s="3" t="s">
        <v>7242</v>
      </c>
      <c r="E3134" s="6">
        <v>30000</v>
      </c>
      <c r="F3134" s="8">
        <v>10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 t="shared" si="193"/>
        <v>30000</v>
      </c>
      <c r="Q3134" s="11" t="s">
        <v>8315</v>
      </c>
      <c r="R3134" t="s">
        <v>8316</v>
      </c>
      <c r="S3134" s="15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f t="shared" si="192"/>
        <v>108</v>
      </c>
      <c r="B3135">
        <v>3133</v>
      </c>
      <c r="C3135" s="3" t="s">
        <v>3133</v>
      </c>
      <c r="D3135" s="3" t="s">
        <v>7243</v>
      </c>
      <c r="E3135" s="6">
        <v>500</v>
      </c>
      <c r="F3135" s="8">
        <v>540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 t="shared" si="193"/>
        <v>31.25</v>
      </c>
      <c r="Q3135" s="11" t="s">
        <v>8315</v>
      </c>
      <c r="R3135" t="s">
        <v>8316</v>
      </c>
      <c r="S3135" s="15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f t="shared" si="192"/>
        <v>23</v>
      </c>
      <c r="B3136">
        <v>3134</v>
      </c>
      <c r="C3136" s="3" t="s">
        <v>3134</v>
      </c>
      <c r="D3136" s="3" t="s">
        <v>7244</v>
      </c>
      <c r="E3136" s="6">
        <v>1000</v>
      </c>
      <c r="F3136" s="8">
        <v>225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 t="shared" si="193"/>
        <v>83.33</v>
      </c>
      <c r="Q3136" s="11" t="s">
        <v>8315</v>
      </c>
      <c r="R3136" t="s">
        <v>8316</v>
      </c>
      <c r="S3136" s="15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f t="shared" si="192"/>
        <v>21</v>
      </c>
      <c r="B3137">
        <v>3135</v>
      </c>
      <c r="C3137" s="3" t="s">
        <v>3135</v>
      </c>
      <c r="D3137" s="3" t="s">
        <v>7245</v>
      </c>
      <c r="E3137" s="6">
        <v>777</v>
      </c>
      <c r="F3137" s="8">
        <v>162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 t="shared" si="193"/>
        <v>111</v>
      </c>
      <c r="Q3137" s="11" t="s">
        <v>8315</v>
      </c>
      <c r="R3137" t="s">
        <v>8316</v>
      </c>
      <c r="S3137" s="15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f t="shared" ref="A3138:A3201" si="196">ROUND(F3138/E3138*100,0)</f>
        <v>128</v>
      </c>
      <c r="B3138">
        <v>3136</v>
      </c>
      <c r="C3138" s="3" t="s">
        <v>3136</v>
      </c>
      <c r="D3138" s="3" t="s">
        <v>7246</v>
      </c>
      <c r="E3138" s="6">
        <v>500</v>
      </c>
      <c r="F3138" s="8">
        <v>639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 t="shared" si="193"/>
        <v>22.73</v>
      </c>
      <c r="Q3138" s="11" t="s">
        <v>8315</v>
      </c>
      <c r="R3138" t="s">
        <v>8316</v>
      </c>
      <c r="S3138" s="15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f t="shared" si="196"/>
        <v>3</v>
      </c>
      <c r="B3139">
        <v>3137</v>
      </c>
      <c r="C3139" s="3" t="s">
        <v>3137</v>
      </c>
      <c r="D3139" s="3" t="s">
        <v>7247</v>
      </c>
      <c r="E3139" s="6">
        <v>1500</v>
      </c>
      <c r="F3139" s="8">
        <v>50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 t="shared" ref="P3139:P3202" si="197">IFERROR(ROUND(E3139/M3139,2), 0)</f>
        <v>1500</v>
      </c>
      <c r="Q3139" s="11" t="s">
        <v>8315</v>
      </c>
      <c r="R3139" t="s">
        <v>8316</v>
      </c>
      <c r="S3139" s="15">
        <f t="shared" ref="S3139:S3202" si="198">(((K3139/60)/60)/24)+DATE(1970,1,1)</f>
        <v>42807.885057870371</v>
      </c>
      <c r="T3139" s="16">
        <f t="shared" ref="T3139:T3202" si="199">(((J3139/60)/60)/24)+DATE(1970,1,1)</f>
        <v>42858.8</v>
      </c>
    </row>
    <row r="3140" spans="1:20" ht="60" hidden="1" x14ac:dyDescent="0.25">
      <c r="A3140">
        <f t="shared" si="196"/>
        <v>0</v>
      </c>
      <c r="B3140">
        <v>3138</v>
      </c>
      <c r="C3140" s="3" t="s">
        <v>3138</v>
      </c>
      <c r="D3140" s="3" t="s">
        <v>7248</v>
      </c>
      <c r="E3140" s="6">
        <v>200</v>
      </c>
      <c r="F3140" s="8"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f t="shared" si="196"/>
        <v>5</v>
      </c>
      <c r="B3141">
        <v>3139</v>
      </c>
      <c r="C3141" s="3" t="s">
        <v>3139</v>
      </c>
      <c r="D3141" s="3" t="s">
        <v>7249</v>
      </c>
      <c r="E3141" s="6">
        <v>50000</v>
      </c>
      <c r="F3141" s="8">
        <v>2700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 t="shared" si="197"/>
        <v>8333.33</v>
      </c>
      <c r="Q3141" s="11" t="s">
        <v>8315</v>
      </c>
      <c r="R3141" t="s">
        <v>8316</v>
      </c>
      <c r="S3141" s="15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f t="shared" si="196"/>
        <v>1</v>
      </c>
      <c r="B3142">
        <v>3140</v>
      </c>
      <c r="C3142" s="3" t="s">
        <v>3140</v>
      </c>
      <c r="D3142" s="3" t="s">
        <v>7250</v>
      </c>
      <c r="E3142" s="6">
        <v>10000</v>
      </c>
      <c r="F3142" s="8">
        <v>96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 t="shared" si="197"/>
        <v>2500</v>
      </c>
      <c r="Q3142" s="11" t="s">
        <v>8315</v>
      </c>
      <c r="R3142" t="s">
        <v>8316</v>
      </c>
      <c r="S3142" s="15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f t="shared" si="196"/>
        <v>52</v>
      </c>
      <c r="B3143">
        <v>3141</v>
      </c>
      <c r="C3143" s="3" t="s">
        <v>3141</v>
      </c>
      <c r="D3143" s="3" t="s">
        <v>7251</v>
      </c>
      <c r="E3143" s="6">
        <v>500</v>
      </c>
      <c r="F3143" s="8">
        <v>258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 t="shared" si="197"/>
        <v>62.5</v>
      </c>
      <c r="Q3143" s="11" t="s">
        <v>8315</v>
      </c>
      <c r="R3143" t="s">
        <v>8316</v>
      </c>
      <c r="S3143" s="15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f t="shared" si="196"/>
        <v>2</v>
      </c>
      <c r="B3144">
        <v>3142</v>
      </c>
      <c r="C3144" s="3" t="s">
        <v>3142</v>
      </c>
      <c r="D3144" s="3" t="s">
        <v>7252</v>
      </c>
      <c r="E3144" s="6">
        <v>2750</v>
      </c>
      <c r="F3144" s="8">
        <v>45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 t="shared" si="197"/>
        <v>916.67</v>
      </c>
      <c r="Q3144" s="11" t="s">
        <v>8315</v>
      </c>
      <c r="R3144" t="s">
        <v>8316</v>
      </c>
      <c r="S3144" s="15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f t="shared" si="196"/>
        <v>0</v>
      </c>
      <c r="B3145">
        <v>3143</v>
      </c>
      <c r="C3145" s="3" t="s">
        <v>3143</v>
      </c>
      <c r="D3145" s="3" t="s">
        <v>7253</v>
      </c>
      <c r="E3145" s="6">
        <v>700</v>
      </c>
      <c r="F3145" s="8"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f t="shared" si="196"/>
        <v>75</v>
      </c>
      <c r="B3146">
        <v>3144</v>
      </c>
      <c r="C3146" s="3" t="s">
        <v>3144</v>
      </c>
      <c r="D3146" s="3" t="s">
        <v>7254</v>
      </c>
      <c r="E3146" s="6">
        <v>10000</v>
      </c>
      <c r="F3146" s="8">
        <v>7540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 t="shared" si="197"/>
        <v>333.33</v>
      </c>
      <c r="Q3146" s="11" t="s">
        <v>8315</v>
      </c>
      <c r="R3146" t="s">
        <v>8316</v>
      </c>
      <c r="S3146" s="15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f t="shared" si="196"/>
        <v>0</v>
      </c>
      <c r="B3147">
        <v>3145</v>
      </c>
      <c r="C3147" s="3" t="s">
        <v>3145</v>
      </c>
      <c r="D3147" s="3" t="s">
        <v>7255</v>
      </c>
      <c r="E3147" s="6">
        <v>25000</v>
      </c>
      <c r="F3147" s="8"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f t="shared" si="196"/>
        <v>11</v>
      </c>
      <c r="B3148">
        <v>3146</v>
      </c>
      <c r="C3148" s="3" t="s">
        <v>3146</v>
      </c>
      <c r="D3148" s="3" t="s">
        <v>7256</v>
      </c>
      <c r="E3148" s="6">
        <v>50000</v>
      </c>
      <c r="F3148" s="8">
        <v>5250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 t="shared" si="197"/>
        <v>4166.67</v>
      </c>
      <c r="Q3148" s="11" t="s">
        <v>8315</v>
      </c>
      <c r="R3148" t="s">
        <v>8316</v>
      </c>
      <c r="S3148" s="15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f t="shared" si="196"/>
        <v>118</v>
      </c>
      <c r="B3149">
        <v>3147</v>
      </c>
      <c r="C3149" s="3" t="s">
        <v>3147</v>
      </c>
      <c r="D3149" s="3" t="s">
        <v>7257</v>
      </c>
      <c r="E3149" s="6">
        <v>20000</v>
      </c>
      <c r="F3149" s="8">
        <v>23505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 t="shared" si="197"/>
        <v>93.9</v>
      </c>
      <c r="Q3149" s="11" t="s">
        <v>8315</v>
      </c>
      <c r="R3149" t="s">
        <v>8316</v>
      </c>
      <c r="S3149" s="15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f t="shared" si="196"/>
        <v>131</v>
      </c>
      <c r="B3150">
        <v>3148</v>
      </c>
      <c r="C3150" s="3" t="s">
        <v>3148</v>
      </c>
      <c r="D3150" s="3" t="s">
        <v>7258</v>
      </c>
      <c r="E3150" s="6">
        <v>1800</v>
      </c>
      <c r="F3150" s="8">
        <v>2361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 t="shared" si="197"/>
        <v>31.58</v>
      </c>
      <c r="Q3150" s="11" t="s">
        <v>8315</v>
      </c>
      <c r="R3150" t="s">
        <v>8316</v>
      </c>
      <c r="S3150" s="15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f t="shared" si="196"/>
        <v>104</v>
      </c>
      <c r="B3151">
        <v>3149</v>
      </c>
      <c r="C3151" s="3" t="s">
        <v>3149</v>
      </c>
      <c r="D3151" s="3" t="s">
        <v>7259</v>
      </c>
      <c r="E3151" s="6">
        <v>1250</v>
      </c>
      <c r="F3151" s="8">
        <v>1300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 t="shared" si="197"/>
        <v>50</v>
      </c>
      <c r="Q3151" s="11" t="s">
        <v>8315</v>
      </c>
      <c r="R3151" t="s">
        <v>8316</v>
      </c>
      <c r="S3151" s="15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f t="shared" si="196"/>
        <v>101</v>
      </c>
      <c r="B3152">
        <v>3150</v>
      </c>
      <c r="C3152" s="3" t="s">
        <v>3150</v>
      </c>
      <c r="D3152" s="3" t="s">
        <v>7260</v>
      </c>
      <c r="E3152" s="6">
        <v>3500</v>
      </c>
      <c r="F3152" s="8">
        <v>3535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 t="shared" si="197"/>
        <v>33.65</v>
      </c>
      <c r="Q3152" s="11" t="s">
        <v>8315</v>
      </c>
      <c r="R3152" t="s">
        <v>8316</v>
      </c>
      <c r="S3152" s="15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f t="shared" si="196"/>
        <v>100</v>
      </c>
      <c r="B3153">
        <v>3151</v>
      </c>
      <c r="C3153" s="3" t="s">
        <v>3151</v>
      </c>
      <c r="D3153" s="3" t="s">
        <v>7261</v>
      </c>
      <c r="E3153" s="6">
        <v>3500</v>
      </c>
      <c r="F3153" s="8">
        <v>3514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 t="shared" si="197"/>
        <v>102.94</v>
      </c>
      <c r="Q3153" s="11" t="s">
        <v>8315</v>
      </c>
      <c r="R3153" t="s">
        <v>8316</v>
      </c>
      <c r="S3153" s="15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f t="shared" si="196"/>
        <v>106</v>
      </c>
      <c r="B3154">
        <v>3152</v>
      </c>
      <c r="C3154" s="3" t="s">
        <v>3152</v>
      </c>
      <c r="D3154" s="3" t="s">
        <v>7262</v>
      </c>
      <c r="E3154" s="6">
        <v>2200</v>
      </c>
      <c r="F3154" s="8">
        <v>2331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 t="shared" si="197"/>
        <v>32.840000000000003</v>
      </c>
      <c r="Q3154" s="11" t="s">
        <v>8315</v>
      </c>
      <c r="R3154" t="s">
        <v>8316</v>
      </c>
      <c r="S3154" s="15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f t="shared" si="196"/>
        <v>336</v>
      </c>
      <c r="B3155">
        <v>3153</v>
      </c>
      <c r="C3155" s="3" t="s">
        <v>3153</v>
      </c>
      <c r="D3155" s="3" t="s">
        <v>7263</v>
      </c>
      <c r="E3155" s="6">
        <v>3000</v>
      </c>
      <c r="F3155" s="8">
        <v>10067.5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 t="shared" si="197"/>
        <v>12.45</v>
      </c>
      <c r="Q3155" s="11" t="s">
        <v>8315</v>
      </c>
      <c r="R3155" t="s">
        <v>8316</v>
      </c>
      <c r="S3155" s="15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f t="shared" si="196"/>
        <v>113</v>
      </c>
      <c r="B3156">
        <v>3154</v>
      </c>
      <c r="C3156" s="3" t="s">
        <v>3154</v>
      </c>
      <c r="D3156" s="3" t="s">
        <v>7264</v>
      </c>
      <c r="E3156" s="6">
        <v>7000</v>
      </c>
      <c r="F3156" s="8">
        <v>7905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 t="shared" si="197"/>
        <v>56.91</v>
      </c>
      <c r="Q3156" s="11" t="s">
        <v>8315</v>
      </c>
      <c r="R3156" t="s">
        <v>8316</v>
      </c>
      <c r="S3156" s="15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f t="shared" si="196"/>
        <v>189</v>
      </c>
      <c r="B3157">
        <v>3155</v>
      </c>
      <c r="C3157" s="3" t="s">
        <v>3155</v>
      </c>
      <c r="D3157" s="3" t="s">
        <v>7265</v>
      </c>
      <c r="E3157" s="6">
        <v>5000</v>
      </c>
      <c r="F3157" s="8">
        <v>9425.23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 t="shared" si="197"/>
        <v>16.559999999999999</v>
      </c>
      <c r="Q3157" s="11" t="s">
        <v>8315</v>
      </c>
      <c r="R3157" t="s">
        <v>8316</v>
      </c>
      <c r="S3157" s="15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f t="shared" si="196"/>
        <v>102</v>
      </c>
      <c r="B3158">
        <v>3156</v>
      </c>
      <c r="C3158" s="3" t="s">
        <v>3156</v>
      </c>
      <c r="D3158" s="3" t="s">
        <v>7266</v>
      </c>
      <c r="E3158" s="6">
        <v>5500</v>
      </c>
      <c r="F3158" s="8">
        <v>5600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 t="shared" si="197"/>
        <v>61.8</v>
      </c>
      <c r="Q3158" s="11" t="s">
        <v>8315</v>
      </c>
      <c r="R3158" t="s">
        <v>8316</v>
      </c>
      <c r="S3158" s="15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f t="shared" si="196"/>
        <v>101</v>
      </c>
      <c r="B3159">
        <v>3157</v>
      </c>
      <c r="C3159" s="3" t="s">
        <v>3157</v>
      </c>
      <c r="D3159" s="3" t="s">
        <v>7267</v>
      </c>
      <c r="E3159" s="6">
        <v>4000</v>
      </c>
      <c r="F3159" s="8">
        <v>4040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 t="shared" si="197"/>
        <v>97.56</v>
      </c>
      <c r="Q3159" s="11" t="s">
        <v>8315</v>
      </c>
      <c r="R3159" t="s">
        <v>8316</v>
      </c>
      <c r="S3159" s="15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f t="shared" si="196"/>
        <v>114</v>
      </c>
      <c r="B3160">
        <v>3158</v>
      </c>
      <c r="C3160" s="3" t="s">
        <v>3158</v>
      </c>
      <c r="D3160" s="3" t="s">
        <v>7268</v>
      </c>
      <c r="E3160" s="6">
        <v>5000</v>
      </c>
      <c r="F3160" s="8">
        <v>5700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 t="shared" si="197"/>
        <v>72.459999999999994</v>
      </c>
      <c r="Q3160" s="11" t="s">
        <v>8315</v>
      </c>
      <c r="R3160" t="s">
        <v>8316</v>
      </c>
      <c r="S3160" s="15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f t="shared" si="196"/>
        <v>133</v>
      </c>
      <c r="B3161">
        <v>3159</v>
      </c>
      <c r="C3161" s="3" t="s">
        <v>3159</v>
      </c>
      <c r="D3161" s="3" t="s">
        <v>7269</v>
      </c>
      <c r="E3161" s="6">
        <v>1500</v>
      </c>
      <c r="F3161" s="8">
        <v>2002.22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 t="shared" si="197"/>
        <v>28.85</v>
      </c>
      <c r="Q3161" s="11" t="s">
        <v>8315</v>
      </c>
      <c r="R3161" t="s">
        <v>8316</v>
      </c>
      <c r="S3161" s="15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f t="shared" si="196"/>
        <v>102</v>
      </c>
      <c r="B3162">
        <v>3160</v>
      </c>
      <c r="C3162" s="3" t="s">
        <v>3160</v>
      </c>
      <c r="D3162" s="3" t="s">
        <v>7270</v>
      </c>
      <c r="E3162" s="6">
        <v>4500</v>
      </c>
      <c r="F3162" s="8">
        <v>4569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 t="shared" si="197"/>
        <v>78.95</v>
      </c>
      <c r="Q3162" s="11" t="s">
        <v>8315</v>
      </c>
      <c r="R3162" t="s">
        <v>8316</v>
      </c>
      <c r="S3162" s="15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f t="shared" si="196"/>
        <v>105</v>
      </c>
      <c r="B3163">
        <v>3161</v>
      </c>
      <c r="C3163" s="3" t="s">
        <v>3161</v>
      </c>
      <c r="D3163" s="3" t="s">
        <v>7271</v>
      </c>
      <c r="E3163" s="6">
        <v>2000</v>
      </c>
      <c r="F3163" s="8">
        <v>2102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 t="shared" si="197"/>
        <v>27.03</v>
      </c>
      <c r="Q3163" s="11" t="s">
        <v>8315</v>
      </c>
      <c r="R3163" t="s">
        <v>8316</v>
      </c>
      <c r="S3163" s="15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f t="shared" si="196"/>
        <v>127</v>
      </c>
      <c r="B3164">
        <v>3162</v>
      </c>
      <c r="C3164" s="3" t="s">
        <v>3162</v>
      </c>
      <c r="D3164" s="3" t="s">
        <v>7272</v>
      </c>
      <c r="E3164" s="6">
        <v>4000</v>
      </c>
      <c r="F3164" s="8">
        <v>5086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 t="shared" si="197"/>
        <v>63.49</v>
      </c>
      <c r="Q3164" s="11" t="s">
        <v>8315</v>
      </c>
      <c r="R3164" t="s">
        <v>8316</v>
      </c>
      <c r="S3164" s="15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f t="shared" si="196"/>
        <v>111</v>
      </c>
      <c r="B3165">
        <v>3163</v>
      </c>
      <c r="C3165" s="3" t="s">
        <v>3163</v>
      </c>
      <c r="D3165" s="3" t="s">
        <v>7273</v>
      </c>
      <c r="E3165" s="6">
        <v>13000</v>
      </c>
      <c r="F3165" s="8">
        <v>14450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 t="shared" si="197"/>
        <v>180.56</v>
      </c>
      <c r="Q3165" s="11" t="s">
        <v>8315</v>
      </c>
      <c r="R3165" t="s">
        <v>8316</v>
      </c>
      <c r="S3165" s="15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f t="shared" si="196"/>
        <v>107</v>
      </c>
      <c r="B3166">
        <v>3164</v>
      </c>
      <c r="C3166" s="3" t="s">
        <v>3164</v>
      </c>
      <c r="D3166" s="3" t="s">
        <v>7274</v>
      </c>
      <c r="E3166" s="6">
        <v>2500</v>
      </c>
      <c r="F3166" s="8">
        <v>2669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 t="shared" si="197"/>
        <v>35.21</v>
      </c>
      <c r="Q3166" s="11" t="s">
        <v>8315</v>
      </c>
      <c r="R3166" t="s">
        <v>8316</v>
      </c>
      <c r="S3166" s="15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f t="shared" si="196"/>
        <v>163</v>
      </c>
      <c r="B3167">
        <v>3165</v>
      </c>
      <c r="C3167" s="3" t="s">
        <v>3165</v>
      </c>
      <c r="D3167" s="3" t="s">
        <v>7275</v>
      </c>
      <c r="E3167" s="6">
        <v>750</v>
      </c>
      <c r="F3167" s="8">
        <v>1220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>
        <f t="shared" si="197"/>
        <v>35.71</v>
      </c>
      <c r="Q3167" s="11" t="s">
        <v>8315</v>
      </c>
      <c r="R3167" t="s">
        <v>8316</v>
      </c>
      <c r="S3167" s="15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f t="shared" si="196"/>
        <v>160</v>
      </c>
      <c r="B3168">
        <v>3166</v>
      </c>
      <c r="C3168" s="3" t="s">
        <v>3166</v>
      </c>
      <c r="D3168" s="3" t="s">
        <v>7276</v>
      </c>
      <c r="E3168" s="6">
        <v>35000</v>
      </c>
      <c r="F3168" s="8">
        <v>56079.83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 t="shared" si="197"/>
        <v>37.630000000000003</v>
      </c>
      <c r="Q3168" s="11" t="s">
        <v>8315</v>
      </c>
      <c r="R3168" t="s">
        <v>8316</v>
      </c>
      <c r="S3168" s="15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f t="shared" si="196"/>
        <v>116</v>
      </c>
      <c r="B3169">
        <v>3167</v>
      </c>
      <c r="C3169" s="3" t="s">
        <v>3167</v>
      </c>
      <c r="D3169" s="3" t="s">
        <v>7277</v>
      </c>
      <c r="E3169" s="6">
        <v>3000</v>
      </c>
      <c r="F3169" s="8">
        <v>3485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 t="shared" si="197"/>
        <v>54.55</v>
      </c>
      <c r="Q3169" s="11" t="s">
        <v>8315</v>
      </c>
      <c r="R3169" t="s">
        <v>8316</v>
      </c>
      <c r="S3169" s="15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f t="shared" si="196"/>
        <v>124</v>
      </c>
      <c r="B3170">
        <v>3168</v>
      </c>
      <c r="C3170" s="3" t="s">
        <v>3168</v>
      </c>
      <c r="D3170" s="3" t="s">
        <v>7278</v>
      </c>
      <c r="E3170" s="6">
        <v>2500</v>
      </c>
      <c r="F3170" s="8">
        <v>3105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 t="shared" si="197"/>
        <v>40.98</v>
      </c>
      <c r="Q3170" s="11" t="s">
        <v>8315</v>
      </c>
      <c r="R3170" t="s">
        <v>8316</v>
      </c>
      <c r="S3170" s="15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f t="shared" si="196"/>
        <v>103</v>
      </c>
      <c r="B3171">
        <v>3169</v>
      </c>
      <c r="C3171" s="3" t="s">
        <v>3169</v>
      </c>
      <c r="D3171" s="3" t="s">
        <v>7279</v>
      </c>
      <c r="E3171" s="6">
        <v>8000</v>
      </c>
      <c r="F3171" s="8">
        <v>8241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 t="shared" si="197"/>
        <v>97.56</v>
      </c>
      <c r="Q3171" s="11" t="s">
        <v>8315</v>
      </c>
      <c r="R3171" t="s">
        <v>8316</v>
      </c>
      <c r="S3171" s="15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f t="shared" si="196"/>
        <v>112</v>
      </c>
      <c r="B3172">
        <v>3170</v>
      </c>
      <c r="C3172" s="3" t="s">
        <v>3170</v>
      </c>
      <c r="D3172" s="3" t="s">
        <v>7280</v>
      </c>
      <c r="E3172" s="6">
        <v>2000</v>
      </c>
      <c r="F3172" s="8">
        <v>2245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 t="shared" si="197"/>
        <v>28.17</v>
      </c>
      <c r="Q3172" s="11" t="s">
        <v>8315</v>
      </c>
      <c r="R3172" t="s">
        <v>8316</v>
      </c>
      <c r="S3172" s="15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f t="shared" si="196"/>
        <v>109</v>
      </c>
      <c r="B3173">
        <v>3171</v>
      </c>
      <c r="C3173" s="3" t="s">
        <v>3171</v>
      </c>
      <c r="D3173" s="3" t="s">
        <v>7281</v>
      </c>
      <c r="E3173" s="6">
        <v>7000</v>
      </c>
      <c r="F3173" s="8">
        <v>7617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 t="shared" si="197"/>
        <v>59.83</v>
      </c>
      <c r="Q3173" s="11" t="s">
        <v>8315</v>
      </c>
      <c r="R3173" t="s">
        <v>8316</v>
      </c>
      <c r="S3173" s="15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f t="shared" si="196"/>
        <v>115</v>
      </c>
      <c r="B3174">
        <v>3172</v>
      </c>
      <c r="C3174" s="3" t="s">
        <v>3172</v>
      </c>
      <c r="D3174" s="3" t="s">
        <v>7282</v>
      </c>
      <c r="E3174" s="6">
        <v>2000</v>
      </c>
      <c r="F3174" s="8">
        <v>2300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 t="shared" si="197"/>
        <v>68.97</v>
      </c>
      <c r="Q3174" s="11" t="s">
        <v>8315</v>
      </c>
      <c r="R3174" t="s">
        <v>8316</v>
      </c>
      <c r="S3174" s="15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f t="shared" si="196"/>
        <v>103</v>
      </c>
      <c r="B3175">
        <v>3173</v>
      </c>
      <c r="C3175" s="3" t="s">
        <v>3173</v>
      </c>
      <c r="D3175" s="3" t="s">
        <v>7283</v>
      </c>
      <c r="E3175" s="6">
        <v>10000</v>
      </c>
      <c r="F3175" s="8">
        <v>10300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 t="shared" si="197"/>
        <v>135.13999999999999</v>
      </c>
      <c r="Q3175" s="11" t="s">
        <v>8315</v>
      </c>
      <c r="R3175" t="s">
        <v>8316</v>
      </c>
      <c r="S3175" s="15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f t="shared" si="196"/>
        <v>101</v>
      </c>
      <c r="B3176">
        <v>3174</v>
      </c>
      <c r="C3176" s="3" t="s">
        <v>3174</v>
      </c>
      <c r="D3176" s="3" t="s">
        <v>7284</v>
      </c>
      <c r="E3176" s="6">
        <v>3000</v>
      </c>
      <c r="F3176" s="8">
        <v>3034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 t="shared" si="197"/>
        <v>130.43</v>
      </c>
      <c r="Q3176" s="11" t="s">
        <v>8315</v>
      </c>
      <c r="R3176" t="s">
        <v>8316</v>
      </c>
      <c r="S3176" s="15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f t="shared" si="196"/>
        <v>110</v>
      </c>
      <c r="B3177">
        <v>3175</v>
      </c>
      <c r="C3177" s="3" t="s">
        <v>3175</v>
      </c>
      <c r="D3177" s="3" t="s">
        <v>7285</v>
      </c>
      <c r="E3177" s="6">
        <v>5000</v>
      </c>
      <c r="F3177" s="8">
        <v>5478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 t="shared" si="197"/>
        <v>83.33</v>
      </c>
      <c r="Q3177" s="11" t="s">
        <v>8315</v>
      </c>
      <c r="R3177" t="s">
        <v>8316</v>
      </c>
      <c r="S3177" s="15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f t="shared" si="196"/>
        <v>115</v>
      </c>
      <c r="B3178">
        <v>3176</v>
      </c>
      <c r="C3178" s="3" t="s">
        <v>3176</v>
      </c>
      <c r="D3178" s="3" t="s">
        <v>7286</v>
      </c>
      <c r="E3178" s="6">
        <v>1900</v>
      </c>
      <c r="F3178" s="8">
        <v>2182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 t="shared" si="197"/>
        <v>34.549999999999997</v>
      </c>
      <c r="Q3178" s="11" t="s">
        <v>8315</v>
      </c>
      <c r="R3178" t="s">
        <v>8316</v>
      </c>
      <c r="S3178" s="15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f t="shared" si="196"/>
        <v>117</v>
      </c>
      <c r="B3179">
        <v>3177</v>
      </c>
      <c r="C3179" s="3" t="s">
        <v>3177</v>
      </c>
      <c r="D3179" s="3" t="s">
        <v>7287</v>
      </c>
      <c r="E3179" s="6">
        <v>2500</v>
      </c>
      <c r="F3179" s="8">
        <v>2935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 t="shared" si="197"/>
        <v>49.02</v>
      </c>
      <c r="Q3179" s="11" t="s">
        <v>8315</v>
      </c>
      <c r="R3179" t="s">
        <v>8316</v>
      </c>
      <c r="S3179" s="15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f t="shared" si="196"/>
        <v>172</v>
      </c>
      <c r="B3180">
        <v>3178</v>
      </c>
      <c r="C3180" s="3" t="s">
        <v>3178</v>
      </c>
      <c r="D3180" s="3" t="s">
        <v>7288</v>
      </c>
      <c r="E3180" s="6">
        <v>1500</v>
      </c>
      <c r="F3180" s="8">
        <v>2576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 t="shared" si="197"/>
        <v>19.23</v>
      </c>
      <c r="Q3180" s="11" t="s">
        <v>8315</v>
      </c>
      <c r="R3180" t="s">
        <v>8316</v>
      </c>
      <c r="S3180" s="15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f t="shared" si="196"/>
        <v>114</v>
      </c>
      <c r="B3181">
        <v>3179</v>
      </c>
      <c r="C3181" s="3" t="s">
        <v>3179</v>
      </c>
      <c r="D3181" s="3" t="s">
        <v>7289</v>
      </c>
      <c r="E3181" s="6">
        <v>4200</v>
      </c>
      <c r="F3181" s="8">
        <v>4794.82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 t="shared" si="197"/>
        <v>67.739999999999995</v>
      </c>
      <c r="Q3181" s="11" t="s">
        <v>8315</v>
      </c>
      <c r="R3181" t="s">
        <v>8316</v>
      </c>
      <c r="S3181" s="15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f t="shared" si="196"/>
        <v>120</v>
      </c>
      <c r="B3182">
        <v>3180</v>
      </c>
      <c r="C3182" s="3" t="s">
        <v>3180</v>
      </c>
      <c r="D3182" s="3" t="s">
        <v>7290</v>
      </c>
      <c r="E3182" s="6">
        <v>1200</v>
      </c>
      <c r="F3182" s="8">
        <v>1437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 t="shared" si="197"/>
        <v>26.67</v>
      </c>
      <c r="Q3182" s="11" t="s">
        <v>8315</v>
      </c>
      <c r="R3182" t="s">
        <v>8316</v>
      </c>
      <c r="S3182" s="15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f t="shared" si="196"/>
        <v>109</v>
      </c>
      <c r="B3183">
        <v>3181</v>
      </c>
      <c r="C3183" s="3" t="s">
        <v>3181</v>
      </c>
      <c r="D3183" s="3" t="s">
        <v>7291</v>
      </c>
      <c r="E3183" s="6">
        <v>500</v>
      </c>
      <c r="F3183" s="8">
        <v>545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>
        <f t="shared" si="197"/>
        <v>33.33</v>
      </c>
      <c r="Q3183" s="11" t="s">
        <v>8315</v>
      </c>
      <c r="R3183" t="s">
        <v>8316</v>
      </c>
      <c r="S3183" s="15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f t="shared" si="196"/>
        <v>101</v>
      </c>
      <c r="B3184">
        <v>3182</v>
      </c>
      <c r="C3184" s="3" t="s">
        <v>3182</v>
      </c>
      <c r="D3184" s="3" t="s">
        <v>7292</v>
      </c>
      <c r="E3184" s="6">
        <v>7000</v>
      </c>
      <c r="F3184" s="8">
        <v>7062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 t="shared" si="197"/>
        <v>46.36</v>
      </c>
      <c r="Q3184" s="11" t="s">
        <v>8315</v>
      </c>
      <c r="R3184" t="s">
        <v>8316</v>
      </c>
      <c r="S3184" s="15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f t="shared" si="196"/>
        <v>109</v>
      </c>
      <c r="B3185">
        <v>3183</v>
      </c>
      <c r="C3185" s="3" t="s">
        <v>3183</v>
      </c>
      <c r="D3185" s="3" t="s">
        <v>7293</v>
      </c>
      <c r="E3185" s="6">
        <v>2500</v>
      </c>
      <c r="F3185" s="8">
        <v>2725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 t="shared" si="197"/>
        <v>36.76</v>
      </c>
      <c r="Q3185" s="11" t="s">
        <v>8315</v>
      </c>
      <c r="R3185" t="s">
        <v>8316</v>
      </c>
      <c r="S3185" s="15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f t="shared" si="196"/>
        <v>107</v>
      </c>
      <c r="B3186">
        <v>3184</v>
      </c>
      <c r="C3186" s="3" t="s">
        <v>3184</v>
      </c>
      <c r="D3186" s="3" t="s">
        <v>7294</v>
      </c>
      <c r="E3186" s="6">
        <v>4300</v>
      </c>
      <c r="F3186" s="8">
        <v>4610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 t="shared" si="197"/>
        <v>93.48</v>
      </c>
      <c r="Q3186" s="11" t="s">
        <v>8315</v>
      </c>
      <c r="R3186" t="s">
        <v>8316</v>
      </c>
      <c r="S3186" s="15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f t="shared" si="196"/>
        <v>100</v>
      </c>
      <c r="B3187">
        <v>3185</v>
      </c>
      <c r="C3187" s="3" t="s">
        <v>3185</v>
      </c>
      <c r="D3187" s="3" t="s">
        <v>7295</v>
      </c>
      <c r="E3187" s="6">
        <v>1000</v>
      </c>
      <c r="F3187" s="8">
        <v>1000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f t="shared" si="196"/>
        <v>102</v>
      </c>
      <c r="B3188">
        <v>3186</v>
      </c>
      <c r="C3188" s="3" t="s">
        <v>3186</v>
      </c>
      <c r="D3188" s="3" t="s">
        <v>7296</v>
      </c>
      <c r="E3188" s="6">
        <v>3200</v>
      </c>
      <c r="F3188" s="8">
        <v>3270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 t="shared" si="197"/>
        <v>45.71</v>
      </c>
      <c r="Q3188" s="11" t="s">
        <v>8315</v>
      </c>
      <c r="R3188" t="s">
        <v>8316</v>
      </c>
      <c r="S3188" s="15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f t="shared" si="196"/>
        <v>116</v>
      </c>
      <c r="B3189">
        <v>3187</v>
      </c>
      <c r="C3189" s="3" t="s">
        <v>3187</v>
      </c>
      <c r="D3189" s="3" t="s">
        <v>7297</v>
      </c>
      <c r="E3189" s="6">
        <v>15000</v>
      </c>
      <c r="F3189" s="8">
        <v>17444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 t="shared" si="197"/>
        <v>61.48</v>
      </c>
      <c r="Q3189" s="11" t="s">
        <v>8315</v>
      </c>
      <c r="R3189" t="s">
        <v>8316</v>
      </c>
      <c r="S3189" s="15">
        <f t="shared" si="198"/>
        <v>41835.666354166664</v>
      </c>
      <c r="T3189" s="16">
        <f t="shared" si="199"/>
        <v>41855.666354166664</v>
      </c>
    </row>
    <row r="3190" spans="1:20" ht="60" hidden="1" x14ac:dyDescent="0.25">
      <c r="A3190">
        <f t="shared" si="196"/>
        <v>65</v>
      </c>
      <c r="B3190">
        <v>3188</v>
      </c>
      <c r="C3190" s="3" t="s">
        <v>3188</v>
      </c>
      <c r="D3190" s="3" t="s">
        <v>7298</v>
      </c>
      <c r="E3190" s="6">
        <v>200</v>
      </c>
      <c r="F3190" s="8">
        <v>130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 t="shared" si="197"/>
        <v>22.22</v>
      </c>
      <c r="Q3190" s="11" t="s">
        <v>8315</v>
      </c>
      <c r="R3190" t="s">
        <v>8357</v>
      </c>
      <c r="S3190" s="15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f t="shared" si="196"/>
        <v>12</v>
      </c>
      <c r="B3191">
        <v>3189</v>
      </c>
      <c r="C3191" s="3" t="s">
        <v>3189</v>
      </c>
      <c r="D3191" s="3" t="s">
        <v>7299</v>
      </c>
      <c r="E3191" s="6">
        <v>55000</v>
      </c>
      <c r="F3191" s="8">
        <v>6780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 t="shared" si="197"/>
        <v>2894.74</v>
      </c>
      <c r="Q3191" s="11" t="s">
        <v>8315</v>
      </c>
      <c r="R3191" t="s">
        <v>8357</v>
      </c>
      <c r="S3191" s="15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f t="shared" si="196"/>
        <v>0</v>
      </c>
      <c r="B3192">
        <v>3190</v>
      </c>
      <c r="C3192" s="3" t="s">
        <v>3190</v>
      </c>
      <c r="D3192" s="3" t="s">
        <v>7300</v>
      </c>
      <c r="E3192" s="6">
        <v>4000</v>
      </c>
      <c r="F3192" s="8"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f t="shared" si="196"/>
        <v>4</v>
      </c>
      <c r="B3193">
        <v>3191</v>
      </c>
      <c r="C3193" s="3" t="s">
        <v>3191</v>
      </c>
      <c r="D3193" s="3" t="s">
        <v>7301</v>
      </c>
      <c r="E3193" s="6">
        <v>3750</v>
      </c>
      <c r="F3193" s="8">
        <v>151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 t="shared" si="197"/>
        <v>937.5</v>
      </c>
      <c r="Q3193" s="11" t="s">
        <v>8315</v>
      </c>
      <c r="R3193" t="s">
        <v>8357</v>
      </c>
      <c r="S3193" s="15">
        <f t="shared" si="198"/>
        <v>42538.755428240736</v>
      </c>
      <c r="T3193" s="16">
        <f t="shared" si="199"/>
        <v>42598.755428240736</v>
      </c>
    </row>
    <row r="3194" spans="1:20" ht="60" hidden="1" x14ac:dyDescent="0.25">
      <c r="A3194">
        <f t="shared" si="196"/>
        <v>1</v>
      </c>
      <c r="B3194">
        <v>3192</v>
      </c>
      <c r="C3194" s="3" t="s">
        <v>3192</v>
      </c>
      <c r="D3194" s="3" t="s">
        <v>7302</v>
      </c>
      <c r="E3194" s="6">
        <v>10000</v>
      </c>
      <c r="F3194" s="8">
        <v>102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 t="shared" si="197"/>
        <v>1250</v>
      </c>
      <c r="Q3194" s="11" t="s">
        <v>8315</v>
      </c>
      <c r="R3194" t="s">
        <v>8357</v>
      </c>
      <c r="S3194" s="15">
        <f t="shared" si="198"/>
        <v>42018.94049768518</v>
      </c>
      <c r="T3194" s="16">
        <f t="shared" si="199"/>
        <v>42063.916666666672</v>
      </c>
    </row>
    <row r="3195" spans="1:20" ht="45" hidden="1" x14ac:dyDescent="0.25">
      <c r="A3195">
        <f t="shared" si="196"/>
        <v>12</v>
      </c>
      <c r="B3195">
        <v>3193</v>
      </c>
      <c r="C3195" s="3" t="s">
        <v>3193</v>
      </c>
      <c r="D3195" s="3" t="s">
        <v>7303</v>
      </c>
      <c r="E3195" s="6">
        <v>5000</v>
      </c>
      <c r="F3195" s="8">
        <v>587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 t="shared" si="197"/>
        <v>208.33</v>
      </c>
      <c r="Q3195" s="11" t="s">
        <v>8315</v>
      </c>
      <c r="R3195" t="s">
        <v>8357</v>
      </c>
      <c r="S3195" s="15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f t="shared" si="196"/>
        <v>0</v>
      </c>
      <c r="B3196">
        <v>3194</v>
      </c>
      <c r="C3196" s="3" t="s">
        <v>3194</v>
      </c>
      <c r="D3196" s="3" t="s">
        <v>7304</v>
      </c>
      <c r="E3196" s="6">
        <v>11000</v>
      </c>
      <c r="F3196" s="8"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f t="shared" si="196"/>
        <v>59</v>
      </c>
      <c r="B3197">
        <v>3195</v>
      </c>
      <c r="C3197" s="3" t="s">
        <v>3195</v>
      </c>
      <c r="D3197" s="3" t="s">
        <v>7305</v>
      </c>
      <c r="E3197" s="6">
        <v>3500</v>
      </c>
      <c r="F3197" s="8">
        <v>2070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 t="shared" si="197"/>
        <v>89.74</v>
      </c>
      <c r="Q3197" s="11" t="s">
        <v>8315</v>
      </c>
      <c r="R3197" t="s">
        <v>8357</v>
      </c>
      <c r="S3197" s="15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f t="shared" si="196"/>
        <v>0</v>
      </c>
      <c r="B3198">
        <v>3196</v>
      </c>
      <c r="C3198" s="3" t="s">
        <v>3196</v>
      </c>
      <c r="D3198" s="3" t="s">
        <v>7306</v>
      </c>
      <c r="E3198" s="6">
        <v>3000000</v>
      </c>
      <c r="F3198" s="8">
        <v>1800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 t="shared" si="197"/>
        <v>500000</v>
      </c>
      <c r="Q3198" s="11" t="s">
        <v>8315</v>
      </c>
      <c r="R3198" t="s">
        <v>8357</v>
      </c>
      <c r="S3198" s="15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f t="shared" si="196"/>
        <v>11</v>
      </c>
      <c r="B3199">
        <v>3197</v>
      </c>
      <c r="C3199" s="3" t="s">
        <v>3197</v>
      </c>
      <c r="D3199" s="3" t="s">
        <v>7307</v>
      </c>
      <c r="E3199" s="6">
        <v>10000</v>
      </c>
      <c r="F3199" s="8">
        <v>1145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 t="shared" si="197"/>
        <v>2500</v>
      </c>
      <c r="Q3199" s="11" t="s">
        <v>8315</v>
      </c>
      <c r="R3199" t="s">
        <v>8357</v>
      </c>
      <c r="S3199" s="15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f t="shared" si="196"/>
        <v>0</v>
      </c>
      <c r="B3200">
        <v>3198</v>
      </c>
      <c r="C3200" s="3" t="s">
        <v>3198</v>
      </c>
      <c r="D3200" s="3" t="s">
        <v>7308</v>
      </c>
      <c r="E3200" s="6">
        <v>30000</v>
      </c>
      <c r="F3200" s="8">
        <v>110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 t="shared" si="197"/>
        <v>10000</v>
      </c>
      <c r="Q3200" s="11" t="s">
        <v>8315</v>
      </c>
      <c r="R3200" t="s">
        <v>8357</v>
      </c>
      <c r="S3200" s="15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f t="shared" si="196"/>
        <v>52</v>
      </c>
      <c r="B3201">
        <v>3199</v>
      </c>
      <c r="C3201" s="3" t="s">
        <v>3199</v>
      </c>
      <c r="D3201" s="3" t="s">
        <v>7309</v>
      </c>
      <c r="E3201" s="6">
        <v>5000</v>
      </c>
      <c r="F3201" s="8">
        <v>2608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 t="shared" si="197"/>
        <v>94.34</v>
      </c>
      <c r="Q3201" s="11" t="s">
        <v>8315</v>
      </c>
      <c r="R3201" t="s">
        <v>8357</v>
      </c>
      <c r="S3201" s="15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f t="shared" ref="A3202:A3265" si="200">ROUND(F3202/E3202*100,0)</f>
        <v>0</v>
      </c>
      <c r="B3202">
        <v>3200</v>
      </c>
      <c r="C3202" s="3" t="s">
        <v>3200</v>
      </c>
      <c r="D3202" s="3" t="s">
        <v>7310</v>
      </c>
      <c r="E3202" s="6">
        <v>50000</v>
      </c>
      <c r="F3202" s="8">
        <v>1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 t="shared" si="197"/>
        <v>50000</v>
      </c>
      <c r="Q3202" s="11" t="s">
        <v>8315</v>
      </c>
      <c r="R3202" t="s">
        <v>8357</v>
      </c>
      <c r="S3202" s="15">
        <f t="shared" si="198"/>
        <v>42460.320613425924</v>
      </c>
      <c r="T3202" s="16">
        <f t="shared" si="199"/>
        <v>42490.231944444444</v>
      </c>
    </row>
    <row r="3203" spans="1:20" ht="60" hidden="1" x14ac:dyDescent="0.25">
      <c r="A3203">
        <f t="shared" si="200"/>
        <v>1</v>
      </c>
      <c r="B3203">
        <v>3201</v>
      </c>
      <c r="C3203" s="3" t="s">
        <v>3201</v>
      </c>
      <c r="D3203" s="3" t="s">
        <v>7311</v>
      </c>
      <c r="E3203" s="6">
        <v>2000</v>
      </c>
      <c r="F3203" s="8">
        <v>25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 t="shared" ref="P3203:P3266" si="201">IFERROR(ROUND(E3203/M3203,2), 0)</f>
        <v>1000</v>
      </c>
      <c r="Q3203" s="11" t="s">
        <v>8315</v>
      </c>
      <c r="R3203" t="s">
        <v>8357</v>
      </c>
      <c r="S3203" s="15">
        <f t="shared" ref="S3203:S3266" si="202">(((K3203/60)/60)/24)+DATE(1970,1,1)</f>
        <v>41861.767094907409</v>
      </c>
      <c r="T3203" s="16">
        <f t="shared" ref="T3203:T3266" si="203">(((J3203/60)/60)/24)+DATE(1970,1,1)</f>
        <v>41882.767094907409</v>
      </c>
    </row>
    <row r="3204" spans="1:20" ht="45" hidden="1" x14ac:dyDescent="0.25">
      <c r="A3204">
        <f t="shared" si="200"/>
        <v>55</v>
      </c>
      <c r="B3204">
        <v>3202</v>
      </c>
      <c r="C3204" s="3" t="s">
        <v>3202</v>
      </c>
      <c r="D3204" s="3" t="s">
        <v>7312</v>
      </c>
      <c r="E3204" s="6">
        <v>5000</v>
      </c>
      <c r="F3204" s="8">
        <v>2726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 t="shared" si="201"/>
        <v>200</v>
      </c>
      <c r="Q3204" s="11" t="s">
        <v>8315</v>
      </c>
      <c r="R3204" t="s">
        <v>8357</v>
      </c>
      <c r="S3204" s="15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f t="shared" si="200"/>
        <v>25</v>
      </c>
      <c r="B3205">
        <v>3203</v>
      </c>
      <c r="C3205" s="3" t="s">
        <v>3203</v>
      </c>
      <c r="D3205" s="3" t="s">
        <v>7313</v>
      </c>
      <c r="E3205" s="6">
        <v>1000</v>
      </c>
      <c r="F3205" s="8">
        <v>250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 t="shared" si="201"/>
        <v>166.67</v>
      </c>
      <c r="Q3205" s="11" t="s">
        <v>8315</v>
      </c>
      <c r="R3205" t="s">
        <v>8357</v>
      </c>
      <c r="S3205" s="15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f t="shared" si="200"/>
        <v>0</v>
      </c>
      <c r="B3206">
        <v>3204</v>
      </c>
      <c r="C3206" s="3" t="s">
        <v>3204</v>
      </c>
      <c r="D3206" s="3" t="s">
        <v>7314</v>
      </c>
      <c r="E3206" s="6">
        <v>500</v>
      </c>
      <c r="F3206" s="8"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6">
        <f t="shared" si="203"/>
        <v>42202.676388888889</v>
      </c>
    </row>
    <row r="3207" spans="1:20" ht="60" hidden="1" x14ac:dyDescent="0.25">
      <c r="A3207">
        <f t="shared" si="200"/>
        <v>3</v>
      </c>
      <c r="B3207">
        <v>3205</v>
      </c>
      <c r="C3207" s="3" t="s">
        <v>3205</v>
      </c>
      <c r="D3207" s="3" t="s">
        <v>7315</v>
      </c>
      <c r="E3207" s="6">
        <v>8000</v>
      </c>
      <c r="F3207" s="8">
        <v>273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 t="shared" si="201"/>
        <v>666.67</v>
      </c>
      <c r="Q3207" s="11" t="s">
        <v>8315</v>
      </c>
      <c r="R3207" t="s">
        <v>8357</v>
      </c>
      <c r="S3207" s="15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f t="shared" si="200"/>
        <v>0</v>
      </c>
      <c r="B3208">
        <v>3206</v>
      </c>
      <c r="C3208" s="3" t="s">
        <v>3206</v>
      </c>
      <c r="D3208" s="3" t="s">
        <v>7316</v>
      </c>
      <c r="E3208" s="6">
        <v>5000</v>
      </c>
      <c r="F3208" s="8"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f t="shared" si="200"/>
        <v>46</v>
      </c>
      <c r="B3209">
        <v>3207</v>
      </c>
      <c r="C3209" s="3" t="s">
        <v>3207</v>
      </c>
      <c r="D3209" s="3" t="s">
        <v>7317</v>
      </c>
      <c r="E3209" s="6">
        <v>5500</v>
      </c>
      <c r="F3209" s="8">
        <v>2550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 t="shared" si="201"/>
        <v>152.78</v>
      </c>
      <c r="Q3209" s="11" t="s">
        <v>8315</v>
      </c>
      <c r="R3209" t="s">
        <v>8357</v>
      </c>
      <c r="S3209" s="15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f t="shared" si="200"/>
        <v>104</v>
      </c>
      <c r="B3210">
        <v>3208</v>
      </c>
      <c r="C3210" s="3" t="s">
        <v>3208</v>
      </c>
      <c r="D3210" s="3" t="s">
        <v>7318</v>
      </c>
      <c r="E3210" s="6">
        <v>5000</v>
      </c>
      <c r="F3210" s="8">
        <v>5175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 t="shared" si="201"/>
        <v>60.98</v>
      </c>
      <c r="Q3210" s="11" t="s">
        <v>8315</v>
      </c>
      <c r="R3210" t="s">
        <v>8316</v>
      </c>
      <c r="S3210" s="15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f t="shared" si="200"/>
        <v>119</v>
      </c>
      <c r="B3211">
        <v>3209</v>
      </c>
      <c r="C3211" s="3" t="s">
        <v>3209</v>
      </c>
      <c r="D3211" s="3" t="s">
        <v>7319</v>
      </c>
      <c r="E3211" s="6">
        <v>9500</v>
      </c>
      <c r="F3211" s="8">
        <v>11335.7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 t="shared" si="201"/>
        <v>42.04</v>
      </c>
      <c r="Q3211" s="11" t="s">
        <v>8315</v>
      </c>
      <c r="R3211" t="s">
        <v>8316</v>
      </c>
      <c r="S3211" s="15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f t="shared" si="200"/>
        <v>126</v>
      </c>
      <c r="B3212">
        <v>3210</v>
      </c>
      <c r="C3212" s="3" t="s">
        <v>3210</v>
      </c>
      <c r="D3212" s="3" t="s">
        <v>7320</v>
      </c>
      <c r="E3212" s="6">
        <v>3000</v>
      </c>
      <c r="F3212" s="8">
        <v>3773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 t="shared" si="201"/>
        <v>50</v>
      </c>
      <c r="Q3212" s="11" t="s">
        <v>8315</v>
      </c>
      <c r="R3212" t="s">
        <v>8316</v>
      </c>
      <c r="S3212" s="15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f t="shared" si="200"/>
        <v>120</v>
      </c>
      <c r="B3213">
        <v>3211</v>
      </c>
      <c r="C3213" s="3" t="s">
        <v>3211</v>
      </c>
      <c r="D3213" s="3" t="s">
        <v>7321</v>
      </c>
      <c r="E3213" s="6">
        <v>23000</v>
      </c>
      <c r="F3213" s="8">
        <v>27541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 t="shared" si="201"/>
        <v>71.430000000000007</v>
      </c>
      <c r="Q3213" s="11" t="s">
        <v>8315</v>
      </c>
      <c r="R3213" t="s">
        <v>8316</v>
      </c>
      <c r="S3213" s="15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f t="shared" si="200"/>
        <v>126</v>
      </c>
      <c r="B3214">
        <v>3212</v>
      </c>
      <c r="C3214" s="3" t="s">
        <v>3212</v>
      </c>
      <c r="D3214" s="3" t="s">
        <v>7322</v>
      </c>
      <c r="E3214" s="6">
        <v>4000</v>
      </c>
      <c r="F3214" s="8">
        <v>5050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 t="shared" si="201"/>
        <v>42.55</v>
      </c>
      <c r="Q3214" s="11" t="s">
        <v>8315</v>
      </c>
      <c r="R3214" t="s">
        <v>8316</v>
      </c>
      <c r="S3214" s="15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f t="shared" si="200"/>
        <v>100</v>
      </c>
      <c r="B3215">
        <v>3213</v>
      </c>
      <c r="C3215" s="3" t="s">
        <v>3213</v>
      </c>
      <c r="D3215" s="3" t="s">
        <v>7323</v>
      </c>
      <c r="E3215" s="6">
        <v>6000</v>
      </c>
      <c r="F3215" s="8">
        <v>6007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 t="shared" si="201"/>
        <v>127.66</v>
      </c>
      <c r="Q3215" s="11" t="s">
        <v>8315</v>
      </c>
      <c r="R3215" t="s">
        <v>8316</v>
      </c>
      <c r="S3215" s="15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f t="shared" si="200"/>
        <v>102</v>
      </c>
      <c r="B3216">
        <v>3214</v>
      </c>
      <c r="C3216" s="3" t="s">
        <v>3214</v>
      </c>
      <c r="D3216" s="3" t="s">
        <v>7324</v>
      </c>
      <c r="E3216" s="6">
        <v>12000</v>
      </c>
      <c r="F3216" s="8">
        <v>12256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 t="shared" si="201"/>
        <v>104.35</v>
      </c>
      <c r="Q3216" s="11" t="s">
        <v>8315</v>
      </c>
      <c r="R3216" t="s">
        <v>8316</v>
      </c>
      <c r="S3216" s="15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f t="shared" si="200"/>
        <v>100</v>
      </c>
      <c r="B3217">
        <v>3215</v>
      </c>
      <c r="C3217" s="3" t="s">
        <v>3215</v>
      </c>
      <c r="D3217" s="3" t="s">
        <v>7325</v>
      </c>
      <c r="E3217" s="6">
        <v>35000</v>
      </c>
      <c r="F3217" s="8">
        <v>35123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 t="shared" si="201"/>
        <v>261.19</v>
      </c>
      <c r="Q3217" s="11" t="s">
        <v>8315</v>
      </c>
      <c r="R3217" t="s">
        <v>8316</v>
      </c>
      <c r="S3217" s="15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f t="shared" si="200"/>
        <v>100</v>
      </c>
      <c r="B3218">
        <v>3216</v>
      </c>
      <c r="C3218" s="3" t="s">
        <v>3216</v>
      </c>
      <c r="D3218" s="3" t="s">
        <v>7326</v>
      </c>
      <c r="E3218" s="6">
        <v>2000</v>
      </c>
      <c r="F3218" s="8">
        <v>2001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 t="shared" si="201"/>
        <v>57.14</v>
      </c>
      <c r="Q3218" s="11" t="s">
        <v>8315</v>
      </c>
      <c r="R3218" t="s">
        <v>8316</v>
      </c>
      <c r="S3218" s="15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f t="shared" si="200"/>
        <v>116</v>
      </c>
      <c r="B3219">
        <v>3217</v>
      </c>
      <c r="C3219" s="3" t="s">
        <v>3217</v>
      </c>
      <c r="D3219" s="3" t="s">
        <v>7327</v>
      </c>
      <c r="E3219" s="6">
        <v>4500</v>
      </c>
      <c r="F3219" s="8">
        <v>5221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 t="shared" si="201"/>
        <v>43.27</v>
      </c>
      <c r="Q3219" s="11" t="s">
        <v>8315</v>
      </c>
      <c r="R3219" t="s">
        <v>8316</v>
      </c>
      <c r="S3219" s="15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f t="shared" si="200"/>
        <v>102</v>
      </c>
      <c r="B3220">
        <v>3218</v>
      </c>
      <c r="C3220" s="3" t="s">
        <v>3218</v>
      </c>
      <c r="D3220" s="3" t="s">
        <v>7328</v>
      </c>
      <c r="E3220" s="6">
        <v>12000</v>
      </c>
      <c r="F3220" s="8">
        <v>12252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 t="shared" si="201"/>
        <v>65.22</v>
      </c>
      <c r="Q3220" s="11" t="s">
        <v>8315</v>
      </c>
      <c r="R3220" t="s">
        <v>8316</v>
      </c>
      <c r="S3220" s="15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f t="shared" si="200"/>
        <v>100</v>
      </c>
      <c r="B3221">
        <v>3219</v>
      </c>
      <c r="C3221" s="3" t="s">
        <v>3219</v>
      </c>
      <c r="D3221" s="3" t="s">
        <v>7329</v>
      </c>
      <c r="E3221" s="6">
        <v>20000</v>
      </c>
      <c r="F3221" s="8">
        <v>20022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 t="shared" si="201"/>
        <v>168.07</v>
      </c>
      <c r="Q3221" s="11" t="s">
        <v>8315</v>
      </c>
      <c r="R3221" t="s">
        <v>8316</v>
      </c>
      <c r="S3221" s="15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f t="shared" si="200"/>
        <v>101</v>
      </c>
      <c r="B3222">
        <v>3220</v>
      </c>
      <c r="C3222" s="3" t="s">
        <v>3220</v>
      </c>
      <c r="D3222" s="3" t="s">
        <v>7330</v>
      </c>
      <c r="E3222" s="6">
        <v>15000</v>
      </c>
      <c r="F3222" s="8">
        <v>15126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 t="shared" si="201"/>
        <v>254.24</v>
      </c>
      <c r="Q3222" s="11" t="s">
        <v>8315</v>
      </c>
      <c r="R3222" t="s">
        <v>8316</v>
      </c>
      <c r="S3222" s="15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f t="shared" si="200"/>
        <v>103</v>
      </c>
      <c r="B3223">
        <v>3221</v>
      </c>
      <c r="C3223" s="3" t="s">
        <v>3221</v>
      </c>
      <c r="D3223" s="3" t="s">
        <v>7331</v>
      </c>
      <c r="E3223" s="6">
        <v>4000</v>
      </c>
      <c r="F3223" s="8">
        <v>4137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 t="shared" si="201"/>
        <v>35.4</v>
      </c>
      <c r="Q3223" s="11" t="s">
        <v>8315</v>
      </c>
      <c r="R3223" t="s">
        <v>8316</v>
      </c>
      <c r="S3223" s="15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f t="shared" si="200"/>
        <v>125</v>
      </c>
      <c r="B3224">
        <v>3222</v>
      </c>
      <c r="C3224" s="3" t="s">
        <v>3222</v>
      </c>
      <c r="D3224" s="3" t="s">
        <v>7332</v>
      </c>
      <c r="E3224" s="6">
        <v>2500</v>
      </c>
      <c r="F3224" s="8">
        <v>3120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 t="shared" si="201"/>
        <v>29.76</v>
      </c>
      <c r="Q3224" s="11" t="s">
        <v>8315</v>
      </c>
      <c r="R3224" t="s">
        <v>8316</v>
      </c>
      <c r="S3224" s="15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f t="shared" si="200"/>
        <v>110</v>
      </c>
      <c r="B3225">
        <v>3223</v>
      </c>
      <c r="C3225" s="3" t="s">
        <v>3223</v>
      </c>
      <c r="D3225" s="3" t="s">
        <v>7333</v>
      </c>
      <c r="E3225" s="6">
        <v>3100</v>
      </c>
      <c r="F3225" s="8">
        <v>3395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 t="shared" si="201"/>
        <v>41.89</v>
      </c>
      <c r="Q3225" s="11" t="s">
        <v>8315</v>
      </c>
      <c r="R3225" t="s">
        <v>8316</v>
      </c>
      <c r="S3225" s="15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f t="shared" si="200"/>
        <v>102</v>
      </c>
      <c r="B3226">
        <v>3224</v>
      </c>
      <c r="C3226" s="3" t="s">
        <v>3224</v>
      </c>
      <c r="D3226" s="3" t="s">
        <v>7334</v>
      </c>
      <c r="E3226" s="6">
        <v>30000</v>
      </c>
      <c r="F3226" s="8">
        <v>30610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 t="shared" si="201"/>
        <v>138.88999999999999</v>
      </c>
      <c r="Q3226" s="11" t="s">
        <v>8315</v>
      </c>
      <c r="R3226" t="s">
        <v>8316</v>
      </c>
      <c r="S3226" s="15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f t="shared" si="200"/>
        <v>102</v>
      </c>
      <c r="B3227">
        <v>3225</v>
      </c>
      <c r="C3227" s="3" t="s">
        <v>3225</v>
      </c>
      <c r="D3227" s="3" t="s">
        <v>7335</v>
      </c>
      <c r="E3227" s="6">
        <v>2000</v>
      </c>
      <c r="F3227" s="8">
        <v>2047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 t="shared" si="201"/>
        <v>51.28</v>
      </c>
      <c r="Q3227" s="11" t="s">
        <v>8315</v>
      </c>
      <c r="R3227" t="s">
        <v>8316</v>
      </c>
      <c r="S3227" s="15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f t="shared" si="200"/>
        <v>104</v>
      </c>
      <c r="B3228">
        <v>3226</v>
      </c>
      <c r="C3228" s="3" t="s">
        <v>3226</v>
      </c>
      <c r="D3228" s="3" t="s">
        <v>7336</v>
      </c>
      <c r="E3228" s="6">
        <v>1200</v>
      </c>
      <c r="F3228" s="8">
        <v>1250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 t="shared" si="201"/>
        <v>57.14</v>
      </c>
      <c r="Q3228" s="11" t="s">
        <v>8315</v>
      </c>
      <c r="R3228" t="s">
        <v>8316</v>
      </c>
      <c r="S3228" s="15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f t="shared" si="200"/>
        <v>125</v>
      </c>
      <c r="B3229">
        <v>3227</v>
      </c>
      <c r="C3229" s="3" t="s">
        <v>3227</v>
      </c>
      <c r="D3229" s="3" t="s">
        <v>7337</v>
      </c>
      <c r="E3229" s="6">
        <v>1200</v>
      </c>
      <c r="F3229" s="8">
        <v>1500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 t="shared" si="201"/>
        <v>40</v>
      </c>
      <c r="Q3229" s="11" t="s">
        <v>8315</v>
      </c>
      <c r="R3229" t="s">
        <v>8316</v>
      </c>
      <c r="S3229" s="15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f t="shared" si="200"/>
        <v>102</v>
      </c>
      <c r="B3230">
        <v>3228</v>
      </c>
      <c r="C3230" s="3" t="s">
        <v>3228</v>
      </c>
      <c r="D3230" s="3" t="s">
        <v>7338</v>
      </c>
      <c r="E3230" s="6">
        <v>7000</v>
      </c>
      <c r="F3230" s="8">
        <v>7164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 t="shared" si="201"/>
        <v>189.19</v>
      </c>
      <c r="Q3230" s="11" t="s">
        <v>8315</v>
      </c>
      <c r="R3230" t="s">
        <v>8316</v>
      </c>
      <c r="S3230" s="15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f t="shared" si="200"/>
        <v>108</v>
      </c>
      <c r="B3231">
        <v>3229</v>
      </c>
      <c r="C3231" s="3" t="s">
        <v>3229</v>
      </c>
      <c r="D3231" s="3" t="s">
        <v>7339</v>
      </c>
      <c r="E3231" s="6">
        <v>20000</v>
      </c>
      <c r="F3231" s="8">
        <v>21573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 t="shared" si="201"/>
        <v>99.01</v>
      </c>
      <c r="Q3231" s="11" t="s">
        <v>8315</v>
      </c>
      <c r="R3231" t="s">
        <v>8316</v>
      </c>
      <c r="S3231" s="15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f t="shared" si="200"/>
        <v>110</v>
      </c>
      <c r="B3232">
        <v>3230</v>
      </c>
      <c r="C3232" s="3" t="s">
        <v>3230</v>
      </c>
      <c r="D3232" s="3" t="s">
        <v>7340</v>
      </c>
      <c r="E3232" s="6">
        <v>2600</v>
      </c>
      <c r="F3232" s="8">
        <v>2857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 t="shared" si="201"/>
        <v>70.27</v>
      </c>
      <c r="Q3232" s="11" t="s">
        <v>8315</v>
      </c>
      <c r="R3232" t="s">
        <v>8316</v>
      </c>
      <c r="S3232" s="15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f t="shared" si="200"/>
        <v>161</v>
      </c>
      <c r="B3233">
        <v>3231</v>
      </c>
      <c r="C3233" s="3" t="s">
        <v>3231</v>
      </c>
      <c r="D3233" s="3" t="s">
        <v>7341</v>
      </c>
      <c r="E3233" s="6">
        <v>1000</v>
      </c>
      <c r="F3233" s="8">
        <v>1610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 t="shared" si="201"/>
        <v>35.71</v>
      </c>
      <c r="Q3233" s="11" t="s">
        <v>8315</v>
      </c>
      <c r="R3233" t="s">
        <v>8316</v>
      </c>
      <c r="S3233" s="15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f t="shared" si="200"/>
        <v>131</v>
      </c>
      <c r="B3234">
        <v>3232</v>
      </c>
      <c r="C3234" s="3" t="s">
        <v>3232</v>
      </c>
      <c r="D3234" s="3" t="s">
        <v>7342</v>
      </c>
      <c r="E3234" s="6">
        <v>1000</v>
      </c>
      <c r="F3234" s="8">
        <v>1312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 t="shared" si="201"/>
        <v>38.46</v>
      </c>
      <c r="Q3234" s="11" t="s">
        <v>8315</v>
      </c>
      <c r="R3234" t="s">
        <v>8316</v>
      </c>
      <c r="S3234" s="15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f t="shared" si="200"/>
        <v>119</v>
      </c>
      <c r="B3235">
        <v>3233</v>
      </c>
      <c r="C3235" s="3" t="s">
        <v>3233</v>
      </c>
      <c r="D3235" s="3" t="s">
        <v>7343</v>
      </c>
      <c r="E3235" s="6">
        <v>5000</v>
      </c>
      <c r="F3235" s="8">
        <v>5940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 t="shared" si="201"/>
        <v>81.97</v>
      </c>
      <c r="Q3235" s="11" t="s">
        <v>8315</v>
      </c>
      <c r="R3235" t="s">
        <v>8316</v>
      </c>
      <c r="S3235" s="15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f t="shared" si="200"/>
        <v>100</v>
      </c>
      <c r="B3236">
        <v>3234</v>
      </c>
      <c r="C3236" s="3" t="s">
        <v>3234</v>
      </c>
      <c r="D3236" s="3" t="s">
        <v>7344</v>
      </c>
      <c r="E3236" s="6">
        <v>4000</v>
      </c>
      <c r="F3236" s="8">
        <v>4015.71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 t="shared" si="201"/>
        <v>34.78</v>
      </c>
      <c r="Q3236" s="11" t="s">
        <v>8315</v>
      </c>
      <c r="R3236" t="s">
        <v>8316</v>
      </c>
      <c r="S3236" s="15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f t="shared" si="200"/>
        <v>103</v>
      </c>
      <c r="B3237">
        <v>3235</v>
      </c>
      <c r="C3237" s="3" t="s">
        <v>3235</v>
      </c>
      <c r="D3237" s="3" t="s">
        <v>7345</v>
      </c>
      <c r="E3237" s="6">
        <v>15000</v>
      </c>
      <c r="F3237" s="8">
        <v>15481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 t="shared" si="201"/>
        <v>82.87</v>
      </c>
      <c r="Q3237" s="11" t="s">
        <v>8315</v>
      </c>
      <c r="R3237" t="s">
        <v>8316</v>
      </c>
      <c r="S3237" s="15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f t="shared" si="200"/>
        <v>101</v>
      </c>
      <c r="B3238">
        <v>3236</v>
      </c>
      <c r="C3238" s="3" t="s">
        <v>3236</v>
      </c>
      <c r="D3238" s="3" t="s">
        <v>7346</v>
      </c>
      <c r="E3238" s="6">
        <v>20000</v>
      </c>
      <c r="F3238" s="8">
        <v>20120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 t="shared" si="201"/>
        <v>181.82</v>
      </c>
      <c r="Q3238" s="11" t="s">
        <v>8315</v>
      </c>
      <c r="R3238" t="s">
        <v>8316</v>
      </c>
      <c r="S3238" s="15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f t="shared" si="200"/>
        <v>101</v>
      </c>
      <c r="B3239">
        <v>3237</v>
      </c>
      <c r="C3239" s="3" t="s">
        <v>3237</v>
      </c>
      <c r="D3239" s="3" t="s">
        <v>7347</v>
      </c>
      <c r="E3239" s="6">
        <v>35000</v>
      </c>
      <c r="F3239" s="8">
        <v>35275.64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 t="shared" si="201"/>
        <v>130.11000000000001</v>
      </c>
      <c r="Q3239" s="11" t="s">
        <v>8315</v>
      </c>
      <c r="R3239" t="s">
        <v>8316</v>
      </c>
      <c r="S3239" s="15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f t="shared" si="200"/>
        <v>112</v>
      </c>
      <c r="B3240">
        <v>3238</v>
      </c>
      <c r="C3240" s="3" t="s">
        <v>3238</v>
      </c>
      <c r="D3240" s="3" t="s">
        <v>7348</v>
      </c>
      <c r="E3240" s="6">
        <v>2800</v>
      </c>
      <c r="F3240" s="8">
        <v>3145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 t="shared" si="201"/>
        <v>35.44</v>
      </c>
      <c r="Q3240" s="11" t="s">
        <v>8315</v>
      </c>
      <c r="R3240" t="s">
        <v>8316</v>
      </c>
      <c r="S3240" s="15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f t="shared" si="200"/>
        <v>106</v>
      </c>
      <c r="B3241">
        <v>3239</v>
      </c>
      <c r="C3241" s="3" t="s">
        <v>3239</v>
      </c>
      <c r="D3241" s="3" t="s">
        <v>7349</v>
      </c>
      <c r="E3241" s="6">
        <v>5862</v>
      </c>
      <c r="F3241" s="8">
        <v>6208.98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 t="shared" si="201"/>
        <v>56.37</v>
      </c>
      <c r="Q3241" s="11" t="s">
        <v>8315</v>
      </c>
      <c r="R3241" t="s">
        <v>8316</v>
      </c>
      <c r="S3241" s="15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f t="shared" si="200"/>
        <v>101</v>
      </c>
      <c r="B3242">
        <v>3240</v>
      </c>
      <c r="C3242" s="3" t="s">
        <v>3240</v>
      </c>
      <c r="D3242" s="3" t="s">
        <v>7350</v>
      </c>
      <c r="E3242" s="6">
        <v>3000</v>
      </c>
      <c r="F3242" s="8">
        <v>3017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 t="shared" si="201"/>
        <v>88.24</v>
      </c>
      <c r="Q3242" s="11" t="s">
        <v>8315</v>
      </c>
      <c r="R3242" t="s">
        <v>8316</v>
      </c>
      <c r="S3242" s="15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f t="shared" si="200"/>
        <v>115</v>
      </c>
      <c r="B3243">
        <v>3241</v>
      </c>
      <c r="C3243" s="3" t="s">
        <v>3241</v>
      </c>
      <c r="D3243" s="3" t="s">
        <v>7351</v>
      </c>
      <c r="E3243" s="6">
        <v>8500</v>
      </c>
      <c r="F3243" s="8">
        <v>9801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 t="shared" si="201"/>
        <v>50.9</v>
      </c>
      <c r="Q3243" s="11" t="s">
        <v>8315</v>
      </c>
      <c r="R3243" t="s">
        <v>8316</v>
      </c>
      <c r="S3243" s="15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f t="shared" si="200"/>
        <v>127</v>
      </c>
      <c r="B3244">
        <v>3242</v>
      </c>
      <c r="C3244" s="3" t="s">
        <v>3242</v>
      </c>
      <c r="D3244" s="3" t="s">
        <v>7352</v>
      </c>
      <c r="E3244" s="6">
        <v>10000</v>
      </c>
      <c r="F3244" s="8">
        <v>12730.42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 t="shared" si="201"/>
        <v>54.64</v>
      </c>
      <c r="Q3244" s="11" t="s">
        <v>8315</v>
      </c>
      <c r="R3244" t="s">
        <v>8316</v>
      </c>
      <c r="S3244" s="15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f t="shared" si="200"/>
        <v>103</v>
      </c>
      <c r="B3245">
        <v>3243</v>
      </c>
      <c r="C3245" s="3" t="s">
        <v>3243</v>
      </c>
      <c r="D3245" s="3" t="s">
        <v>7353</v>
      </c>
      <c r="E3245" s="6">
        <v>8000</v>
      </c>
      <c r="F3245" s="8">
        <v>8227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 t="shared" si="201"/>
        <v>112.68</v>
      </c>
      <c r="Q3245" s="11" t="s">
        <v>8315</v>
      </c>
      <c r="R3245" t="s">
        <v>8316</v>
      </c>
      <c r="S3245" s="15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f t="shared" si="200"/>
        <v>103</v>
      </c>
      <c r="B3246">
        <v>3244</v>
      </c>
      <c r="C3246" s="3" t="s">
        <v>3244</v>
      </c>
      <c r="D3246" s="3" t="s">
        <v>7354</v>
      </c>
      <c r="E3246" s="6">
        <v>1600</v>
      </c>
      <c r="F3246" s="8">
        <v>1647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 t="shared" si="201"/>
        <v>23.19</v>
      </c>
      <c r="Q3246" s="11" t="s">
        <v>8315</v>
      </c>
      <c r="R3246" t="s">
        <v>8316</v>
      </c>
      <c r="S3246" s="15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f t="shared" si="200"/>
        <v>104</v>
      </c>
      <c r="B3247">
        <v>3245</v>
      </c>
      <c r="C3247" s="3" t="s">
        <v>3245</v>
      </c>
      <c r="D3247" s="3" t="s">
        <v>7355</v>
      </c>
      <c r="E3247" s="6">
        <v>21000</v>
      </c>
      <c r="F3247" s="8">
        <v>21904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 t="shared" si="201"/>
        <v>77.78</v>
      </c>
      <c r="Q3247" s="11" t="s">
        <v>8315</v>
      </c>
      <c r="R3247" t="s">
        <v>8316</v>
      </c>
      <c r="S3247" s="15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f t="shared" si="200"/>
        <v>111</v>
      </c>
      <c r="B3248">
        <v>3246</v>
      </c>
      <c r="C3248" s="3" t="s">
        <v>3246</v>
      </c>
      <c r="D3248" s="3" t="s">
        <v>7356</v>
      </c>
      <c r="E3248" s="6">
        <v>10000</v>
      </c>
      <c r="F3248" s="8">
        <v>11122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 t="shared" si="201"/>
        <v>51.81</v>
      </c>
      <c r="Q3248" s="11" t="s">
        <v>8315</v>
      </c>
      <c r="R3248" t="s">
        <v>8316</v>
      </c>
      <c r="S3248" s="15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f t="shared" si="200"/>
        <v>106</v>
      </c>
      <c r="B3249">
        <v>3247</v>
      </c>
      <c r="C3249" s="3" t="s">
        <v>3247</v>
      </c>
      <c r="D3249" s="3" t="s">
        <v>7357</v>
      </c>
      <c r="E3249" s="6">
        <v>2500</v>
      </c>
      <c r="F3249" s="8">
        <v>2646.5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 t="shared" si="201"/>
        <v>43.86</v>
      </c>
      <c r="Q3249" s="11" t="s">
        <v>8315</v>
      </c>
      <c r="R3249" t="s">
        <v>8316</v>
      </c>
      <c r="S3249" s="15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f t="shared" si="200"/>
        <v>101</v>
      </c>
      <c r="B3250">
        <v>3248</v>
      </c>
      <c r="C3250" s="3" t="s">
        <v>3248</v>
      </c>
      <c r="D3250" s="3" t="s">
        <v>7358</v>
      </c>
      <c r="E3250" s="6">
        <v>12000</v>
      </c>
      <c r="F3250" s="8">
        <v>12095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 t="shared" si="201"/>
        <v>60</v>
      </c>
      <c r="Q3250" s="11" t="s">
        <v>8315</v>
      </c>
      <c r="R3250" t="s">
        <v>8316</v>
      </c>
      <c r="S3250" s="15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f t="shared" si="200"/>
        <v>105</v>
      </c>
      <c r="B3251">
        <v>3249</v>
      </c>
      <c r="C3251" s="3" t="s">
        <v>3249</v>
      </c>
      <c r="D3251" s="3" t="s">
        <v>7359</v>
      </c>
      <c r="E3251" s="6">
        <v>5500</v>
      </c>
      <c r="F3251" s="8">
        <v>5771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 t="shared" si="201"/>
        <v>62.5</v>
      </c>
      <c r="Q3251" s="11" t="s">
        <v>8315</v>
      </c>
      <c r="R3251" t="s">
        <v>8316</v>
      </c>
      <c r="S3251" s="15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f t="shared" si="200"/>
        <v>102</v>
      </c>
      <c r="B3252">
        <v>3250</v>
      </c>
      <c r="C3252" s="3" t="s">
        <v>3250</v>
      </c>
      <c r="D3252" s="3" t="s">
        <v>7360</v>
      </c>
      <c r="E3252" s="6">
        <v>25000</v>
      </c>
      <c r="F3252" s="8">
        <v>25388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 t="shared" si="201"/>
        <v>117.37</v>
      </c>
      <c r="Q3252" s="11" t="s">
        <v>8315</v>
      </c>
      <c r="R3252" t="s">
        <v>8316</v>
      </c>
      <c r="S3252" s="15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f t="shared" si="200"/>
        <v>111</v>
      </c>
      <c r="B3253">
        <v>3251</v>
      </c>
      <c r="C3253" s="3" t="s">
        <v>3251</v>
      </c>
      <c r="D3253" s="3" t="s">
        <v>7361</v>
      </c>
      <c r="E3253" s="6">
        <v>1500</v>
      </c>
      <c r="F3253" s="8">
        <v>1661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 t="shared" si="201"/>
        <v>75</v>
      </c>
      <c r="Q3253" s="11" t="s">
        <v>8315</v>
      </c>
      <c r="R3253" t="s">
        <v>8316</v>
      </c>
      <c r="S3253" s="15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f t="shared" si="200"/>
        <v>128</v>
      </c>
      <c r="B3254">
        <v>3252</v>
      </c>
      <c r="C3254" s="3" t="s">
        <v>3252</v>
      </c>
      <c r="D3254" s="3" t="s">
        <v>7362</v>
      </c>
      <c r="E3254" s="6">
        <v>2250</v>
      </c>
      <c r="F3254" s="8">
        <v>2876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 t="shared" si="201"/>
        <v>45</v>
      </c>
      <c r="Q3254" s="11" t="s">
        <v>8315</v>
      </c>
      <c r="R3254" t="s">
        <v>8316</v>
      </c>
      <c r="S3254" s="15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f t="shared" si="200"/>
        <v>102</v>
      </c>
      <c r="B3255">
        <v>3253</v>
      </c>
      <c r="C3255" s="3" t="s">
        <v>3253</v>
      </c>
      <c r="D3255" s="3" t="s">
        <v>7363</v>
      </c>
      <c r="E3255" s="6">
        <v>20000</v>
      </c>
      <c r="F3255" s="8">
        <v>20365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 t="shared" si="201"/>
        <v>173.91</v>
      </c>
      <c r="Q3255" s="11" t="s">
        <v>8315</v>
      </c>
      <c r="R3255" t="s">
        <v>8316</v>
      </c>
      <c r="S3255" s="15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f t="shared" si="200"/>
        <v>101</v>
      </c>
      <c r="B3256">
        <v>3254</v>
      </c>
      <c r="C3256" s="3" t="s">
        <v>3254</v>
      </c>
      <c r="D3256" s="3" t="s">
        <v>7364</v>
      </c>
      <c r="E3256" s="6">
        <v>13000</v>
      </c>
      <c r="F3256" s="8">
        <v>13163.5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 t="shared" si="201"/>
        <v>69.89</v>
      </c>
      <c r="Q3256" s="11" t="s">
        <v>8315</v>
      </c>
      <c r="R3256" t="s">
        <v>8316</v>
      </c>
      <c r="S3256" s="15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f t="shared" si="200"/>
        <v>175</v>
      </c>
      <c r="B3257">
        <v>3255</v>
      </c>
      <c r="C3257" s="3" t="s">
        <v>3255</v>
      </c>
      <c r="D3257" s="3" t="s">
        <v>7365</v>
      </c>
      <c r="E3257" s="6">
        <v>300</v>
      </c>
      <c r="F3257" s="8">
        <v>525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>
        <f t="shared" si="201"/>
        <v>16.670000000000002</v>
      </c>
      <c r="Q3257" s="11" t="s">
        <v>8315</v>
      </c>
      <c r="R3257" t="s">
        <v>8316</v>
      </c>
      <c r="S3257" s="15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f t="shared" si="200"/>
        <v>128</v>
      </c>
      <c r="B3258">
        <v>3256</v>
      </c>
      <c r="C3258" s="3" t="s">
        <v>3256</v>
      </c>
      <c r="D3258" s="3" t="s">
        <v>7366</v>
      </c>
      <c r="E3258" s="6">
        <v>10000</v>
      </c>
      <c r="F3258" s="8">
        <v>12806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 t="shared" si="201"/>
        <v>56.82</v>
      </c>
      <c r="Q3258" s="11" t="s">
        <v>8315</v>
      </c>
      <c r="R3258" t="s">
        <v>8316</v>
      </c>
      <c r="S3258" s="15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f t="shared" si="200"/>
        <v>106</v>
      </c>
      <c r="B3259">
        <v>3257</v>
      </c>
      <c r="C3259" s="3" t="s">
        <v>3257</v>
      </c>
      <c r="D3259" s="3" t="s">
        <v>7367</v>
      </c>
      <c r="E3259" s="6">
        <v>2000</v>
      </c>
      <c r="F3259" s="8">
        <v>2125.9899999999998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 t="shared" si="201"/>
        <v>48.78</v>
      </c>
      <c r="Q3259" s="11" t="s">
        <v>8315</v>
      </c>
      <c r="R3259" t="s">
        <v>8316</v>
      </c>
      <c r="S3259" s="15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f t="shared" si="200"/>
        <v>105</v>
      </c>
      <c r="B3260">
        <v>3258</v>
      </c>
      <c r="C3260" s="3" t="s">
        <v>3258</v>
      </c>
      <c r="D3260" s="3" t="s">
        <v>7368</v>
      </c>
      <c r="E3260" s="6">
        <v>7000</v>
      </c>
      <c r="F3260" s="8">
        <v>7365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 t="shared" si="201"/>
        <v>93.33</v>
      </c>
      <c r="Q3260" s="11" t="s">
        <v>8315</v>
      </c>
      <c r="R3260" t="s">
        <v>8316</v>
      </c>
      <c r="S3260" s="15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f t="shared" si="200"/>
        <v>106</v>
      </c>
      <c r="B3261">
        <v>3259</v>
      </c>
      <c r="C3261" s="3" t="s">
        <v>3259</v>
      </c>
      <c r="D3261" s="3" t="s">
        <v>7369</v>
      </c>
      <c r="E3261" s="6">
        <v>23000</v>
      </c>
      <c r="F3261" s="8">
        <v>24418.6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 t="shared" si="201"/>
        <v>237.11</v>
      </c>
      <c r="Q3261" s="11" t="s">
        <v>8315</v>
      </c>
      <c r="R3261" t="s">
        <v>8316</v>
      </c>
      <c r="S3261" s="15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f t="shared" si="200"/>
        <v>109</v>
      </c>
      <c r="B3262">
        <v>3260</v>
      </c>
      <c r="C3262" s="3" t="s">
        <v>3260</v>
      </c>
      <c r="D3262" s="3" t="s">
        <v>7370</v>
      </c>
      <c r="E3262" s="6">
        <v>5000</v>
      </c>
      <c r="F3262" s="8">
        <v>5462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 t="shared" si="201"/>
        <v>68.489999999999995</v>
      </c>
      <c r="Q3262" s="11" t="s">
        <v>8315</v>
      </c>
      <c r="R3262" t="s">
        <v>8316</v>
      </c>
      <c r="S3262" s="15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f t="shared" si="200"/>
        <v>100</v>
      </c>
      <c r="B3263">
        <v>3261</v>
      </c>
      <c r="C3263" s="3" t="s">
        <v>3261</v>
      </c>
      <c r="D3263" s="3" t="s">
        <v>7371</v>
      </c>
      <c r="E3263" s="6">
        <v>3300</v>
      </c>
      <c r="F3263" s="8">
        <v>3315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 t="shared" si="201"/>
        <v>67.349999999999994</v>
      </c>
      <c r="Q3263" s="11" t="s">
        <v>8315</v>
      </c>
      <c r="R3263" t="s">
        <v>8316</v>
      </c>
      <c r="S3263" s="15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f t="shared" si="200"/>
        <v>103</v>
      </c>
      <c r="B3264">
        <v>3262</v>
      </c>
      <c r="C3264" s="3" t="s">
        <v>3262</v>
      </c>
      <c r="D3264" s="3" t="s">
        <v>7372</v>
      </c>
      <c r="E3264" s="6">
        <v>12200</v>
      </c>
      <c r="F3264" s="8">
        <v>12571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 t="shared" si="201"/>
        <v>91.04</v>
      </c>
      <c r="Q3264" s="11" t="s">
        <v>8315</v>
      </c>
      <c r="R3264" t="s">
        <v>8316</v>
      </c>
      <c r="S3264" s="15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f t="shared" si="200"/>
        <v>112</v>
      </c>
      <c r="B3265">
        <v>3263</v>
      </c>
      <c r="C3265" s="3" t="s">
        <v>3263</v>
      </c>
      <c r="D3265" s="3" t="s">
        <v>7373</v>
      </c>
      <c r="E3265" s="6">
        <v>2500</v>
      </c>
      <c r="F3265" s="8">
        <v>2804.16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 t="shared" si="201"/>
        <v>36.76</v>
      </c>
      <c r="Q3265" s="11" t="s">
        <v>8315</v>
      </c>
      <c r="R3265" t="s">
        <v>8316</v>
      </c>
      <c r="S3265" s="15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f t="shared" ref="A3266:A3329" si="204">ROUND(F3266/E3266*100,0)</f>
        <v>103</v>
      </c>
      <c r="B3266">
        <v>3264</v>
      </c>
      <c r="C3266" s="3" t="s">
        <v>3264</v>
      </c>
      <c r="D3266" s="3" t="s">
        <v>7374</v>
      </c>
      <c r="E3266" s="6">
        <v>2500</v>
      </c>
      <c r="F3266" s="8">
        <v>2575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 t="shared" si="201"/>
        <v>51.02</v>
      </c>
      <c r="Q3266" s="11" t="s">
        <v>8315</v>
      </c>
      <c r="R3266" t="s">
        <v>8316</v>
      </c>
      <c r="S3266" s="15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f t="shared" si="204"/>
        <v>164</v>
      </c>
      <c r="B3267">
        <v>3265</v>
      </c>
      <c r="C3267" s="3" t="s">
        <v>3265</v>
      </c>
      <c r="D3267" s="3" t="s">
        <v>7375</v>
      </c>
      <c r="E3267" s="6">
        <v>2700</v>
      </c>
      <c r="F3267" s="8">
        <v>4428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 t="shared" ref="P3267:P3330" si="205">IFERROR(ROUND(E3267/M3267,2), 0)</f>
        <v>42.86</v>
      </c>
      <c r="Q3267" s="11" t="s">
        <v>8315</v>
      </c>
      <c r="R3267" t="s">
        <v>8316</v>
      </c>
      <c r="S3267" s="15">
        <f t="shared" ref="S3267:S3330" si="206">(((K3267/60)/60)/24)+DATE(1970,1,1)</f>
        <v>42311.711979166663</v>
      </c>
      <c r="T3267" s="16">
        <f t="shared" ref="T3267:T3330" si="207">(((J3267/60)/60)/24)+DATE(1970,1,1)</f>
        <v>42341.708333333328</v>
      </c>
    </row>
    <row r="3268" spans="1:20" ht="45" hidden="1" x14ac:dyDescent="0.25">
      <c r="A3268">
        <f t="shared" si="204"/>
        <v>131</v>
      </c>
      <c r="B3268">
        <v>3266</v>
      </c>
      <c r="C3268" s="3" t="s">
        <v>3266</v>
      </c>
      <c r="D3268" s="3" t="s">
        <v>7376</v>
      </c>
      <c r="E3268" s="6">
        <v>6000</v>
      </c>
      <c r="F3268" s="8">
        <v>7877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 t="shared" si="205"/>
        <v>36.81</v>
      </c>
      <c r="Q3268" s="11" t="s">
        <v>8315</v>
      </c>
      <c r="R3268" t="s">
        <v>8316</v>
      </c>
      <c r="S3268" s="15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f t="shared" si="204"/>
        <v>102</v>
      </c>
      <c r="B3269">
        <v>3267</v>
      </c>
      <c r="C3269" s="3" t="s">
        <v>3267</v>
      </c>
      <c r="D3269" s="3" t="s">
        <v>7377</v>
      </c>
      <c r="E3269" s="6">
        <v>15000</v>
      </c>
      <c r="F3269" s="8">
        <v>15315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 t="shared" si="205"/>
        <v>52.08</v>
      </c>
      <c r="Q3269" s="11" t="s">
        <v>8315</v>
      </c>
      <c r="R3269" t="s">
        <v>8316</v>
      </c>
      <c r="S3269" s="15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f t="shared" si="204"/>
        <v>128</v>
      </c>
      <c r="B3270">
        <v>3268</v>
      </c>
      <c r="C3270" s="3" t="s">
        <v>3268</v>
      </c>
      <c r="D3270" s="3" t="s">
        <v>7378</v>
      </c>
      <c r="E3270" s="6">
        <v>2000</v>
      </c>
      <c r="F3270" s="8">
        <v>2560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 t="shared" si="205"/>
        <v>47.62</v>
      </c>
      <c r="Q3270" s="11" t="s">
        <v>8315</v>
      </c>
      <c r="R3270" t="s">
        <v>8316</v>
      </c>
      <c r="S3270" s="15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f t="shared" si="204"/>
        <v>102</v>
      </c>
      <c r="B3271">
        <v>3269</v>
      </c>
      <c r="C3271" s="3" t="s">
        <v>3269</v>
      </c>
      <c r="D3271" s="3" t="s">
        <v>7379</v>
      </c>
      <c r="E3271" s="6">
        <v>8000</v>
      </c>
      <c r="F3271" s="8">
        <v>8120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 t="shared" si="205"/>
        <v>114.29</v>
      </c>
      <c r="Q3271" s="11" t="s">
        <v>8315</v>
      </c>
      <c r="R3271" t="s">
        <v>8316</v>
      </c>
      <c r="S3271" s="15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f t="shared" si="204"/>
        <v>102</v>
      </c>
      <c r="B3272">
        <v>3270</v>
      </c>
      <c r="C3272" s="3" t="s">
        <v>3270</v>
      </c>
      <c r="D3272" s="3" t="s">
        <v>7380</v>
      </c>
      <c r="E3272" s="6">
        <v>1800</v>
      </c>
      <c r="F3272" s="8">
        <v>1830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 t="shared" si="205"/>
        <v>60</v>
      </c>
      <c r="Q3272" s="11" t="s">
        <v>8315</v>
      </c>
      <c r="R3272" t="s">
        <v>8316</v>
      </c>
      <c r="S3272" s="15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f t="shared" si="204"/>
        <v>130</v>
      </c>
      <c r="B3273">
        <v>3271</v>
      </c>
      <c r="C3273" s="3" t="s">
        <v>3271</v>
      </c>
      <c r="D3273" s="3" t="s">
        <v>7381</v>
      </c>
      <c r="E3273" s="6">
        <v>1500</v>
      </c>
      <c r="F3273" s="8">
        <v>1950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 t="shared" si="205"/>
        <v>29.41</v>
      </c>
      <c r="Q3273" s="11" t="s">
        <v>8315</v>
      </c>
      <c r="R3273" t="s">
        <v>8316</v>
      </c>
      <c r="S3273" s="15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f t="shared" si="204"/>
        <v>154</v>
      </c>
      <c r="B3274">
        <v>3272</v>
      </c>
      <c r="C3274" s="3" t="s">
        <v>3272</v>
      </c>
      <c r="D3274" s="3" t="s">
        <v>7382</v>
      </c>
      <c r="E3274" s="6">
        <v>10000</v>
      </c>
      <c r="F3274" s="8">
        <v>15443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 t="shared" si="205"/>
        <v>68.97</v>
      </c>
      <c r="Q3274" s="11" t="s">
        <v>8315</v>
      </c>
      <c r="R3274" t="s">
        <v>8316</v>
      </c>
      <c r="S3274" s="15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f t="shared" si="204"/>
        <v>107</v>
      </c>
      <c r="B3275">
        <v>3273</v>
      </c>
      <c r="C3275" s="3" t="s">
        <v>3273</v>
      </c>
      <c r="D3275" s="3" t="s">
        <v>7383</v>
      </c>
      <c r="E3275" s="6">
        <v>4000</v>
      </c>
      <c r="F3275" s="8">
        <v>4296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 t="shared" si="205"/>
        <v>190.48</v>
      </c>
      <c r="Q3275" s="11" t="s">
        <v>8315</v>
      </c>
      <c r="R3275" t="s">
        <v>8316</v>
      </c>
      <c r="S3275" s="15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f t="shared" si="204"/>
        <v>101</v>
      </c>
      <c r="B3276">
        <v>3274</v>
      </c>
      <c r="C3276" s="3" t="s">
        <v>3274</v>
      </c>
      <c r="D3276" s="3" t="s">
        <v>7384</v>
      </c>
      <c r="E3276" s="6">
        <v>15500</v>
      </c>
      <c r="F3276" s="8">
        <v>15705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 t="shared" si="205"/>
        <v>54.2</v>
      </c>
      <c r="Q3276" s="11" t="s">
        <v>8315</v>
      </c>
      <c r="R3276" t="s">
        <v>8316</v>
      </c>
      <c r="S3276" s="15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f t="shared" si="204"/>
        <v>100</v>
      </c>
      <c r="B3277">
        <v>3275</v>
      </c>
      <c r="C3277" s="3" t="s">
        <v>3275</v>
      </c>
      <c r="D3277" s="3" t="s">
        <v>7385</v>
      </c>
      <c r="E3277" s="6">
        <v>1800</v>
      </c>
      <c r="F3277" s="8">
        <v>1805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 t="shared" si="205"/>
        <v>150</v>
      </c>
      <c r="Q3277" s="11" t="s">
        <v>8315</v>
      </c>
      <c r="R3277" t="s">
        <v>8316</v>
      </c>
      <c r="S3277" s="15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f t="shared" si="204"/>
        <v>117</v>
      </c>
      <c r="B3278">
        <v>3276</v>
      </c>
      <c r="C3278" s="3" t="s">
        <v>3276</v>
      </c>
      <c r="D3278" s="3" t="s">
        <v>7386</v>
      </c>
      <c r="E3278" s="6">
        <v>4500</v>
      </c>
      <c r="F3278" s="8">
        <v>5258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 t="shared" si="205"/>
        <v>45</v>
      </c>
      <c r="Q3278" s="11" t="s">
        <v>8315</v>
      </c>
      <c r="R3278" t="s">
        <v>8316</v>
      </c>
      <c r="S3278" s="15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f t="shared" si="204"/>
        <v>109</v>
      </c>
      <c r="B3279">
        <v>3277</v>
      </c>
      <c r="C3279" s="3" t="s">
        <v>3277</v>
      </c>
      <c r="D3279" s="3" t="s">
        <v>7387</v>
      </c>
      <c r="E3279" s="6">
        <v>5000</v>
      </c>
      <c r="F3279" s="8">
        <v>5430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 t="shared" si="205"/>
        <v>50</v>
      </c>
      <c r="Q3279" s="11" t="s">
        <v>8315</v>
      </c>
      <c r="R3279" t="s">
        <v>8316</v>
      </c>
      <c r="S3279" s="15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f t="shared" si="204"/>
        <v>103</v>
      </c>
      <c r="B3280">
        <v>3278</v>
      </c>
      <c r="C3280" s="3" t="s">
        <v>3278</v>
      </c>
      <c r="D3280" s="3" t="s">
        <v>7388</v>
      </c>
      <c r="E3280" s="6">
        <v>2500</v>
      </c>
      <c r="F3280" s="8">
        <v>2585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 t="shared" si="205"/>
        <v>73.53</v>
      </c>
      <c r="Q3280" s="11" t="s">
        <v>8315</v>
      </c>
      <c r="R3280" t="s">
        <v>8316</v>
      </c>
      <c r="S3280" s="15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f t="shared" si="204"/>
        <v>114</v>
      </c>
      <c r="B3281">
        <v>3279</v>
      </c>
      <c r="C3281" s="3" t="s">
        <v>3279</v>
      </c>
      <c r="D3281" s="3" t="s">
        <v>7389</v>
      </c>
      <c r="E3281" s="6">
        <v>5800</v>
      </c>
      <c r="F3281" s="8">
        <v>6628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 t="shared" si="205"/>
        <v>92.06</v>
      </c>
      <c r="Q3281" s="11" t="s">
        <v>8315</v>
      </c>
      <c r="R3281" t="s">
        <v>8316</v>
      </c>
      <c r="S3281" s="15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f t="shared" si="204"/>
        <v>103</v>
      </c>
      <c r="B3282">
        <v>3280</v>
      </c>
      <c r="C3282" s="3" t="s">
        <v>3280</v>
      </c>
      <c r="D3282" s="3" t="s">
        <v>7390</v>
      </c>
      <c r="E3282" s="6">
        <v>2000</v>
      </c>
      <c r="F3282" s="8">
        <v>2060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 t="shared" si="205"/>
        <v>66.67</v>
      </c>
      <c r="Q3282" s="11" t="s">
        <v>8315</v>
      </c>
      <c r="R3282" t="s">
        <v>8316</v>
      </c>
      <c r="S3282" s="15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f t="shared" si="204"/>
        <v>122</v>
      </c>
      <c r="B3283">
        <v>3281</v>
      </c>
      <c r="C3283" s="3" t="s">
        <v>3281</v>
      </c>
      <c r="D3283" s="3" t="s">
        <v>7391</v>
      </c>
      <c r="E3283" s="6">
        <v>5000</v>
      </c>
      <c r="F3283" s="8">
        <v>6080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 t="shared" si="205"/>
        <v>106.38</v>
      </c>
      <c r="Q3283" s="11" t="s">
        <v>8315</v>
      </c>
      <c r="R3283" t="s">
        <v>8316</v>
      </c>
      <c r="S3283" s="15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f t="shared" si="204"/>
        <v>103</v>
      </c>
      <c r="B3284">
        <v>3282</v>
      </c>
      <c r="C3284" s="3" t="s">
        <v>3282</v>
      </c>
      <c r="D3284" s="3" t="s">
        <v>7392</v>
      </c>
      <c r="E3284" s="6">
        <v>31000</v>
      </c>
      <c r="F3284" s="8">
        <v>31820.5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 t="shared" si="205"/>
        <v>130.80000000000001</v>
      </c>
      <c r="Q3284" s="11" t="s">
        <v>8315</v>
      </c>
      <c r="R3284" t="s">
        <v>8316</v>
      </c>
      <c r="S3284" s="15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f t="shared" si="204"/>
        <v>105</v>
      </c>
      <c r="B3285">
        <v>3283</v>
      </c>
      <c r="C3285" s="3" t="s">
        <v>3283</v>
      </c>
      <c r="D3285" s="3" t="s">
        <v>7393</v>
      </c>
      <c r="E3285" s="6">
        <v>800</v>
      </c>
      <c r="F3285" s="8">
        <v>838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>
        <f t="shared" si="205"/>
        <v>17.02</v>
      </c>
      <c r="Q3285" s="11" t="s">
        <v>8315</v>
      </c>
      <c r="R3285" t="s">
        <v>8316</v>
      </c>
      <c r="S3285" s="15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f t="shared" si="204"/>
        <v>102</v>
      </c>
      <c r="B3286">
        <v>3284</v>
      </c>
      <c r="C3286" s="3" t="s">
        <v>3284</v>
      </c>
      <c r="D3286" s="3" t="s">
        <v>7394</v>
      </c>
      <c r="E3286" s="6">
        <v>3000</v>
      </c>
      <c r="F3286" s="8">
        <v>3048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 t="shared" si="205"/>
        <v>200</v>
      </c>
      <c r="Q3286" s="11" t="s">
        <v>8315</v>
      </c>
      <c r="R3286" t="s">
        <v>8316</v>
      </c>
      <c r="S3286" s="15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f t="shared" si="204"/>
        <v>112</v>
      </c>
      <c r="B3287">
        <v>3285</v>
      </c>
      <c r="C3287" s="3" t="s">
        <v>3285</v>
      </c>
      <c r="D3287" s="3" t="s">
        <v>7395</v>
      </c>
      <c r="E3287" s="6">
        <v>4999</v>
      </c>
      <c r="F3287" s="8">
        <v>5604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 t="shared" si="205"/>
        <v>61.72</v>
      </c>
      <c r="Q3287" s="11" t="s">
        <v>8315</v>
      </c>
      <c r="R3287" t="s">
        <v>8316</v>
      </c>
      <c r="S3287" s="15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f t="shared" si="204"/>
        <v>102</v>
      </c>
      <c r="B3288">
        <v>3286</v>
      </c>
      <c r="C3288" s="3" t="s">
        <v>3286</v>
      </c>
      <c r="D3288" s="3" t="s">
        <v>7396</v>
      </c>
      <c r="E3288" s="6">
        <v>15000</v>
      </c>
      <c r="F3288" s="8">
        <v>15265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 t="shared" si="205"/>
        <v>122.95</v>
      </c>
      <c r="Q3288" s="11" t="s">
        <v>8315</v>
      </c>
      <c r="R3288" t="s">
        <v>8316</v>
      </c>
      <c r="S3288" s="15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f t="shared" si="204"/>
        <v>100</v>
      </c>
      <c r="B3289">
        <v>3287</v>
      </c>
      <c r="C3289" s="3" t="s">
        <v>3287</v>
      </c>
      <c r="D3289" s="3" t="s">
        <v>7397</v>
      </c>
      <c r="E3289" s="6">
        <v>2500</v>
      </c>
      <c r="F3289" s="8">
        <v>2500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f t="shared" si="204"/>
        <v>100</v>
      </c>
      <c r="B3290">
        <v>3288</v>
      </c>
      <c r="C3290" s="3" t="s">
        <v>3288</v>
      </c>
      <c r="D3290" s="3" t="s">
        <v>7398</v>
      </c>
      <c r="E3290" s="6">
        <v>10000</v>
      </c>
      <c r="F3290" s="8">
        <v>10026.49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 t="shared" si="205"/>
        <v>48.31</v>
      </c>
      <c r="Q3290" s="11" t="s">
        <v>8315</v>
      </c>
      <c r="R3290" t="s">
        <v>8316</v>
      </c>
      <c r="S3290" s="15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f t="shared" si="204"/>
        <v>133</v>
      </c>
      <c r="B3291">
        <v>3289</v>
      </c>
      <c r="C3291" s="3" t="s">
        <v>3289</v>
      </c>
      <c r="D3291" s="3" t="s">
        <v>7399</v>
      </c>
      <c r="E3291" s="6">
        <v>500</v>
      </c>
      <c r="F3291" s="8">
        <v>665.21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>
        <f t="shared" si="205"/>
        <v>20</v>
      </c>
      <c r="Q3291" s="11" t="s">
        <v>8315</v>
      </c>
      <c r="R3291" t="s">
        <v>8316</v>
      </c>
      <c r="S3291" s="15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f t="shared" si="204"/>
        <v>121</v>
      </c>
      <c r="B3292">
        <v>3290</v>
      </c>
      <c r="C3292" s="3" t="s">
        <v>3290</v>
      </c>
      <c r="D3292" s="3" t="s">
        <v>7400</v>
      </c>
      <c r="E3292" s="6">
        <v>2000</v>
      </c>
      <c r="F3292" s="8">
        <v>2424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 t="shared" si="205"/>
        <v>27.78</v>
      </c>
      <c r="Q3292" s="11" t="s">
        <v>8315</v>
      </c>
      <c r="R3292" t="s">
        <v>8316</v>
      </c>
      <c r="S3292" s="15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f t="shared" si="204"/>
        <v>114</v>
      </c>
      <c r="B3293">
        <v>3291</v>
      </c>
      <c r="C3293" s="3" t="s">
        <v>3291</v>
      </c>
      <c r="D3293" s="3" t="s">
        <v>7401</v>
      </c>
      <c r="E3293" s="6">
        <v>500</v>
      </c>
      <c r="F3293" s="8">
        <v>570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>
        <f t="shared" si="205"/>
        <v>35.71</v>
      </c>
      <c r="Q3293" s="11" t="s">
        <v>8315</v>
      </c>
      <c r="R3293" t="s">
        <v>8316</v>
      </c>
      <c r="S3293" s="15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f t="shared" si="204"/>
        <v>286</v>
      </c>
      <c r="B3294">
        <v>3292</v>
      </c>
      <c r="C3294" s="3" t="s">
        <v>3292</v>
      </c>
      <c r="D3294" s="3" t="s">
        <v>7402</v>
      </c>
      <c r="E3294" s="6">
        <v>101</v>
      </c>
      <c r="F3294" s="8">
        <v>289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>
        <f t="shared" si="205"/>
        <v>6.73</v>
      </c>
      <c r="Q3294" s="11" t="s">
        <v>8315</v>
      </c>
      <c r="R3294" t="s">
        <v>8316</v>
      </c>
      <c r="S3294" s="15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f t="shared" si="204"/>
        <v>170</v>
      </c>
      <c r="B3295">
        <v>3293</v>
      </c>
      <c r="C3295" s="3" t="s">
        <v>3293</v>
      </c>
      <c r="D3295" s="3" t="s">
        <v>7403</v>
      </c>
      <c r="E3295" s="6">
        <v>4500</v>
      </c>
      <c r="F3295" s="8">
        <v>7670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 t="shared" si="205"/>
        <v>49.45</v>
      </c>
      <c r="Q3295" s="11" t="s">
        <v>8315</v>
      </c>
      <c r="R3295" t="s">
        <v>8316</v>
      </c>
      <c r="S3295" s="15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f t="shared" si="204"/>
        <v>118</v>
      </c>
      <c r="B3296">
        <v>3294</v>
      </c>
      <c r="C3296" s="3" t="s">
        <v>3294</v>
      </c>
      <c r="D3296" s="3" t="s">
        <v>7404</v>
      </c>
      <c r="E3296" s="6">
        <v>600</v>
      </c>
      <c r="F3296" s="8">
        <v>710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>
        <f t="shared" si="205"/>
        <v>25</v>
      </c>
      <c r="Q3296" s="11" t="s">
        <v>8315</v>
      </c>
      <c r="R3296" t="s">
        <v>8316</v>
      </c>
      <c r="S3296" s="15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f t="shared" si="204"/>
        <v>103</v>
      </c>
      <c r="B3297">
        <v>3295</v>
      </c>
      <c r="C3297" s="3" t="s">
        <v>3295</v>
      </c>
      <c r="D3297" s="3" t="s">
        <v>7405</v>
      </c>
      <c r="E3297" s="6">
        <v>700</v>
      </c>
      <c r="F3297" s="8">
        <v>720.01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>
        <f t="shared" si="205"/>
        <v>25.93</v>
      </c>
      <c r="Q3297" s="11" t="s">
        <v>8315</v>
      </c>
      <c r="R3297" t="s">
        <v>8316</v>
      </c>
      <c r="S3297" s="15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f t="shared" si="204"/>
        <v>144</v>
      </c>
      <c r="B3298">
        <v>3296</v>
      </c>
      <c r="C3298" s="3" t="s">
        <v>3296</v>
      </c>
      <c r="D3298" s="3" t="s">
        <v>7406</v>
      </c>
      <c r="E3298" s="6">
        <v>1500</v>
      </c>
      <c r="F3298" s="8">
        <v>2161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 t="shared" si="205"/>
        <v>31.91</v>
      </c>
      <c r="Q3298" s="11" t="s">
        <v>8315</v>
      </c>
      <c r="R3298" t="s">
        <v>8316</v>
      </c>
      <c r="S3298" s="15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f t="shared" si="204"/>
        <v>100</v>
      </c>
      <c r="B3299">
        <v>3297</v>
      </c>
      <c r="C3299" s="3" t="s">
        <v>3297</v>
      </c>
      <c r="D3299" s="3" t="s">
        <v>7407</v>
      </c>
      <c r="E3299" s="6">
        <v>5500</v>
      </c>
      <c r="F3299" s="8">
        <v>5504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 t="shared" si="205"/>
        <v>125</v>
      </c>
      <c r="Q3299" s="11" t="s">
        <v>8315</v>
      </c>
      <c r="R3299" t="s">
        <v>8316</v>
      </c>
      <c r="S3299" s="15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f t="shared" si="204"/>
        <v>102</v>
      </c>
      <c r="B3300">
        <v>3298</v>
      </c>
      <c r="C3300" s="3" t="s">
        <v>3298</v>
      </c>
      <c r="D3300" s="3" t="s">
        <v>7408</v>
      </c>
      <c r="E3300" s="6">
        <v>10000</v>
      </c>
      <c r="F3300" s="8">
        <v>10173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 t="shared" si="205"/>
        <v>138.88999999999999</v>
      </c>
      <c r="Q3300" s="11" t="s">
        <v>8315</v>
      </c>
      <c r="R3300" t="s">
        <v>8316</v>
      </c>
      <c r="S3300" s="15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f t="shared" si="204"/>
        <v>116</v>
      </c>
      <c r="B3301">
        <v>3299</v>
      </c>
      <c r="C3301" s="3" t="s">
        <v>3299</v>
      </c>
      <c r="D3301" s="3" t="s">
        <v>7409</v>
      </c>
      <c r="E3301" s="6">
        <v>3000</v>
      </c>
      <c r="F3301" s="8">
        <v>3486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 t="shared" si="205"/>
        <v>47.62</v>
      </c>
      <c r="Q3301" s="11" t="s">
        <v>8315</v>
      </c>
      <c r="R3301" t="s">
        <v>8316</v>
      </c>
      <c r="S3301" s="15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f t="shared" si="204"/>
        <v>136</v>
      </c>
      <c r="B3302">
        <v>3300</v>
      </c>
      <c r="C3302" s="3" t="s">
        <v>3300</v>
      </c>
      <c r="D3302" s="3" t="s">
        <v>7410</v>
      </c>
      <c r="E3302" s="6">
        <v>3000</v>
      </c>
      <c r="F3302" s="8">
        <v>4085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 t="shared" si="205"/>
        <v>34.090000000000003</v>
      </c>
      <c r="Q3302" s="11" t="s">
        <v>8315</v>
      </c>
      <c r="R3302" t="s">
        <v>8316</v>
      </c>
      <c r="S3302" s="15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f t="shared" si="204"/>
        <v>133</v>
      </c>
      <c r="B3303">
        <v>3301</v>
      </c>
      <c r="C3303" s="3" t="s">
        <v>3301</v>
      </c>
      <c r="D3303" s="3" t="s">
        <v>7411</v>
      </c>
      <c r="E3303" s="6">
        <v>3000</v>
      </c>
      <c r="F3303" s="8">
        <v>4004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 t="shared" si="205"/>
        <v>42.86</v>
      </c>
      <c r="Q3303" s="11" t="s">
        <v>8315</v>
      </c>
      <c r="R3303" t="s">
        <v>8316</v>
      </c>
      <c r="S3303" s="15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f t="shared" si="204"/>
        <v>103</v>
      </c>
      <c r="B3304">
        <v>3302</v>
      </c>
      <c r="C3304" s="3" t="s">
        <v>3302</v>
      </c>
      <c r="D3304" s="3" t="s">
        <v>7412</v>
      </c>
      <c r="E3304" s="6">
        <v>8400</v>
      </c>
      <c r="F3304" s="8">
        <v>8685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 t="shared" si="205"/>
        <v>168</v>
      </c>
      <c r="Q3304" s="11" t="s">
        <v>8315</v>
      </c>
      <c r="R3304" t="s">
        <v>8316</v>
      </c>
      <c r="S3304" s="15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f t="shared" si="204"/>
        <v>116</v>
      </c>
      <c r="B3305">
        <v>3303</v>
      </c>
      <c r="C3305" s="3" t="s">
        <v>3303</v>
      </c>
      <c r="D3305" s="3" t="s">
        <v>7413</v>
      </c>
      <c r="E3305" s="6">
        <v>1800</v>
      </c>
      <c r="F3305" s="8">
        <v>2086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 t="shared" si="205"/>
        <v>51.43</v>
      </c>
      <c r="Q3305" s="11" t="s">
        <v>8315</v>
      </c>
      <c r="R3305" t="s">
        <v>8316</v>
      </c>
      <c r="S3305" s="15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f t="shared" si="204"/>
        <v>105</v>
      </c>
      <c r="B3306">
        <v>3304</v>
      </c>
      <c r="C3306" s="3" t="s">
        <v>3304</v>
      </c>
      <c r="D3306" s="3" t="s">
        <v>7414</v>
      </c>
      <c r="E3306" s="6">
        <v>15000</v>
      </c>
      <c r="F3306" s="8">
        <v>15677.5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 t="shared" si="205"/>
        <v>85.71</v>
      </c>
      <c r="Q3306" s="11" t="s">
        <v>8315</v>
      </c>
      <c r="R3306" t="s">
        <v>8316</v>
      </c>
      <c r="S3306" s="15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f t="shared" si="204"/>
        <v>102</v>
      </c>
      <c r="B3307">
        <v>3305</v>
      </c>
      <c r="C3307" s="3" t="s">
        <v>3305</v>
      </c>
      <c r="D3307" s="3" t="s">
        <v>7415</v>
      </c>
      <c r="E3307" s="6">
        <v>4000</v>
      </c>
      <c r="F3307" s="8">
        <v>4081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 t="shared" si="205"/>
        <v>200</v>
      </c>
      <c r="Q3307" s="11" t="s">
        <v>8315</v>
      </c>
      <c r="R3307" t="s">
        <v>8316</v>
      </c>
      <c r="S3307" s="15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f t="shared" si="204"/>
        <v>175</v>
      </c>
      <c r="B3308">
        <v>3306</v>
      </c>
      <c r="C3308" s="3" t="s">
        <v>3306</v>
      </c>
      <c r="D3308" s="3" t="s">
        <v>7416</v>
      </c>
      <c r="E3308" s="6">
        <v>1500</v>
      </c>
      <c r="F3308" s="8">
        <v>2630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 t="shared" si="205"/>
        <v>27.78</v>
      </c>
      <c r="Q3308" s="11" t="s">
        <v>8315</v>
      </c>
      <c r="R3308" t="s">
        <v>8316</v>
      </c>
      <c r="S3308" s="15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f t="shared" si="204"/>
        <v>107</v>
      </c>
      <c r="B3309">
        <v>3307</v>
      </c>
      <c r="C3309" s="3" t="s">
        <v>3307</v>
      </c>
      <c r="D3309" s="3" t="s">
        <v>7417</v>
      </c>
      <c r="E3309" s="6">
        <v>1000</v>
      </c>
      <c r="F3309" s="8">
        <v>1066.8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 t="shared" si="205"/>
        <v>50</v>
      </c>
      <c r="Q3309" s="11" t="s">
        <v>8315</v>
      </c>
      <c r="R3309" t="s">
        <v>8316</v>
      </c>
      <c r="S3309" s="15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f t="shared" si="204"/>
        <v>122</v>
      </c>
      <c r="B3310">
        <v>3308</v>
      </c>
      <c r="C3310" s="3" t="s">
        <v>3308</v>
      </c>
      <c r="D3310" s="3" t="s">
        <v>7418</v>
      </c>
      <c r="E3310" s="6">
        <v>3500</v>
      </c>
      <c r="F3310" s="8">
        <v>4280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 t="shared" si="205"/>
        <v>61.4</v>
      </c>
      <c r="Q3310" s="11" t="s">
        <v>8315</v>
      </c>
      <c r="R3310" t="s">
        <v>8316</v>
      </c>
      <c r="S3310" s="15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f t="shared" si="204"/>
        <v>159</v>
      </c>
      <c r="B3311">
        <v>3309</v>
      </c>
      <c r="C3311" s="3" t="s">
        <v>3309</v>
      </c>
      <c r="D3311" s="3" t="s">
        <v>7419</v>
      </c>
      <c r="E3311" s="6">
        <v>350</v>
      </c>
      <c r="F3311" s="8">
        <v>558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>
        <f t="shared" si="205"/>
        <v>11.29</v>
      </c>
      <c r="Q3311" s="11" t="s">
        <v>8315</v>
      </c>
      <c r="R3311" t="s">
        <v>8316</v>
      </c>
      <c r="S3311" s="15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f t="shared" si="204"/>
        <v>100</v>
      </c>
      <c r="B3312">
        <v>3310</v>
      </c>
      <c r="C3312" s="3" t="s">
        <v>3310</v>
      </c>
      <c r="D3312" s="3" t="s">
        <v>7420</v>
      </c>
      <c r="E3312" s="6">
        <v>6500</v>
      </c>
      <c r="F3312" s="8">
        <v>6505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 t="shared" si="205"/>
        <v>209.68</v>
      </c>
      <c r="Q3312" s="11" t="s">
        <v>8315</v>
      </c>
      <c r="R3312" t="s">
        <v>8316</v>
      </c>
      <c r="S3312" s="15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f t="shared" si="204"/>
        <v>110</v>
      </c>
      <c r="B3313">
        <v>3311</v>
      </c>
      <c r="C3313" s="3" t="s">
        <v>3311</v>
      </c>
      <c r="D3313" s="3" t="s">
        <v>7421</v>
      </c>
      <c r="E3313" s="6">
        <v>2500</v>
      </c>
      <c r="F3313" s="8">
        <v>2746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 t="shared" si="205"/>
        <v>55.56</v>
      </c>
      <c r="Q3313" s="11" t="s">
        <v>8315</v>
      </c>
      <c r="R3313" t="s">
        <v>8316</v>
      </c>
      <c r="S3313" s="15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f t="shared" si="204"/>
        <v>100</v>
      </c>
      <c r="B3314">
        <v>3312</v>
      </c>
      <c r="C3314" s="3" t="s">
        <v>3312</v>
      </c>
      <c r="D3314" s="3" t="s">
        <v>7422</v>
      </c>
      <c r="E3314" s="6">
        <v>2500</v>
      </c>
      <c r="F3314" s="8">
        <v>2501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 t="shared" si="205"/>
        <v>60.98</v>
      </c>
      <c r="Q3314" s="11" t="s">
        <v>8315</v>
      </c>
      <c r="R3314" t="s">
        <v>8316</v>
      </c>
      <c r="S3314" s="15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f t="shared" si="204"/>
        <v>116</v>
      </c>
      <c r="B3315">
        <v>3313</v>
      </c>
      <c r="C3315" s="3" t="s">
        <v>3313</v>
      </c>
      <c r="D3315" s="3" t="s">
        <v>7423</v>
      </c>
      <c r="E3315" s="6">
        <v>2000</v>
      </c>
      <c r="F3315" s="8">
        <v>2321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 t="shared" si="205"/>
        <v>68.97</v>
      </c>
      <c r="Q3315" s="11" t="s">
        <v>8315</v>
      </c>
      <c r="R3315" t="s">
        <v>8316</v>
      </c>
      <c r="S3315" s="15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f t="shared" si="204"/>
        <v>211</v>
      </c>
      <c r="B3316">
        <v>3314</v>
      </c>
      <c r="C3316" s="3" t="s">
        <v>3314</v>
      </c>
      <c r="D3316" s="3" t="s">
        <v>7424</v>
      </c>
      <c r="E3316" s="6">
        <v>800</v>
      </c>
      <c r="F3316" s="8">
        <v>1686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 t="shared" si="205"/>
        <v>13.79</v>
      </c>
      <c r="Q3316" s="11" t="s">
        <v>8315</v>
      </c>
      <c r="R3316" t="s">
        <v>8316</v>
      </c>
      <c r="S3316" s="15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f t="shared" si="204"/>
        <v>110</v>
      </c>
      <c r="B3317">
        <v>3315</v>
      </c>
      <c r="C3317" s="3" t="s">
        <v>3315</v>
      </c>
      <c r="D3317" s="3" t="s">
        <v>7425</v>
      </c>
      <c r="E3317" s="6">
        <v>4000</v>
      </c>
      <c r="F3317" s="8">
        <v>4400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 t="shared" si="205"/>
        <v>44.94</v>
      </c>
      <c r="Q3317" s="11" t="s">
        <v>8315</v>
      </c>
      <c r="R3317" t="s">
        <v>8316</v>
      </c>
      <c r="S3317" s="15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f t="shared" si="204"/>
        <v>100</v>
      </c>
      <c r="B3318">
        <v>3316</v>
      </c>
      <c r="C3318" s="3" t="s">
        <v>3316</v>
      </c>
      <c r="D3318" s="3" t="s">
        <v>7426</v>
      </c>
      <c r="E3318" s="6">
        <v>11737</v>
      </c>
      <c r="F3318" s="8">
        <v>11747.18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 t="shared" si="205"/>
        <v>93.9</v>
      </c>
      <c r="Q3318" s="11" t="s">
        <v>8315</v>
      </c>
      <c r="R3318" t="s">
        <v>8316</v>
      </c>
      <c r="S3318" s="15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f t="shared" si="204"/>
        <v>106</v>
      </c>
      <c r="B3319">
        <v>3317</v>
      </c>
      <c r="C3319" s="3" t="s">
        <v>3317</v>
      </c>
      <c r="D3319" s="3" t="s">
        <v>7427</v>
      </c>
      <c r="E3319" s="6">
        <v>1050</v>
      </c>
      <c r="F3319" s="8">
        <v>1115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 t="shared" si="205"/>
        <v>58.33</v>
      </c>
      <c r="Q3319" s="11" t="s">
        <v>8315</v>
      </c>
      <c r="R3319" t="s">
        <v>8316</v>
      </c>
      <c r="S3319" s="15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f t="shared" si="204"/>
        <v>126</v>
      </c>
      <c r="B3320">
        <v>3318</v>
      </c>
      <c r="C3320" s="3" t="s">
        <v>3318</v>
      </c>
      <c r="D3320" s="3" t="s">
        <v>7428</v>
      </c>
      <c r="E3320" s="6">
        <v>2000</v>
      </c>
      <c r="F3320" s="8">
        <v>2512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 t="shared" si="205"/>
        <v>62.5</v>
      </c>
      <c r="Q3320" s="11" t="s">
        <v>8315</v>
      </c>
      <c r="R3320" t="s">
        <v>8316</v>
      </c>
      <c r="S3320" s="15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f t="shared" si="204"/>
        <v>108</v>
      </c>
      <c r="B3321">
        <v>3319</v>
      </c>
      <c r="C3321" s="3" t="s">
        <v>3319</v>
      </c>
      <c r="D3321" s="3" t="s">
        <v>7429</v>
      </c>
      <c r="E3321" s="6">
        <v>500</v>
      </c>
      <c r="F3321" s="8">
        <v>540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>
        <f t="shared" si="205"/>
        <v>31.25</v>
      </c>
      <c r="Q3321" s="11" t="s">
        <v>8315</v>
      </c>
      <c r="R3321" t="s">
        <v>8316</v>
      </c>
      <c r="S3321" s="15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f t="shared" si="204"/>
        <v>101</v>
      </c>
      <c r="B3322">
        <v>3320</v>
      </c>
      <c r="C3322" s="3" t="s">
        <v>3320</v>
      </c>
      <c r="D3322" s="3" t="s">
        <v>7430</v>
      </c>
      <c r="E3322" s="6">
        <v>2500</v>
      </c>
      <c r="F3322" s="8">
        <v>2525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 t="shared" si="205"/>
        <v>65.790000000000006</v>
      </c>
      <c r="Q3322" s="11" t="s">
        <v>8315</v>
      </c>
      <c r="R3322" t="s">
        <v>8316</v>
      </c>
      <c r="S3322" s="15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f t="shared" si="204"/>
        <v>107</v>
      </c>
      <c r="B3323">
        <v>3321</v>
      </c>
      <c r="C3323" s="3" t="s">
        <v>3321</v>
      </c>
      <c r="D3323" s="3" t="s">
        <v>7431</v>
      </c>
      <c r="E3323" s="6">
        <v>500</v>
      </c>
      <c r="F3323" s="8">
        <v>537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>
        <f t="shared" si="205"/>
        <v>33.33</v>
      </c>
      <c r="Q3323" s="11" t="s">
        <v>8315</v>
      </c>
      <c r="R3323" t="s">
        <v>8316</v>
      </c>
      <c r="S3323" s="15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f t="shared" si="204"/>
        <v>102</v>
      </c>
      <c r="B3324">
        <v>3322</v>
      </c>
      <c r="C3324" s="3" t="s">
        <v>3322</v>
      </c>
      <c r="D3324" s="3" t="s">
        <v>7432</v>
      </c>
      <c r="E3324" s="6">
        <v>3300</v>
      </c>
      <c r="F3324" s="8">
        <v>3350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 t="shared" si="205"/>
        <v>143.47999999999999</v>
      </c>
      <c r="Q3324" s="11" t="s">
        <v>8315</v>
      </c>
      <c r="R3324" t="s">
        <v>8316</v>
      </c>
      <c r="S3324" s="15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f t="shared" si="204"/>
        <v>126</v>
      </c>
      <c r="B3325">
        <v>3323</v>
      </c>
      <c r="C3325" s="3" t="s">
        <v>3323</v>
      </c>
      <c r="D3325" s="3" t="s">
        <v>7433</v>
      </c>
      <c r="E3325" s="6">
        <v>1000</v>
      </c>
      <c r="F3325" s="8">
        <v>1259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 t="shared" si="205"/>
        <v>20.41</v>
      </c>
      <c r="Q3325" s="11" t="s">
        <v>8315</v>
      </c>
      <c r="R3325" t="s">
        <v>8316</v>
      </c>
      <c r="S3325" s="15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f t="shared" si="204"/>
        <v>102</v>
      </c>
      <c r="B3326">
        <v>3324</v>
      </c>
      <c r="C3326" s="3" t="s">
        <v>3324</v>
      </c>
      <c r="D3326" s="3" t="s">
        <v>7434</v>
      </c>
      <c r="E3326" s="6">
        <v>1500</v>
      </c>
      <c r="F3326" s="8">
        <v>1525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 t="shared" si="205"/>
        <v>150</v>
      </c>
      <c r="Q3326" s="11" t="s">
        <v>8315</v>
      </c>
      <c r="R3326" t="s">
        <v>8316</v>
      </c>
      <c r="S3326" s="15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f t="shared" si="204"/>
        <v>113</v>
      </c>
      <c r="B3327">
        <v>3325</v>
      </c>
      <c r="C3327" s="3" t="s">
        <v>3325</v>
      </c>
      <c r="D3327" s="3" t="s">
        <v>7435</v>
      </c>
      <c r="E3327" s="6">
        <v>400</v>
      </c>
      <c r="F3327" s="8">
        <v>450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>
        <f t="shared" si="205"/>
        <v>26.67</v>
      </c>
      <c r="Q3327" s="11" t="s">
        <v>8315</v>
      </c>
      <c r="R3327" t="s">
        <v>8316</v>
      </c>
      <c r="S3327" s="15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f t="shared" si="204"/>
        <v>101</v>
      </c>
      <c r="B3328">
        <v>3326</v>
      </c>
      <c r="C3328" s="3" t="s">
        <v>3326</v>
      </c>
      <c r="D3328" s="3" t="s">
        <v>7436</v>
      </c>
      <c r="E3328" s="6">
        <v>8000</v>
      </c>
      <c r="F3328" s="8">
        <v>8110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 t="shared" si="205"/>
        <v>140.35</v>
      </c>
      <c r="Q3328" s="11" t="s">
        <v>8315</v>
      </c>
      <c r="R3328" t="s">
        <v>8316</v>
      </c>
      <c r="S3328" s="15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f t="shared" si="204"/>
        <v>101</v>
      </c>
      <c r="B3329">
        <v>3327</v>
      </c>
      <c r="C3329" s="3" t="s">
        <v>3327</v>
      </c>
      <c r="D3329" s="3" t="s">
        <v>7437</v>
      </c>
      <c r="E3329" s="6">
        <v>800</v>
      </c>
      <c r="F3329" s="8">
        <v>810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>
        <f t="shared" si="205"/>
        <v>24.24</v>
      </c>
      <c r="Q3329" s="11" t="s">
        <v>8315</v>
      </c>
      <c r="R3329" t="s">
        <v>8316</v>
      </c>
      <c r="S3329" s="15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f t="shared" ref="A3330:A3393" si="208">ROUND(F3330/E3330*100,0)</f>
        <v>146</v>
      </c>
      <c r="B3330">
        <v>3328</v>
      </c>
      <c r="C3330" s="3" t="s">
        <v>3328</v>
      </c>
      <c r="D3330" s="3" t="s">
        <v>7438</v>
      </c>
      <c r="E3330" s="6">
        <v>1800</v>
      </c>
      <c r="F3330" s="8">
        <v>2635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 t="shared" si="205"/>
        <v>200</v>
      </c>
      <c r="Q3330" s="11" t="s">
        <v>8315</v>
      </c>
      <c r="R3330" t="s">
        <v>8316</v>
      </c>
      <c r="S3330" s="15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f t="shared" si="208"/>
        <v>117</v>
      </c>
      <c r="B3331">
        <v>3329</v>
      </c>
      <c r="C3331" s="3" t="s">
        <v>3329</v>
      </c>
      <c r="D3331" s="3" t="s">
        <v>7439</v>
      </c>
      <c r="E3331" s="6">
        <v>1000</v>
      </c>
      <c r="F3331" s="8">
        <v>1168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 t="shared" ref="P3331:P3394" si="209">IFERROR(ROUND(E3331/M3331,2), 0)</f>
        <v>38.46</v>
      </c>
      <c r="Q3331" s="11" t="s">
        <v>8315</v>
      </c>
      <c r="R3331" t="s">
        <v>8316</v>
      </c>
      <c r="S3331" s="15">
        <f t="shared" ref="S3331:S3394" si="210">(((K3331/60)/60)/24)+DATE(1970,1,1)</f>
        <v>41837.323009259257</v>
      </c>
      <c r="T3331" s="16">
        <f t="shared" ref="T3331:T3394" si="211">(((J3331/60)/60)/24)+DATE(1970,1,1)</f>
        <v>41847.958333333336</v>
      </c>
    </row>
    <row r="3332" spans="1:20" ht="45" hidden="1" x14ac:dyDescent="0.25">
      <c r="A3332">
        <f t="shared" si="208"/>
        <v>106</v>
      </c>
      <c r="B3332">
        <v>3330</v>
      </c>
      <c r="C3332" s="3" t="s">
        <v>3330</v>
      </c>
      <c r="D3332" s="3" t="s">
        <v>7440</v>
      </c>
      <c r="E3332" s="6">
        <v>1500</v>
      </c>
      <c r="F3332" s="8">
        <v>1594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 t="shared" si="209"/>
        <v>21.74</v>
      </c>
      <c r="Q3332" s="11" t="s">
        <v>8315</v>
      </c>
      <c r="R3332" t="s">
        <v>8316</v>
      </c>
      <c r="S3332" s="15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f t="shared" si="208"/>
        <v>105</v>
      </c>
      <c r="B3333">
        <v>3331</v>
      </c>
      <c r="C3333" s="3" t="s">
        <v>3331</v>
      </c>
      <c r="D3333" s="3" t="s">
        <v>7441</v>
      </c>
      <c r="E3333" s="6">
        <v>5000</v>
      </c>
      <c r="F3333" s="8">
        <v>5226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 t="shared" si="209"/>
        <v>76.92</v>
      </c>
      <c r="Q3333" s="11" t="s">
        <v>8315</v>
      </c>
      <c r="R3333" t="s">
        <v>8316</v>
      </c>
      <c r="S3333" s="15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f t="shared" si="208"/>
        <v>100</v>
      </c>
      <c r="B3334">
        <v>3332</v>
      </c>
      <c r="C3334" s="3" t="s">
        <v>3332</v>
      </c>
      <c r="D3334" s="3" t="s">
        <v>7442</v>
      </c>
      <c r="E3334" s="6">
        <v>6000</v>
      </c>
      <c r="F3334" s="8">
        <v>6000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f t="shared" si="208"/>
        <v>105</v>
      </c>
      <c r="B3335">
        <v>3333</v>
      </c>
      <c r="C3335" s="3" t="s">
        <v>3333</v>
      </c>
      <c r="D3335" s="3" t="s">
        <v>7443</v>
      </c>
      <c r="E3335" s="6">
        <v>3500</v>
      </c>
      <c r="F3335" s="8">
        <v>3660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 t="shared" si="209"/>
        <v>31.53</v>
      </c>
      <c r="Q3335" s="11" t="s">
        <v>8315</v>
      </c>
      <c r="R3335" t="s">
        <v>8316</v>
      </c>
      <c r="S3335" s="15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f t="shared" si="208"/>
        <v>139</v>
      </c>
      <c r="B3336">
        <v>3334</v>
      </c>
      <c r="C3336" s="3" t="s">
        <v>3334</v>
      </c>
      <c r="D3336" s="3" t="s">
        <v>7444</v>
      </c>
      <c r="E3336" s="6">
        <v>3871</v>
      </c>
      <c r="F3336" s="8">
        <v>5366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 t="shared" si="209"/>
        <v>84.15</v>
      </c>
      <c r="Q3336" s="11" t="s">
        <v>8315</v>
      </c>
      <c r="R3336" t="s">
        <v>8316</v>
      </c>
      <c r="S3336" s="15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f t="shared" si="208"/>
        <v>100</v>
      </c>
      <c r="B3337">
        <v>3335</v>
      </c>
      <c r="C3337" s="3" t="s">
        <v>3335</v>
      </c>
      <c r="D3337" s="3" t="s">
        <v>7445</v>
      </c>
      <c r="E3337" s="6">
        <v>5000</v>
      </c>
      <c r="F3337" s="8">
        <v>5016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 t="shared" si="209"/>
        <v>79.37</v>
      </c>
      <c r="Q3337" s="11" t="s">
        <v>8315</v>
      </c>
      <c r="R3337" t="s">
        <v>8316</v>
      </c>
      <c r="S3337" s="15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f t="shared" si="208"/>
        <v>100</v>
      </c>
      <c r="B3338">
        <v>3336</v>
      </c>
      <c r="C3338" s="3" t="s">
        <v>3336</v>
      </c>
      <c r="D3338" s="3" t="s">
        <v>7446</v>
      </c>
      <c r="E3338" s="6">
        <v>250</v>
      </c>
      <c r="F3338" s="8">
        <v>250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f t="shared" si="208"/>
        <v>110</v>
      </c>
      <c r="B3339">
        <v>3337</v>
      </c>
      <c r="C3339" s="3" t="s">
        <v>3337</v>
      </c>
      <c r="D3339" s="3" t="s">
        <v>7447</v>
      </c>
      <c r="E3339" s="6">
        <v>2500</v>
      </c>
      <c r="F3339" s="8">
        <v>2755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 t="shared" si="209"/>
        <v>73.53</v>
      </c>
      <c r="Q3339" s="11" t="s">
        <v>8315</v>
      </c>
      <c r="R3339" t="s">
        <v>8316</v>
      </c>
      <c r="S3339" s="15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f t="shared" si="208"/>
        <v>102</v>
      </c>
      <c r="B3340">
        <v>3338</v>
      </c>
      <c r="C3340" s="3" t="s">
        <v>3338</v>
      </c>
      <c r="D3340" s="3" t="s">
        <v>7448</v>
      </c>
      <c r="E3340" s="6">
        <v>15000</v>
      </c>
      <c r="F3340" s="8">
        <v>15327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 t="shared" si="209"/>
        <v>133.93</v>
      </c>
      <c r="Q3340" s="11" t="s">
        <v>8315</v>
      </c>
      <c r="R3340" t="s">
        <v>8316</v>
      </c>
      <c r="S3340" s="15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f t="shared" si="208"/>
        <v>104</v>
      </c>
      <c r="B3341">
        <v>3339</v>
      </c>
      <c r="C3341" s="3" t="s">
        <v>3339</v>
      </c>
      <c r="D3341" s="3" t="s">
        <v>7449</v>
      </c>
      <c r="E3341" s="6">
        <v>8000</v>
      </c>
      <c r="F3341" s="8">
        <v>8348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 t="shared" si="209"/>
        <v>170.21</v>
      </c>
      <c r="Q3341" s="11" t="s">
        <v>8315</v>
      </c>
      <c r="R3341" t="s">
        <v>8316</v>
      </c>
      <c r="S3341" s="15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f t="shared" si="208"/>
        <v>138</v>
      </c>
      <c r="B3342">
        <v>3340</v>
      </c>
      <c r="C3342" s="3" t="s">
        <v>3340</v>
      </c>
      <c r="D3342" s="3" t="s">
        <v>7450</v>
      </c>
      <c r="E3342" s="6">
        <v>3000</v>
      </c>
      <c r="F3342" s="8">
        <v>4145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 t="shared" si="209"/>
        <v>78.95</v>
      </c>
      <c r="Q3342" s="11" t="s">
        <v>8315</v>
      </c>
      <c r="R3342" t="s">
        <v>8316</v>
      </c>
      <c r="S3342" s="15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f t="shared" si="208"/>
        <v>100</v>
      </c>
      <c r="B3343">
        <v>3341</v>
      </c>
      <c r="C3343" s="3" t="s">
        <v>3341</v>
      </c>
      <c r="D3343" s="3" t="s">
        <v>7451</v>
      </c>
      <c r="E3343" s="6">
        <v>3350</v>
      </c>
      <c r="F3343" s="8">
        <v>3350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f t="shared" si="208"/>
        <v>102</v>
      </c>
      <c r="B3344">
        <v>3342</v>
      </c>
      <c r="C3344" s="3" t="s">
        <v>3342</v>
      </c>
      <c r="D3344" s="3" t="s">
        <v>7452</v>
      </c>
      <c r="E3344" s="6">
        <v>6000</v>
      </c>
      <c r="F3344" s="8">
        <v>6100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 t="shared" si="209"/>
        <v>76.92</v>
      </c>
      <c r="Q3344" s="11" t="s">
        <v>8315</v>
      </c>
      <c r="R3344" t="s">
        <v>8316</v>
      </c>
      <c r="S3344" s="15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f t="shared" si="208"/>
        <v>171</v>
      </c>
      <c r="B3345">
        <v>3343</v>
      </c>
      <c r="C3345" s="3" t="s">
        <v>3343</v>
      </c>
      <c r="D3345" s="3" t="s">
        <v>7453</v>
      </c>
      <c r="E3345" s="6">
        <v>700</v>
      </c>
      <c r="F3345" s="8">
        <v>1200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>
        <f t="shared" si="209"/>
        <v>30.43</v>
      </c>
      <c r="Q3345" s="11" t="s">
        <v>8315</v>
      </c>
      <c r="R3345" t="s">
        <v>8316</v>
      </c>
      <c r="S3345" s="15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f t="shared" si="208"/>
        <v>101</v>
      </c>
      <c r="B3346">
        <v>3344</v>
      </c>
      <c r="C3346" s="3" t="s">
        <v>3344</v>
      </c>
      <c r="D3346" s="3" t="s">
        <v>7454</v>
      </c>
      <c r="E3346" s="6">
        <v>4500</v>
      </c>
      <c r="F3346" s="8">
        <v>4565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 t="shared" si="209"/>
        <v>112.5</v>
      </c>
      <c r="Q3346" s="11" t="s">
        <v>8315</v>
      </c>
      <c r="R3346" t="s">
        <v>8316</v>
      </c>
      <c r="S3346" s="15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f t="shared" si="208"/>
        <v>130</v>
      </c>
      <c r="B3347">
        <v>3345</v>
      </c>
      <c r="C3347" s="3" t="s">
        <v>3345</v>
      </c>
      <c r="D3347" s="3" t="s">
        <v>7455</v>
      </c>
      <c r="E3347" s="6">
        <v>500</v>
      </c>
      <c r="F3347" s="8">
        <v>650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>
        <f t="shared" si="209"/>
        <v>38.46</v>
      </c>
      <c r="Q3347" s="11" t="s">
        <v>8315</v>
      </c>
      <c r="R3347" t="s">
        <v>8316</v>
      </c>
      <c r="S3347" s="15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f t="shared" si="208"/>
        <v>110</v>
      </c>
      <c r="B3348">
        <v>3346</v>
      </c>
      <c r="C3348" s="3" t="s">
        <v>3346</v>
      </c>
      <c r="D3348" s="3" t="s">
        <v>7456</v>
      </c>
      <c r="E3348" s="6">
        <v>1500</v>
      </c>
      <c r="F3348" s="8">
        <v>1650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 t="shared" si="209"/>
        <v>83.33</v>
      </c>
      <c r="Q3348" s="11" t="s">
        <v>8315</v>
      </c>
      <c r="R3348" t="s">
        <v>8316</v>
      </c>
      <c r="S3348" s="15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f t="shared" si="208"/>
        <v>119</v>
      </c>
      <c r="B3349">
        <v>3347</v>
      </c>
      <c r="C3349" s="3" t="s">
        <v>3347</v>
      </c>
      <c r="D3349" s="3" t="s">
        <v>7457</v>
      </c>
      <c r="E3349" s="6">
        <v>2000</v>
      </c>
      <c r="F3349" s="8">
        <v>2389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 t="shared" si="209"/>
        <v>90.91</v>
      </c>
      <c r="Q3349" s="11" t="s">
        <v>8315</v>
      </c>
      <c r="R3349" t="s">
        <v>8316</v>
      </c>
      <c r="S3349" s="15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f t="shared" si="208"/>
        <v>100</v>
      </c>
      <c r="B3350">
        <v>3348</v>
      </c>
      <c r="C3350" s="3" t="s">
        <v>3266</v>
      </c>
      <c r="D3350" s="3" t="s">
        <v>7458</v>
      </c>
      <c r="E3350" s="6">
        <v>5500</v>
      </c>
      <c r="F3350" s="8">
        <v>5516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 t="shared" si="209"/>
        <v>69.62</v>
      </c>
      <c r="Q3350" s="11" t="s">
        <v>8315</v>
      </c>
      <c r="R3350" t="s">
        <v>8316</v>
      </c>
      <c r="S3350" s="15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f t="shared" si="208"/>
        <v>153</v>
      </c>
      <c r="B3351">
        <v>3349</v>
      </c>
      <c r="C3351" s="3" t="s">
        <v>3348</v>
      </c>
      <c r="D3351" s="3" t="s">
        <v>7459</v>
      </c>
      <c r="E3351" s="6">
        <v>1000</v>
      </c>
      <c r="F3351" s="8">
        <v>1534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 t="shared" si="209"/>
        <v>71.430000000000007</v>
      </c>
      <c r="Q3351" s="11" t="s">
        <v>8315</v>
      </c>
      <c r="R3351" t="s">
        <v>8316</v>
      </c>
      <c r="S3351" s="15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f t="shared" si="208"/>
        <v>104</v>
      </c>
      <c r="B3352">
        <v>3350</v>
      </c>
      <c r="C3352" s="3" t="s">
        <v>3349</v>
      </c>
      <c r="D3352" s="3" t="s">
        <v>7460</v>
      </c>
      <c r="E3352" s="6">
        <v>3500</v>
      </c>
      <c r="F3352" s="8">
        <v>3655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 t="shared" si="209"/>
        <v>68.63</v>
      </c>
      <c r="Q3352" s="11" t="s">
        <v>8315</v>
      </c>
      <c r="R3352" t="s">
        <v>8316</v>
      </c>
      <c r="S3352" s="15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f t="shared" si="208"/>
        <v>101</v>
      </c>
      <c r="B3353">
        <v>3351</v>
      </c>
      <c r="C3353" s="3" t="s">
        <v>3350</v>
      </c>
      <c r="D3353" s="3" t="s">
        <v>7461</v>
      </c>
      <c r="E3353" s="6">
        <v>5000</v>
      </c>
      <c r="F3353" s="8">
        <v>5055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 t="shared" si="209"/>
        <v>92.59</v>
      </c>
      <c r="Q3353" s="11" t="s">
        <v>8315</v>
      </c>
      <c r="R3353" t="s">
        <v>8316</v>
      </c>
      <c r="S3353" s="15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f t="shared" si="208"/>
        <v>108</v>
      </c>
      <c r="B3354">
        <v>3352</v>
      </c>
      <c r="C3354" s="3" t="s">
        <v>3351</v>
      </c>
      <c r="D3354" s="3" t="s">
        <v>7462</v>
      </c>
      <c r="E3354" s="6">
        <v>5000</v>
      </c>
      <c r="F3354" s="8">
        <v>5376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 t="shared" si="209"/>
        <v>71.430000000000007</v>
      </c>
      <c r="Q3354" s="11" t="s">
        <v>8315</v>
      </c>
      <c r="R3354" t="s">
        <v>8316</v>
      </c>
      <c r="S3354" s="15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f t="shared" si="208"/>
        <v>315</v>
      </c>
      <c r="B3355">
        <v>3353</v>
      </c>
      <c r="C3355" s="3" t="s">
        <v>3352</v>
      </c>
      <c r="D3355" s="3" t="s">
        <v>7463</v>
      </c>
      <c r="E3355" s="6">
        <v>500</v>
      </c>
      <c r="F3355" s="8">
        <v>1575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 t="shared" si="209"/>
        <v>11.36</v>
      </c>
      <c r="Q3355" s="11" t="s">
        <v>8315</v>
      </c>
      <c r="R3355" t="s">
        <v>8316</v>
      </c>
      <c r="S3355" s="15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f t="shared" si="208"/>
        <v>102</v>
      </c>
      <c r="B3356">
        <v>3354</v>
      </c>
      <c r="C3356" s="3" t="s">
        <v>3353</v>
      </c>
      <c r="D3356" s="3" t="s">
        <v>7464</v>
      </c>
      <c r="E3356" s="6">
        <v>3000</v>
      </c>
      <c r="F3356" s="8">
        <v>3058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 t="shared" si="209"/>
        <v>54.55</v>
      </c>
      <c r="Q3356" s="11" t="s">
        <v>8315</v>
      </c>
      <c r="R3356" t="s">
        <v>8316</v>
      </c>
      <c r="S3356" s="15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f t="shared" si="208"/>
        <v>126</v>
      </c>
      <c r="B3357">
        <v>3355</v>
      </c>
      <c r="C3357" s="3" t="s">
        <v>3354</v>
      </c>
      <c r="D3357" s="3" t="s">
        <v>7465</v>
      </c>
      <c r="E3357" s="6">
        <v>1750</v>
      </c>
      <c r="F3357" s="8">
        <v>2210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 t="shared" si="209"/>
        <v>116.67</v>
      </c>
      <c r="Q3357" s="11" t="s">
        <v>8315</v>
      </c>
      <c r="R3357" t="s">
        <v>8316</v>
      </c>
      <c r="S3357" s="15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f t="shared" si="208"/>
        <v>101</v>
      </c>
      <c r="B3358">
        <v>3356</v>
      </c>
      <c r="C3358" s="3" t="s">
        <v>3355</v>
      </c>
      <c r="D3358" s="3" t="s">
        <v>7466</v>
      </c>
      <c r="E3358" s="6">
        <v>1500</v>
      </c>
      <c r="F3358" s="8">
        <v>1521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 t="shared" si="209"/>
        <v>55.56</v>
      </c>
      <c r="Q3358" s="11" t="s">
        <v>8315</v>
      </c>
      <c r="R3358" t="s">
        <v>8316</v>
      </c>
      <c r="S3358" s="15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f t="shared" si="208"/>
        <v>101</v>
      </c>
      <c r="B3359">
        <v>3357</v>
      </c>
      <c r="C3359" s="3" t="s">
        <v>3356</v>
      </c>
      <c r="D3359" s="3" t="s">
        <v>7467</v>
      </c>
      <c r="E3359" s="6">
        <v>2000</v>
      </c>
      <c r="F3359" s="8">
        <v>2020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 t="shared" si="209"/>
        <v>95.24</v>
      </c>
      <c r="Q3359" s="11" t="s">
        <v>8315</v>
      </c>
      <c r="R3359" t="s">
        <v>8316</v>
      </c>
      <c r="S3359" s="15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f t="shared" si="208"/>
        <v>103</v>
      </c>
      <c r="B3360">
        <v>3358</v>
      </c>
      <c r="C3360" s="3" t="s">
        <v>3357</v>
      </c>
      <c r="D3360" s="3" t="s">
        <v>7468</v>
      </c>
      <c r="E3360" s="6">
        <v>10000</v>
      </c>
      <c r="F3360" s="8">
        <v>10299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 t="shared" si="209"/>
        <v>61.73</v>
      </c>
      <c r="Q3360" s="11" t="s">
        <v>8315</v>
      </c>
      <c r="R3360" t="s">
        <v>8316</v>
      </c>
      <c r="S3360" s="15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f t="shared" si="208"/>
        <v>106</v>
      </c>
      <c r="B3361">
        <v>3359</v>
      </c>
      <c r="C3361" s="3" t="s">
        <v>3358</v>
      </c>
      <c r="D3361" s="3" t="s">
        <v>7469</v>
      </c>
      <c r="E3361" s="6">
        <v>4000</v>
      </c>
      <c r="F3361" s="8">
        <v>4250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 t="shared" si="209"/>
        <v>173.91</v>
      </c>
      <c r="Q3361" s="11" t="s">
        <v>8315</v>
      </c>
      <c r="R3361" t="s">
        <v>8316</v>
      </c>
      <c r="S3361" s="15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f t="shared" si="208"/>
        <v>101</v>
      </c>
      <c r="B3362">
        <v>3360</v>
      </c>
      <c r="C3362" s="3" t="s">
        <v>3359</v>
      </c>
      <c r="D3362" s="3" t="s">
        <v>7470</v>
      </c>
      <c r="E3362" s="6">
        <v>9000</v>
      </c>
      <c r="F3362" s="8">
        <v>9124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 t="shared" si="209"/>
        <v>125</v>
      </c>
      <c r="Q3362" s="11" t="s">
        <v>8315</v>
      </c>
      <c r="R3362" t="s">
        <v>8316</v>
      </c>
      <c r="S3362" s="15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f t="shared" si="208"/>
        <v>113</v>
      </c>
      <c r="B3363">
        <v>3361</v>
      </c>
      <c r="C3363" s="3" t="s">
        <v>3360</v>
      </c>
      <c r="D3363" s="3" t="s">
        <v>7471</v>
      </c>
      <c r="E3363" s="6">
        <v>5000</v>
      </c>
      <c r="F3363" s="8">
        <v>5673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 t="shared" si="209"/>
        <v>73.53</v>
      </c>
      <c r="Q3363" s="11" t="s">
        <v>8315</v>
      </c>
      <c r="R3363" t="s">
        <v>8316</v>
      </c>
      <c r="S3363" s="15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f t="shared" si="208"/>
        <v>218</v>
      </c>
      <c r="B3364">
        <v>3362</v>
      </c>
      <c r="C3364" s="3" t="s">
        <v>3361</v>
      </c>
      <c r="D3364" s="3" t="s">
        <v>7472</v>
      </c>
      <c r="E3364" s="6">
        <v>500</v>
      </c>
      <c r="F3364" s="8">
        <v>1090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>
        <f t="shared" si="209"/>
        <v>25</v>
      </c>
      <c r="Q3364" s="11" t="s">
        <v>8315</v>
      </c>
      <c r="R3364" t="s">
        <v>8316</v>
      </c>
      <c r="S3364" s="15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f t="shared" si="208"/>
        <v>101</v>
      </c>
      <c r="B3365">
        <v>3363</v>
      </c>
      <c r="C3365" s="3" t="s">
        <v>3362</v>
      </c>
      <c r="D3365" s="3" t="s">
        <v>7473</v>
      </c>
      <c r="E3365" s="6">
        <v>7750</v>
      </c>
      <c r="F3365" s="8">
        <v>7860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 t="shared" si="209"/>
        <v>298.08</v>
      </c>
      <c r="Q3365" s="11" t="s">
        <v>8315</v>
      </c>
      <c r="R3365" t="s">
        <v>8316</v>
      </c>
      <c r="S3365" s="15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f t="shared" si="208"/>
        <v>106</v>
      </c>
      <c r="B3366">
        <v>3364</v>
      </c>
      <c r="C3366" s="3" t="s">
        <v>3363</v>
      </c>
      <c r="D3366" s="3" t="s">
        <v>7474</v>
      </c>
      <c r="E3366" s="6">
        <v>3000</v>
      </c>
      <c r="F3366" s="8">
        <v>3178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 t="shared" si="209"/>
        <v>41.67</v>
      </c>
      <c r="Q3366" s="11" t="s">
        <v>8315</v>
      </c>
      <c r="R3366" t="s">
        <v>8316</v>
      </c>
      <c r="S3366" s="15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f t="shared" si="208"/>
        <v>104</v>
      </c>
      <c r="B3367">
        <v>3365</v>
      </c>
      <c r="C3367" s="3" t="s">
        <v>3364</v>
      </c>
      <c r="D3367" s="3" t="s">
        <v>7475</v>
      </c>
      <c r="E3367" s="6">
        <v>2500</v>
      </c>
      <c r="F3367" s="8">
        <v>2600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 t="shared" si="209"/>
        <v>833.33</v>
      </c>
      <c r="Q3367" s="11" t="s">
        <v>8315</v>
      </c>
      <c r="R3367" t="s">
        <v>8316</v>
      </c>
      <c r="S3367" s="15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f t="shared" si="208"/>
        <v>221</v>
      </c>
      <c r="B3368">
        <v>3366</v>
      </c>
      <c r="C3368" s="3" t="s">
        <v>3365</v>
      </c>
      <c r="D3368" s="3" t="s">
        <v>7476</v>
      </c>
      <c r="E3368" s="6">
        <v>500</v>
      </c>
      <c r="F3368" s="8">
        <v>1105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>
        <f t="shared" si="209"/>
        <v>27.78</v>
      </c>
      <c r="Q3368" s="11" t="s">
        <v>8315</v>
      </c>
      <c r="R3368" t="s">
        <v>8316</v>
      </c>
      <c r="S3368" s="15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f t="shared" si="208"/>
        <v>119</v>
      </c>
      <c r="B3369">
        <v>3367</v>
      </c>
      <c r="C3369" s="3" t="s">
        <v>3366</v>
      </c>
      <c r="D3369" s="3" t="s">
        <v>7477</v>
      </c>
      <c r="E3369" s="6">
        <v>750</v>
      </c>
      <c r="F3369" s="8">
        <v>890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>
        <f t="shared" si="209"/>
        <v>25</v>
      </c>
      <c r="Q3369" s="11" t="s">
        <v>8315</v>
      </c>
      <c r="R3369" t="s">
        <v>8316</v>
      </c>
      <c r="S3369" s="15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f t="shared" si="208"/>
        <v>105</v>
      </c>
      <c r="B3370">
        <v>3368</v>
      </c>
      <c r="C3370" s="3" t="s">
        <v>3367</v>
      </c>
      <c r="D3370" s="3" t="s">
        <v>7478</v>
      </c>
      <c r="E3370" s="6">
        <v>1000</v>
      </c>
      <c r="F3370" s="8">
        <v>1046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 t="shared" si="209"/>
        <v>43.48</v>
      </c>
      <c r="Q3370" s="11" t="s">
        <v>8315</v>
      </c>
      <c r="R3370" t="s">
        <v>8316</v>
      </c>
      <c r="S3370" s="15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f t="shared" si="208"/>
        <v>104</v>
      </c>
      <c r="B3371">
        <v>3369</v>
      </c>
      <c r="C3371" s="3" t="s">
        <v>3368</v>
      </c>
      <c r="D3371" s="3" t="s">
        <v>7479</v>
      </c>
      <c r="E3371" s="6">
        <v>5000</v>
      </c>
      <c r="F3371" s="8">
        <v>5195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 t="shared" si="209"/>
        <v>92.59</v>
      </c>
      <c r="Q3371" s="11" t="s">
        <v>8315</v>
      </c>
      <c r="R3371" t="s">
        <v>8316</v>
      </c>
      <c r="S3371" s="15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f t="shared" si="208"/>
        <v>118</v>
      </c>
      <c r="B3372">
        <v>3370</v>
      </c>
      <c r="C3372" s="3" t="s">
        <v>3369</v>
      </c>
      <c r="D3372" s="3" t="s">
        <v>7480</v>
      </c>
      <c r="E3372" s="6">
        <v>1500</v>
      </c>
      <c r="F3372" s="8">
        <v>1766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 t="shared" si="209"/>
        <v>57.69</v>
      </c>
      <c r="Q3372" s="11" t="s">
        <v>8315</v>
      </c>
      <c r="R3372" t="s">
        <v>8316</v>
      </c>
      <c r="S3372" s="15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f t="shared" si="208"/>
        <v>139</v>
      </c>
      <c r="B3373">
        <v>3371</v>
      </c>
      <c r="C3373" s="3" t="s">
        <v>3370</v>
      </c>
      <c r="D3373" s="3" t="s">
        <v>7481</v>
      </c>
      <c r="E3373" s="6">
        <v>200</v>
      </c>
      <c r="F3373" s="8">
        <v>277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>
        <f t="shared" si="209"/>
        <v>22.22</v>
      </c>
      <c r="Q3373" s="11" t="s">
        <v>8315</v>
      </c>
      <c r="R3373" t="s">
        <v>8316</v>
      </c>
      <c r="S3373" s="15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f t="shared" si="208"/>
        <v>104</v>
      </c>
      <c r="B3374">
        <v>3372</v>
      </c>
      <c r="C3374" s="3" t="s">
        <v>3371</v>
      </c>
      <c r="D3374" s="3" t="s">
        <v>7482</v>
      </c>
      <c r="E3374" s="6">
        <v>1000</v>
      </c>
      <c r="F3374" s="8">
        <v>1035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 t="shared" si="209"/>
        <v>37.04</v>
      </c>
      <c r="Q3374" s="11" t="s">
        <v>8315</v>
      </c>
      <c r="R3374" t="s">
        <v>8316</v>
      </c>
      <c r="S3374" s="15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f t="shared" si="208"/>
        <v>100</v>
      </c>
      <c r="B3375">
        <v>3373</v>
      </c>
      <c r="C3375" s="3" t="s">
        <v>3372</v>
      </c>
      <c r="D3375" s="3" t="s">
        <v>7483</v>
      </c>
      <c r="E3375" s="6">
        <v>2000</v>
      </c>
      <c r="F3375" s="8">
        <v>2005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 t="shared" si="209"/>
        <v>66.67</v>
      </c>
      <c r="Q3375" s="11" t="s">
        <v>8315</v>
      </c>
      <c r="R3375" t="s">
        <v>8316</v>
      </c>
      <c r="S3375" s="15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f t="shared" si="208"/>
        <v>107</v>
      </c>
      <c r="B3376">
        <v>3374</v>
      </c>
      <c r="C3376" s="3" t="s">
        <v>3373</v>
      </c>
      <c r="D3376" s="3" t="s">
        <v>7484</v>
      </c>
      <c r="E3376" s="6">
        <v>3500</v>
      </c>
      <c r="F3376" s="8">
        <v>3730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 t="shared" si="209"/>
        <v>67.31</v>
      </c>
      <c r="Q3376" s="11" t="s">
        <v>8315</v>
      </c>
      <c r="R3376" t="s">
        <v>8316</v>
      </c>
      <c r="S3376" s="15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f t="shared" si="208"/>
        <v>100</v>
      </c>
      <c r="B3377">
        <v>3375</v>
      </c>
      <c r="C3377" s="3" t="s">
        <v>3374</v>
      </c>
      <c r="D3377" s="3" t="s">
        <v>7485</v>
      </c>
      <c r="E3377" s="6">
        <v>3000</v>
      </c>
      <c r="F3377" s="8">
        <v>3000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f t="shared" si="208"/>
        <v>100</v>
      </c>
      <c r="B3378">
        <v>3376</v>
      </c>
      <c r="C3378" s="3" t="s">
        <v>3375</v>
      </c>
      <c r="D3378" s="3" t="s">
        <v>7486</v>
      </c>
      <c r="E3378" s="6">
        <v>8000</v>
      </c>
      <c r="F3378" s="8">
        <v>8001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 t="shared" si="209"/>
        <v>421.05</v>
      </c>
      <c r="Q3378" s="11" t="s">
        <v>8315</v>
      </c>
      <c r="R3378" t="s">
        <v>8316</v>
      </c>
      <c r="S3378" s="15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f t="shared" si="208"/>
        <v>101</v>
      </c>
      <c r="B3379">
        <v>3377</v>
      </c>
      <c r="C3379" s="3" t="s">
        <v>3376</v>
      </c>
      <c r="D3379" s="3" t="s">
        <v>7487</v>
      </c>
      <c r="E3379" s="6">
        <v>8000</v>
      </c>
      <c r="F3379" s="8">
        <v>8084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 t="shared" si="209"/>
        <v>103.9</v>
      </c>
      <c r="Q3379" s="11" t="s">
        <v>8315</v>
      </c>
      <c r="R3379" t="s">
        <v>8316</v>
      </c>
      <c r="S3379" s="15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f t="shared" si="208"/>
        <v>108</v>
      </c>
      <c r="B3380">
        <v>3378</v>
      </c>
      <c r="C3380" s="3" t="s">
        <v>3377</v>
      </c>
      <c r="D3380" s="3" t="s">
        <v>7488</v>
      </c>
      <c r="E3380" s="6">
        <v>550</v>
      </c>
      <c r="F3380" s="8">
        <v>592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>
        <f t="shared" si="209"/>
        <v>26.19</v>
      </c>
      <c r="Q3380" s="11" t="s">
        <v>8315</v>
      </c>
      <c r="R3380" t="s">
        <v>8316</v>
      </c>
      <c r="S3380" s="15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f t="shared" si="208"/>
        <v>104</v>
      </c>
      <c r="B3381">
        <v>3379</v>
      </c>
      <c r="C3381" s="3" t="s">
        <v>3378</v>
      </c>
      <c r="D3381" s="3" t="s">
        <v>7489</v>
      </c>
      <c r="E3381" s="6">
        <v>2000</v>
      </c>
      <c r="F3381" s="8">
        <v>2073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 t="shared" si="209"/>
        <v>52.63</v>
      </c>
      <c r="Q3381" s="11" t="s">
        <v>8315</v>
      </c>
      <c r="R3381" t="s">
        <v>8316</v>
      </c>
      <c r="S3381" s="15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f t="shared" si="208"/>
        <v>104</v>
      </c>
      <c r="B3382">
        <v>3380</v>
      </c>
      <c r="C3382" s="3" t="s">
        <v>3379</v>
      </c>
      <c r="D3382" s="3" t="s">
        <v>7490</v>
      </c>
      <c r="E3382" s="6">
        <v>3000</v>
      </c>
      <c r="F3382" s="8">
        <v>3133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 t="shared" si="209"/>
        <v>107.14</v>
      </c>
      <c r="Q3382" s="11" t="s">
        <v>8315</v>
      </c>
      <c r="R3382" t="s">
        <v>8316</v>
      </c>
      <c r="S3382" s="15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f t="shared" si="208"/>
        <v>102</v>
      </c>
      <c r="B3383">
        <v>3381</v>
      </c>
      <c r="C3383" s="3" t="s">
        <v>3380</v>
      </c>
      <c r="D3383" s="3" t="s">
        <v>7491</v>
      </c>
      <c r="E3383" s="6">
        <v>4000</v>
      </c>
      <c r="F3383" s="8">
        <v>4090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 t="shared" si="209"/>
        <v>83.33</v>
      </c>
      <c r="Q3383" s="11" t="s">
        <v>8315</v>
      </c>
      <c r="R3383" t="s">
        <v>8316</v>
      </c>
      <c r="S3383" s="15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f t="shared" si="208"/>
        <v>101</v>
      </c>
      <c r="B3384">
        <v>3382</v>
      </c>
      <c r="C3384" s="3" t="s">
        <v>3381</v>
      </c>
      <c r="D3384" s="3" t="s">
        <v>7492</v>
      </c>
      <c r="E3384" s="6">
        <v>3500</v>
      </c>
      <c r="F3384" s="8">
        <v>3526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 t="shared" si="209"/>
        <v>76.09</v>
      </c>
      <c r="Q3384" s="11" t="s">
        <v>8315</v>
      </c>
      <c r="R3384" t="s">
        <v>8316</v>
      </c>
      <c r="S3384" s="15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f t="shared" si="208"/>
        <v>112</v>
      </c>
      <c r="B3385">
        <v>3383</v>
      </c>
      <c r="C3385" s="3" t="s">
        <v>3382</v>
      </c>
      <c r="D3385" s="3" t="s">
        <v>7493</v>
      </c>
      <c r="E3385" s="6">
        <v>1750</v>
      </c>
      <c r="F3385" s="8">
        <v>1955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 t="shared" si="209"/>
        <v>58.33</v>
      </c>
      <c r="Q3385" s="11" t="s">
        <v>8315</v>
      </c>
      <c r="R3385" t="s">
        <v>8316</v>
      </c>
      <c r="S3385" s="15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f t="shared" si="208"/>
        <v>100</v>
      </c>
      <c r="B3386">
        <v>3384</v>
      </c>
      <c r="C3386" s="3" t="s">
        <v>3383</v>
      </c>
      <c r="D3386" s="3" t="s">
        <v>7494</v>
      </c>
      <c r="E3386" s="6">
        <v>6000</v>
      </c>
      <c r="F3386" s="8">
        <v>6000.66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 t="shared" si="209"/>
        <v>93.75</v>
      </c>
      <c r="Q3386" s="11" t="s">
        <v>8315</v>
      </c>
      <c r="R3386" t="s">
        <v>8316</v>
      </c>
      <c r="S3386" s="15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f t="shared" si="208"/>
        <v>100</v>
      </c>
      <c r="B3387">
        <v>3385</v>
      </c>
      <c r="C3387" s="3" t="s">
        <v>3384</v>
      </c>
      <c r="D3387" s="3" t="s">
        <v>7495</v>
      </c>
      <c r="E3387" s="6">
        <v>2000</v>
      </c>
      <c r="F3387" s="8">
        <v>2000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f t="shared" si="208"/>
        <v>105</v>
      </c>
      <c r="B3388">
        <v>3386</v>
      </c>
      <c r="C3388" s="3" t="s">
        <v>3385</v>
      </c>
      <c r="D3388" s="3" t="s">
        <v>7496</v>
      </c>
      <c r="E3388" s="6">
        <v>2000</v>
      </c>
      <c r="F3388" s="8">
        <v>2100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 t="shared" si="209"/>
        <v>48.78</v>
      </c>
      <c r="Q3388" s="11" t="s">
        <v>8315</v>
      </c>
      <c r="R3388" t="s">
        <v>8316</v>
      </c>
      <c r="S3388" s="15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f t="shared" si="208"/>
        <v>117</v>
      </c>
      <c r="B3389">
        <v>3387</v>
      </c>
      <c r="C3389" s="3" t="s">
        <v>3386</v>
      </c>
      <c r="D3389" s="3" t="s">
        <v>7497</v>
      </c>
      <c r="E3389" s="6">
        <v>3000</v>
      </c>
      <c r="F3389" s="8">
        <v>3506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 t="shared" si="209"/>
        <v>85.71</v>
      </c>
      <c r="Q3389" s="11" t="s">
        <v>8315</v>
      </c>
      <c r="R3389" t="s">
        <v>8316</v>
      </c>
      <c r="S3389" s="15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f t="shared" si="208"/>
        <v>104</v>
      </c>
      <c r="B3390">
        <v>3388</v>
      </c>
      <c r="C3390" s="3" t="s">
        <v>3387</v>
      </c>
      <c r="D3390" s="3" t="s">
        <v>7498</v>
      </c>
      <c r="E3390" s="6">
        <v>1500</v>
      </c>
      <c r="F3390" s="8">
        <v>1557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 t="shared" si="209"/>
        <v>33.33</v>
      </c>
      <c r="Q3390" s="11" t="s">
        <v>8315</v>
      </c>
      <c r="R3390" t="s">
        <v>8316</v>
      </c>
      <c r="S3390" s="15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f t="shared" si="208"/>
        <v>115</v>
      </c>
      <c r="B3391">
        <v>3389</v>
      </c>
      <c r="C3391" s="3" t="s">
        <v>3388</v>
      </c>
      <c r="D3391" s="3" t="s">
        <v>7499</v>
      </c>
      <c r="E3391" s="6">
        <v>10000</v>
      </c>
      <c r="F3391" s="8">
        <v>11450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 t="shared" si="209"/>
        <v>161.29</v>
      </c>
      <c r="Q3391" s="11" t="s">
        <v>8315</v>
      </c>
      <c r="R3391" t="s">
        <v>8316</v>
      </c>
      <c r="S3391" s="15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f t="shared" si="208"/>
        <v>102</v>
      </c>
      <c r="B3392">
        <v>3390</v>
      </c>
      <c r="C3392" s="3" t="s">
        <v>3389</v>
      </c>
      <c r="D3392" s="3" t="s">
        <v>7500</v>
      </c>
      <c r="E3392" s="6">
        <v>1500</v>
      </c>
      <c r="F3392" s="8">
        <v>1536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 t="shared" si="209"/>
        <v>68.180000000000007</v>
      </c>
      <c r="Q3392" s="11" t="s">
        <v>8315</v>
      </c>
      <c r="R3392" t="s">
        <v>8316</v>
      </c>
      <c r="S3392" s="15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f t="shared" si="208"/>
        <v>223</v>
      </c>
      <c r="B3393">
        <v>3391</v>
      </c>
      <c r="C3393" s="3" t="s">
        <v>3390</v>
      </c>
      <c r="D3393" s="3" t="s">
        <v>7501</v>
      </c>
      <c r="E3393" s="6">
        <v>500</v>
      </c>
      <c r="F3393" s="8">
        <v>1115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>
        <f t="shared" si="209"/>
        <v>27.78</v>
      </c>
      <c r="Q3393" s="11" t="s">
        <v>8315</v>
      </c>
      <c r="R3393" t="s">
        <v>8316</v>
      </c>
      <c r="S3393" s="15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f t="shared" ref="A3394:A3457" si="212">ROUND(F3394/E3394*100,0)</f>
        <v>100</v>
      </c>
      <c r="B3394">
        <v>3392</v>
      </c>
      <c r="C3394" s="3" t="s">
        <v>3391</v>
      </c>
      <c r="D3394" s="3" t="s">
        <v>7502</v>
      </c>
      <c r="E3394" s="6">
        <v>500</v>
      </c>
      <c r="F3394" s="8">
        <v>500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f t="shared" si="212"/>
        <v>106</v>
      </c>
      <c r="B3395">
        <v>3393</v>
      </c>
      <c r="C3395" s="3" t="s">
        <v>3392</v>
      </c>
      <c r="D3395" s="3" t="s">
        <v>7503</v>
      </c>
      <c r="E3395" s="6">
        <v>1500</v>
      </c>
      <c r="F3395" s="8">
        <v>1587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 t="shared" ref="P3395:P3458" si="213">IFERROR(ROUND(E3395/M3395,2), 0)</f>
        <v>34.090000000000003</v>
      </c>
      <c r="Q3395" s="11" t="s">
        <v>8315</v>
      </c>
      <c r="R3395" t="s">
        <v>8316</v>
      </c>
      <c r="S3395" s="15">
        <f t="shared" ref="S3395:S3458" si="214">(((K3395/60)/60)/24)+DATE(1970,1,1)</f>
        <v>41923.921643518523</v>
      </c>
      <c r="T3395" s="16">
        <f t="shared" ref="T3395:T3458" si="215">(((J3395/60)/60)/24)+DATE(1970,1,1)</f>
        <v>41949.031944444447</v>
      </c>
    </row>
    <row r="3396" spans="1:20" ht="60" hidden="1" x14ac:dyDescent="0.25">
      <c r="A3396">
        <f t="shared" si="212"/>
        <v>142</v>
      </c>
      <c r="B3396">
        <v>3394</v>
      </c>
      <c r="C3396" s="3" t="s">
        <v>3393</v>
      </c>
      <c r="D3396" s="3" t="s">
        <v>7504</v>
      </c>
      <c r="E3396" s="6">
        <v>550</v>
      </c>
      <c r="F3396" s="8">
        <v>783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>
        <f t="shared" si="213"/>
        <v>20.37</v>
      </c>
      <c r="Q3396" s="11" t="s">
        <v>8315</v>
      </c>
      <c r="R3396" t="s">
        <v>8316</v>
      </c>
      <c r="S3396" s="15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f t="shared" si="212"/>
        <v>184</v>
      </c>
      <c r="B3397">
        <v>3395</v>
      </c>
      <c r="C3397" s="3" t="s">
        <v>3394</v>
      </c>
      <c r="D3397" s="3" t="s">
        <v>7505</v>
      </c>
      <c r="E3397" s="6">
        <v>500</v>
      </c>
      <c r="F3397" s="8">
        <v>920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>
        <f t="shared" si="213"/>
        <v>13.16</v>
      </c>
      <c r="Q3397" s="11" t="s">
        <v>8315</v>
      </c>
      <c r="R3397" t="s">
        <v>8316</v>
      </c>
      <c r="S3397" s="15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f t="shared" si="212"/>
        <v>104</v>
      </c>
      <c r="B3398">
        <v>3396</v>
      </c>
      <c r="C3398" s="3" t="s">
        <v>3395</v>
      </c>
      <c r="D3398" s="3" t="s">
        <v>7506</v>
      </c>
      <c r="E3398" s="6">
        <v>1500</v>
      </c>
      <c r="F3398" s="8">
        <v>1565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 t="shared" si="213"/>
        <v>53.57</v>
      </c>
      <c r="Q3398" s="11" t="s">
        <v>8315</v>
      </c>
      <c r="R3398" t="s">
        <v>8316</v>
      </c>
      <c r="S3398" s="15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f t="shared" si="212"/>
        <v>112</v>
      </c>
      <c r="B3399">
        <v>3397</v>
      </c>
      <c r="C3399" s="3" t="s">
        <v>3396</v>
      </c>
      <c r="D3399" s="3" t="s">
        <v>7507</v>
      </c>
      <c r="E3399" s="6">
        <v>250</v>
      </c>
      <c r="F3399" s="8">
        <v>280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>
        <f t="shared" si="213"/>
        <v>10.42</v>
      </c>
      <c r="Q3399" s="11" t="s">
        <v>8315</v>
      </c>
      <c r="R3399" t="s">
        <v>8316</v>
      </c>
      <c r="S3399" s="15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f t="shared" si="212"/>
        <v>111</v>
      </c>
      <c r="B3400">
        <v>3398</v>
      </c>
      <c r="C3400" s="3" t="s">
        <v>3397</v>
      </c>
      <c r="D3400" s="3" t="s">
        <v>7508</v>
      </c>
      <c r="E3400" s="6">
        <v>4000</v>
      </c>
      <c r="F3400" s="8">
        <v>4443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 t="shared" si="213"/>
        <v>61.54</v>
      </c>
      <c r="Q3400" s="11" t="s">
        <v>8315</v>
      </c>
      <c r="R3400" t="s">
        <v>8316</v>
      </c>
      <c r="S3400" s="15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f t="shared" si="212"/>
        <v>104</v>
      </c>
      <c r="B3401">
        <v>3399</v>
      </c>
      <c r="C3401" s="3" t="s">
        <v>3398</v>
      </c>
      <c r="D3401" s="3" t="s">
        <v>7509</v>
      </c>
      <c r="E3401" s="6">
        <v>1200</v>
      </c>
      <c r="F3401" s="8">
        <v>1245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 t="shared" si="213"/>
        <v>26.09</v>
      </c>
      <c r="Q3401" s="11" t="s">
        <v>8315</v>
      </c>
      <c r="R3401" t="s">
        <v>8316</v>
      </c>
      <c r="S3401" s="15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f t="shared" si="212"/>
        <v>100</v>
      </c>
      <c r="B3402">
        <v>3400</v>
      </c>
      <c r="C3402" s="3" t="s">
        <v>3399</v>
      </c>
      <c r="D3402" s="3" t="s">
        <v>7510</v>
      </c>
      <c r="E3402" s="6">
        <v>10000</v>
      </c>
      <c r="F3402" s="8">
        <v>10041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 t="shared" si="213"/>
        <v>117.65</v>
      </c>
      <c r="Q3402" s="11" t="s">
        <v>8315</v>
      </c>
      <c r="R3402" t="s">
        <v>8316</v>
      </c>
      <c r="S3402" s="15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f t="shared" si="212"/>
        <v>102</v>
      </c>
      <c r="B3403">
        <v>3401</v>
      </c>
      <c r="C3403" s="3" t="s">
        <v>3400</v>
      </c>
      <c r="D3403" s="3" t="s">
        <v>7511</v>
      </c>
      <c r="E3403" s="6">
        <v>2900</v>
      </c>
      <c r="F3403" s="8">
        <v>2954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 t="shared" si="213"/>
        <v>43.94</v>
      </c>
      <c r="Q3403" s="11" t="s">
        <v>8315</v>
      </c>
      <c r="R3403" t="s">
        <v>8316</v>
      </c>
      <c r="S3403" s="15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f t="shared" si="212"/>
        <v>110</v>
      </c>
      <c r="B3404">
        <v>3402</v>
      </c>
      <c r="C3404" s="3" t="s">
        <v>3401</v>
      </c>
      <c r="D3404" s="3" t="s">
        <v>7512</v>
      </c>
      <c r="E3404" s="6">
        <v>15000</v>
      </c>
      <c r="F3404" s="8">
        <v>16465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 t="shared" si="213"/>
        <v>90.91</v>
      </c>
      <c r="Q3404" s="11" t="s">
        <v>8315</v>
      </c>
      <c r="R3404" t="s">
        <v>8316</v>
      </c>
      <c r="S3404" s="15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f t="shared" si="212"/>
        <v>100</v>
      </c>
      <c r="B3405">
        <v>3403</v>
      </c>
      <c r="C3405" s="3" t="s">
        <v>3402</v>
      </c>
      <c r="D3405" s="3" t="s">
        <v>7513</v>
      </c>
      <c r="E3405" s="6">
        <v>2000</v>
      </c>
      <c r="F3405" s="8">
        <v>2000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f t="shared" si="212"/>
        <v>122</v>
      </c>
      <c r="B3406">
        <v>3404</v>
      </c>
      <c r="C3406" s="3" t="s">
        <v>3403</v>
      </c>
      <c r="D3406" s="3" t="s">
        <v>7514</v>
      </c>
      <c r="E3406" s="6">
        <v>500</v>
      </c>
      <c r="F3406" s="8">
        <v>610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>
        <f t="shared" si="213"/>
        <v>166.67</v>
      </c>
      <c r="Q3406" s="11" t="s">
        <v>8315</v>
      </c>
      <c r="R3406" t="s">
        <v>8316</v>
      </c>
      <c r="S3406" s="15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f t="shared" si="212"/>
        <v>138</v>
      </c>
      <c r="B3407">
        <v>3405</v>
      </c>
      <c r="C3407" s="3" t="s">
        <v>3404</v>
      </c>
      <c r="D3407" s="3" t="s">
        <v>7515</v>
      </c>
      <c r="E3407" s="6">
        <v>350</v>
      </c>
      <c r="F3407" s="8">
        <v>481.5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>
        <f t="shared" si="213"/>
        <v>20.59</v>
      </c>
      <c r="Q3407" s="11" t="s">
        <v>8315</v>
      </c>
      <c r="R3407" t="s">
        <v>8316</v>
      </c>
      <c r="S3407" s="15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f t="shared" si="212"/>
        <v>100</v>
      </c>
      <c r="B3408">
        <v>3406</v>
      </c>
      <c r="C3408" s="3" t="s">
        <v>3405</v>
      </c>
      <c r="D3408" s="3" t="s">
        <v>7516</v>
      </c>
      <c r="E3408" s="6">
        <v>10000</v>
      </c>
      <c r="F3408" s="8">
        <v>10031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 t="shared" si="213"/>
        <v>109.89</v>
      </c>
      <c r="Q3408" s="11" t="s">
        <v>8315</v>
      </c>
      <c r="R3408" t="s">
        <v>8316</v>
      </c>
      <c r="S3408" s="15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f t="shared" si="212"/>
        <v>107</v>
      </c>
      <c r="B3409">
        <v>3407</v>
      </c>
      <c r="C3409" s="3" t="s">
        <v>3406</v>
      </c>
      <c r="D3409" s="3" t="s">
        <v>7517</v>
      </c>
      <c r="E3409" s="6">
        <v>2000</v>
      </c>
      <c r="F3409" s="8">
        <v>2142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 t="shared" si="213"/>
        <v>29.85</v>
      </c>
      <c r="Q3409" s="11" t="s">
        <v>8315</v>
      </c>
      <c r="R3409" t="s">
        <v>8316</v>
      </c>
      <c r="S3409" s="15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f t="shared" si="212"/>
        <v>211</v>
      </c>
      <c r="B3410">
        <v>3408</v>
      </c>
      <c r="C3410" s="3" t="s">
        <v>3407</v>
      </c>
      <c r="D3410" s="3" t="s">
        <v>7518</v>
      </c>
      <c r="E3410" s="6">
        <v>500</v>
      </c>
      <c r="F3410" s="8">
        <v>1055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>
        <f t="shared" si="213"/>
        <v>27.78</v>
      </c>
      <c r="Q3410" s="11" t="s">
        <v>8315</v>
      </c>
      <c r="R3410" t="s">
        <v>8316</v>
      </c>
      <c r="S3410" s="15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f t="shared" si="212"/>
        <v>124</v>
      </c>
      <c r="B3411">
        <v>3409</v>
      </c>
      <c r="C3411" s="3" t="s">
        <v>3408</v>
      </c>
      <c r="D3411" s="3" t="s">
        <v>7519</v>
      </c>
      <c r="E3411" s="6">
        <v>500</v>
      </c>
      <c r="F3411" s="8">
        <v>618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>
        <f t="shared" si="213"/>
        <v>23.81</v>
      </c>
      <c r="Q3411" s="11" t="s">
        <v>8315</v>
      </c>
      <c r="R3411" t="s">
        <v>8316</v>
      </c>
      <c r="S3411" s="15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f t="shared" si="212"/>
        <v>109</v>
      </c>
      <c r="B3412">
        <v>3410</v>
      </c>
      <c r="C3412" s="3" t="s">
        <v>3409</v>
      </c>
      <c r="D3412" s="3" t="s">
        <v>7520</v>
      </c>
      <c r="E3412" s="6">
        <v>3000</v>
      </c>
      <c r="F3412" s="8">
        <v>3255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 t="shared" si="213"/>
        <v>75</v>
      </c>
      <c r="Q3412" s="11" t="s">
        <v>8315</v>
      </c>
      <c r="R3412" t="s">
        <v>8316</v>
      </c>
      <c r="S3412" s="15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f t="shared" si="212"/>
        <v>104</v>
      </c>
      <c r="B3413">
        <v>3411</v>
      </c>
      <c r="C3413" s="3" t="s">
        <v>3410</v>
      </c>
      <c r="D3413" s="3" t="s">
        <v>7521</v>
      </c>
      <c r="E3413" s="6">
        <v>15000</v>
      </c>
      <c r="F3413" s="8">
        <v>15535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 t="shared" si="213"/>
        <v>192.31</v>
      </c>
      <c r="Q3413" s="11" t="s">
        <v>8315</v>
      </c>
      <c r="R3413" t="s">
        <v>8316</v>
      </c>
      <c r="S3413" s="15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f t="shared" si="212"/>
        <v>100</v>
      </c>
      <c r="B3414">
        <v>3412</v>
      </c>
      <c r="C3414" s="3" t="s">
        <v>3411</v>
      </c>
      <c r="D3414" s="3" t="s">
        <v>7522</v>
      </c>
      <c r="E3414" s="6">
        <v>3000</v>
      </c>
      <c r="F3414" s="8">
        <v>3000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f t="shared" si="212"/>
        <v>130</v>
      </c>
      <c r="B3415">
        <v>3413</v>
      </c>
      <c r="C3415" s="3" t="s">
        <v>3412</v>
      </c>
      <c r="D3415" s="3" t="s">
        <v>7523</v>
      </c>
      <c r="E3415" s="6">
        <v>500</v>
      </c>
      <c r="F3415" s="8">
        <v>650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>
        <f t="shared" si="213"/>
        <v>35.71</v>
      </c>
      <c r="Q3415" s="11" t="s">
        <v>8315</v>
      </c>
      <c r="R3415" t="s">
        <v>8316</v>
      </c>
      <c r="S3415" s="15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f t="shared" si="212"/>
        <v>104</v>
      </c>
      <c r="B3416">
        <v>3414</v>
      </c>
      <c r="C3416" s="3" t="s">
        <v>3413</v>
      </c>
      <c r="D3416" s="3" t="s">
        <v>7524</v>
      </c>
      <c r="E3416" s="6">
        <v>3000</v>
      </c>
      <c r="F3416" s="8">
        <v>3105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 t="shared" si="213"/>
        <v>68.180000000000007</v>
      </c>
      <c r="Q3416" s="11" t="s">
        <v>8315</v>
      </c>
      <c r="R3416" t="s">
        <v>8316</v>
      </c>
      <c r="S3416" s="15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f t="shared" si="212"/>
        <v>100</v>
      </c>
      <c r="B3417">
        <v>3415</v>
      </c>
      <c r="C3417" s="3" t="s">
        <v>3414</v>
      </c>
      <c r="D3417" s="3" t="s">
        <v>7525</v>
      </c>
      <c r="E3417" s="6">
        <v>200</v>
      </c>
      <c r="F3417" s="8">
        <v>200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f t="shared" si="212"/>
        <v>120</v>
      </c>
      <c r="B3418">
        <v>3416</v>
      </c>
      <c r="C3418" s="3" t="s">
        <v>3415</v>
      </c>
      <c r="D3418" s="3" t="s">
        <v>7526</v>
      </c>
      <c r="E3418" s="6">
        <v>4000</v>
      </c>
      <c r="F3418" s="8">
        <v>4784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 t="shared" si="213"/>
        <v>133.33000000000001</v>
      </c>
      <c r="Q3418" s="11" t="s">
        <v>8315</v>
      </c>
      <c r="R3418" t="s">
        <v>8316</v>
      </c>
      <c r="S3418" s="15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f t="shared" si="212"/>
        <v>100</v>
      </c>
      <c r="B3419">
        <v>3417</v>
      </c>
      <c r="C3419" s="3" t="s">
        <v>3416</v>
      </c>
      <c r="D3419" s="3" t="s">
        <v>7527</v>
      </c>
      <c r="E3419" s="6">
        <v>1700</v>
      </c>
      <c r="F3419" s="8">
        <v>1700.01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f t="shared" si="212"/>
        <v>101</v>
      </c>
      <c r="B3420">
        <v>3418</v>
      </c>
      <c r="C3420" s="3" t="s">
        <v>3417</v>
      </c>
      <c r="D3420" s="3" t="s">
        <v>7528</v>
      </c>
      <c r="E3420" s="6">
        <v>4000</v>
      </c>
      <c r="F3420" s="8">
        <v>4035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 t="shared" si="213"/>
        <v>71.430000000000007</v>
      </c>
      <c r="Q3420" s="11" t="s">
        <v>8315</v>
      </c>
      <c r="R3420" t="s">
        <v>8316</v>
      </c>
      <c r="S3420" s="15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f t="shared" si="212"/>
        <v>107</v>
      </c>
      <c r="B3421">
        <v>3419</v>
      </c>
      <c r="C3421" s="3" t="s">
        <v>3418</v>
      </c>
      <c r="D3421" s="3" t="s">
        <v>7529</v>
      </c>
      <c r="E3421" s="6">
        <v>2750</v>
      </c>
      <c r="F3421" s="8">
        <v>2930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 t="shared" si="213"/>
        <v>59.78</v>
      </c>
      <c r="Q3421" s="11" t="s">
        <v>8315</v>
      </c>
      <c r="R3421" t="s">
        <v>8316</v>
      </c>
      <c r="S3421" s="15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f t="shared" si="212"/>
        <v>138</v>
      </c>
      <c r="B3422">
        <v>3420</v>
      </c>
      <c r="C3422" s="3" t="s">
        <v>3419</v>
      </c>
      <c r="D3422" s="3" t="s">
        <v>7530</v>
      </c>
      <c r="E3422" s="6">
        <v>700</v>
      </c>
      <c r="F3422" s="8">
        <v>966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>
        <f t="shared" si="213"/>
        <v>20.59</v>
      </c>
      <c r="Q3422" s="11" t="s">
        <v>8315</v>
      </c>
      <c r="R3422" t="s">
        <v>8316</v>
      </c>
      <c r="S3422" s="15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f t="shared" si="212"/>
        <v>101</v>
      </c>
      <c r="B3423">
        <v>3421</v>
      </c>
      <c r="C3423" s="3" t="s">
        <v>3420</v>
      </c>
      <c r="D3423" s="3" t="s">
        <v>7531</v>
      </c>
      <c r="E3423" s="6">
        <v>10000</v>
      </c>
      <c r="F3423" s="8">
        <v>10115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 t="shared" si="213"/>
        <v>102.04</v>
      </c>
      <c r="Q3423" s="11" t="s">
        <v>8315</v>
      </c>
      <c r="R3423" t="s">
        <v>8316</v>
      </c>
      <c r="S3423" s="15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f t="shared" si="212"/>
        <v>109</v>
      </c>
      <c r="B3424">
        <v>3422</v>
      </c>
      <c r="C3424" s="3" t="s">
        <v>3421</v>
      </c>
      <c r="D3424" s="3" t="s">
        <v>7532</v>
      </c>
      <c r="E3424" s="6">
        <v>3000</v>
      </c>
      <c r="F3424" s="8">
        <v>3273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 t="shared" si="213"/>
        <v>65.22</v>
      </c>
      <c r="Q3424" s="11" t="s">
        <v>8315</v>
      </c>
      <c r="R3424" t="s">
        <v>8316</v>
      </c>
      <c r="S3424" s="15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f t="shared" si="212"/>
        <v>140</v>
      </c>
      <c r="B3425">
        <v>3423</v>
      </c>
      <c r="C3425" s="3" t="s">
        <v>3422</v>
      </c>
      <c r="D3425" s="3" t="s">
        <v>7533</v>
      </c>
      <c r="E3425" s="6">
        <v>250</v>
      </c>
      <c r="F3425" s="8">
        <v>350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>
        <f t="shared" si="213"/>
        <v>25</v>
      </c>
      <c r="Q3425" s="11" t="s">
        <v>8315</v>
      </c>
      <c r="R3425" t="s">
        <v>8316</v>
      </c>
      <c r="S3425" s="15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f t="shared" si="212"/>
        <v>104</v>
      </c>
      <c r="B3426">
        <v>3424</v>
      </c>
      <c r="C3426" s="3" t="s">
        <v>3423</v>
      </c>
      <c r="D3426" s="3" t="s">
        <v>7534</v>
      </c>
      <c r="E3426" s="6">
        <v>6000</v>
      </c>
      <c r="F3426" s="8">
        <v>6215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 t="shared" si="213"/>
        <v>78.95</v>
      </c>
      <c r="Q3426" s="11" t="s">
        <v>8315</v>
      </c>
      <c r="R3426" t="s">
        <v>8316</v>
      </c>
      <c r="S3426" s="15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f t="shared" si="212"/>
        <v>103</v>
      </c>
      <c r="B3427">
        <v>3425</v>
      </c>
      <c r="C3427" s="3" t="s">
        <v>3424</v>
      </c>
      <c r="D3427" s="3" t="s">
        <v>7535</v>
      </c>
      <c r="E3427" s="6">
        <v>30000</v>
      </c>
      <c r="F3427" s="8">
        <v>30891.1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 t="shared" si="213"/>
        <v>288.45999999999998</v>
      </c>
      <c r="Q3427" s="11" t="s">
        <v>8315</v>
      </c>
      <c r="R3427" t="s">
        <v>8316</v>
      </c>
      <c r="S3427" s="15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f t="shared" si="212"/>
        <v>108</v>
      </c>
      <c r="B3428">
        <v>3426</v>
      </c>
      <c r="C3428" s="3" t="s">
        <v>3425</v>
      </c>
      <c r="D3428" s="3" t="s">
        <v>7536</v>
      </c>
      <c r="E3428" s="6">
        <v>3750</v>
      </c>
      <c r="F3428" s="8">
        <v>4055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 t="shared" si="213"/>
        <v>43.1</v>
      </c>
      <c r="Q3428" s="11" t="s">
        <v>8315</v>
      </c>
      <c r="R3428" t="s">
        <v>8316</v>
      </c>
      <c r="S3428" s="15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f t="shared" si="212"/>
        <v>100</v>
      </c>
      <c r="B3429">
        <v>3427</v>
      </c>
      <c r="C3429" s="3" t="s">
        <v>3426</v>
      </c>
      <c r="D3429" s="3" t="s">
        <v>7537</v>
      </c>
      <c r="E3429" s="6">
        <v>1500</v>
      </c>
      <c r="F3429" s="8">
        <v>1500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f t="shared" si="212"/>
        <v>103</v>
      </c>
      <c r="B3430">
        <v>3428</v>
      </c>
      <c r="C3430" s="3" t="s">
        <v>3427</v>
      </c>
      <c r="D3430" s="3" t="s">
        <v>7538</v>
      </c>
      <c r="E3430" s="6">
        <v>2000</v>
      </c>
      <c r="F3430" s="8">
        <v>2055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 t="shared" si="213"/>
        <v>39.22</v>
      </c>
      <c r="Q3430" s="11" t="s">
        <v>8315</v>
      </c>
      <c r="R3430" t="s">
        <v>8316</v>
      </c>
      <c r="S3430" s="15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f t="shared" si="212"/>
        <v>130</v>
      </c>
      <c r="B3431">
        <v>3429</v>
      </c>
      <c r="C3431" s="3" t="s">
        <v>3428</v>
      </c>
      <c r="D3431" s="3" t="s">
        <v>7539</v>
      </c>
      <c r="E3431" s="6">
        <v>150</v>
      </c>
      <c r="F3431" s="8">
        <v>195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>
        <f t="shared" si="213"/>
        <v>12.5</v>
      </c>
      <c r="Q3431" s="11" t="s">
        <v>8315</v>
      </c>
      <c r="R3431" t="s">
        <v>8316</v>
      </c>
      <c r="S3431" s="15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f t="shared" si="212"/>
        <v>109</v>
      </c>
      <c r="B3432">
        <v>3430</v>
      </c>
      <c r="C3432" s="3" t="s">
        <v>3429</v>
      </c>
      <c r="D3432" s="3" t="s">
        <v>7540</v>
      </c>
      <c r="E3432" s="6">
        <v>2000</v>
      </c>
      <c r="F3432" s="8">
        <v>2170.9899999999998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 t="shared" si="213"/>
        <v>27.78</v>
      </c>
      <c r="Q3432" s="11" t="s">
        <v>8315</v>
      </c>
      <c r="R3432" t="s">
        <v>8316</v>
      </c>
      <c r="S3432" s="15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f t="shared" si="212"/>
        <v>100</v>
      </c>
      <c r="B3433">
        <v>3431</v>
      </c>
      <c r="C3433" s="3" t="s">
        <v>3430</v>
      </c>
      <c r="D3433" s="3" t="s">
        <v>7541</v>
      </c>
      <c r="E3433" s="6">
        <v>2000</v>
      </c>
      <c r="F3433" s="8">
        <v>2000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f t="shared" si="212"/>
        <v>110</v>
      </c>
      <c r="B3434">
        <v>3432</v>
      </c>
      <c r="C3434" s="3" t="s">
        <v>3431</v>
      </c>
      <c r="D3434" s="3" t="s">
        <v>7542</v>
      </c>
      <c r="E3434" s="6">
        <v>2000</v>
      </c>
      <c r="F3434" s="8">
        <v>2193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 t="shared" si="213"/>
        <v>47.62</v>
      </c>
      <c r="Q3434" s="11" t="s">
        <v>8315</v>
      </c>
      <c r="R3434" t="s">
        <v>8316</v>
      </c>
      <c r="S3434" s="15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f t="shared" si="212"/>
        <v>100</v>
      </c>
      <c r="B3435">
        <v>3433</v>
      </c>
      <c r="C3435" s="3" t="s">
        <v>3432</v>
      </c>
      <c r="D3435" s="3" t="s">
        <v>7543</v>
      </c>
      <c r="E3435" s="6">
        <v>9500</v>
      </c>
      <c r="F3435" s="8">
        <v>9525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 t="shared" si="213"/>
        <v>133.80000000000001</v>
      </c>
      <c r="Q3435" s="11" t="s">
        <v>8315</v>
      </c>
      <c r="R3435" t="s">
        <v>8316</v>
      </c>
      <c r="S3435" s="15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f t="shared" si="212"/>
        <v>106</v>
      </c>
      <c r="B3436">
        <v>3434</v>
      </c>
      <c r="C3436" s="3" t="s">
        <v>3433</v>
      </c>
      <c r="D3436" s="3" t="s">
        <v>7544</v>
      </c>
      <c r="E3436" s="6">
        <v>10000</v>
      </c>
      <c r="F3436" s="8">
        <v>10555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 t="shared" si="213"/>
        <v>59.52</v>
      </c>
      <c r="Q3436" s="11" t="s">
        <v>8315</v>
      </c>
      <c r="R3436" t="s">
        <v>8316</v>
      </c>
      <c r="S3436" s="15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f t="shared" si="212"/>
        <v>112</v>
      </c>
      <c r="B3437">
        <v>3435</v>
      </c>
      <c r="C3437" s="3" t="s">
        <v>3434</v>
      </c>
      <c r="D3437" s="3" t="s">
        <v>7545</v>
      </c>
      <c r="E3437" s="6">
        <v>1000</v>
      </c>
      <c r="F3437" s="8">
        <v>1120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 t="shared" si="213"/>
        <v>52.63</v>
      </c>
      <c r="Q3437" s="11" t="s">
        <v>8315</v>
      </c>
      <c r="R3437" t="s">
        <v>8316</v>
      </c>
      <c r="S3437" s="15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f t="shared" si="212"/>
        <v>106</v>
      </c>
      <c r="B3438">
        <v>3436</v>
      </c>
      <c r="C3438" s="3" t="s">
        <v>3435</v>
      </c>
      <c r="D3438" s="3" t="s">
        <v>7546</v>
      </c>
      <c r="E3438" s="6">
        <v>5000</v>
      </c>
      <c r="F3438" s="8">
        <v>5295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 t="shared" si="213"/>
        <v>135.13999999999999</v>
      </c>
      <c r="Q3438" s="11" t="s">
        <v>8315</v>
      </c>
      <c r="R3438" t="s">
        <v>8316</v>
      </c>
      <c r="S3438" s="15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f t="shared" si="212"/>
        <v>101</v>
      </c>
      <c r="B3439">
        <v>3437</v>
      </c>
      <c r="C3439" s="3" t="s">
        <v>3436</v>
      </c>
      <c r="D3439" s="3" t="s">
        <v>7547</v>
      </c>
      <c r="E3439" s="6">
        <v>3000</v>
      </c>
      <c r="F3439" s="8">
        <v>3030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 t="shared" si="213"/>
        <v>83.33</v>
      </c>
      <c r="Q3439" s="11" t="s">
        <v>8315</v>
      </c>
      <c r="R3439" t="s">
        <v>8316</v>
      </c>
      <c r="S3439" s="15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f t="shared" si="212"/>
        <v>104</v>
      </c>
      <c r="B3440">
        <v>3438</v>
      </c>
      <c r="C3440" s="3" t="s">
        <v>3437</v>
      </c>
      <c r="D3440" s="3" t="s">
        <v>7548</v>
      </c>
      <c r="E3440" s="6">
        <v>2500</v>
      </c>
      <c r="F3440" s="8">
        <v>2605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 t="shared" si="213"/>
        <v>178.57</v>
      </c>
      <c r="Q3440" s="11" t="s">
        <v>8315</v>
      </c>
      <c r="R3440" t="s">
        <v>8316</v>
      </c>
      <c r="S3440" s="15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f t="shared" si="212"/>
        <v>135</v>
      </c>
      <c r="B3441">
        <v>3439</v>
      </c>
      <c r="C3441" s="3" t="s">
        <v>3438</v>
      </c>
      <c r="D3441" s="3" t="s">
        <v>7549</v>
      </c>
      <c r="E3441" s="6">
        <v>1200</v>
      </c>
      <c r="F3441" s="8">
        <v>1616.14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 t="shared" si="213"/>
        <v>66.67</v>
      </c>
      <c r="Q3441" s="11" t="s">
        <v>8315</v>
      </c>
      <c r="R3441" t="s">
        <v>8316</v>
      </c>
      <c r="S3441" s="15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f t="shared" si="212"/>
        <v>105</v>
      </c>
      <c r="B3442">
        <v>3440</v>
      </c>
      <c r="C3442" s="3" t="s">
        <v>3439</v>
      </c>
      <c r="D3442" s="3" t="s">
        <v>7550</v>
      </c>
      <c r="E3442" s="6">
        <v>5000</v>
      </c>
      <c r="F3442" s="8">
        <v>5260.92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 t="shared" si="213"/>
        <v>60.98</v>
      </c>
      <c r="Q3442" s="11" t="s">
        <v>8315</v>
      </c>
      <c r="R3442" t="s">
        <v>8316</v>
      </c>
      <c r="S3442" s="15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f t="shared" si="212"/>
        <v>103</v>
      </c>
      <c r="B3443">
        <v>3441</v>
      </c>
      <c r="C3443" s="3" t="s">
        <v>3440</v>
      </c>
      <c r="D3443" s="3" t="s">
        <v>7551</v>
      </c>
      <c r="E3443" s="6">
        <v>2500</v>
      </c>
      <c r="F3443" s="8">
        <v>2565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 t="shared" si="213"/>
        <v>58.14</v>
      </c>
      <c r="Q3443" s="11" t="s">
        <v>8315</v>
      </c>
      <c r="R3443" t="s">
        <v>8316</v>
      </c>
      <c r="S3443" s="15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f t="shared" si="212"/>
        <v>100</v>
      </c>
      <c r="B3444">
        <v>3442</v>
      </c>
      <c r="C3444" s="3" t="s">
        <v>3441</v>
      </c>
      <c r="D3444" s="3" t="s">
        <v>7552</v>
      </c>
      <c r="E3444" s="6">
        <v>250</v>
      </c>
      <c r="F3444" s="8">
        <v>250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f t="shared" si="212"/>
        <v>186</v>
      </c>
      <c r="B3445">
        <v>3443</v>
      </c>
      <c r="C3445" s="3" t="s">
        <v>3442</v>
      </c>
      <c r="D3445" s="3" t="s">
        <v>7553</v>
      </c>
      <c r="E3445" s="6">
        <v>1000</v>
      </c>
      <c r="F3445" s="8">
        <v>1855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 t="shared" si="213"/>
        <v>22.22</v>
      </c>
      <c r="Q3445" s="11" t="s">
        <v>8315</v>
      </c>
      <c r="R3445" t="s">
        <v>8316</v>
      </c>
      <c r="S3445" s="15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f t="shared" si="212"/>
        <v>289</v>
      </c>
      <c r="B3446">
        <v>3444</v>
      </c>
      <c r="C3446" s="3" t="s">
        <v>3443</v>
      </c>
      <c r="D3446" s="3" t="s">
        <v>7554</v>
      </c>
      <c r="E3446" s="6">
        <v>300</v>
      </c>
      <c r="F3446" s="8">
        <v>867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>
        <f t="shared" si="213"/>
        <v>15</v>
      </c>
      <c r="Q3446" s="11" t="s">
        <v>8315</v>
      </c>
      <c r="R3446" t="s">
        <v>8316</v>
      </c>
      <c r="S3446" s="15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f t="shared" si="212"/>
        <v>100</v>
      </c>
      <c r="B3447">
        <v>3445</v>
      </c>
      <c r="C3447" s="3" t="s">
        <v>3444</v>
      </c>
      <c r="D3447" s="3" t="s">
        <v>7555</v>
      </c>
      <c r="E3447" s="6">
        <v>2000</v>
      </c>
      <c r="F3447" s="8">
        <v>2000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f t="shared" si="212"/>
        <v>108</v>
      </c>
      <c r="B3448">
        <v>3446</v>
      </c>
      <c r="C3448" s="3" t="s">
        <v>3445</v>
      </c>
      <c r="D3448" s="3" t="s">
        <v>7556</v>
      </c>
      <c r="E3448" s="6">
        <v>1000</v>
      </c>
      <c r="F3448" s="8">
        <v>1082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 t="shared" si="213"/>
        <v>40</v>
      </c>
      <c r="Q3448" s="11" t="s">
        <v>8315</v>
      </c>
      <c r="R3448" t="s">
        <v>8316</v>
      </c>
      <c r="S3448" s="15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f t="shared" si="212"/>
        <v>108</v>
      </c>
      <c r="B3449">
        <v>3447</v>
      </c>
      <c r="C3449" s="3" t="s">
        <v>3446</v>
      </c>
      <c r="D3449" s="3" t="s">
        <v>7557</v>
      </c>
      <c r="E3449" s="6">
        <v>1000</v>
      </c>
      <c r="F3449" s="8">
        <v>1078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 t="shared" si="213"/>
        <v>71.430000000000007</v>
      </c>
      <c r="Q3449" s="11" t="s">
        <v>8315</v>
      </c>
      <c r="R3449" t="s">
        <v>8316</v>
      </c>
      <c r="S3449" s="15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f t="shared" si="212"/>
        <v>110</v>
      </c>
      <c r="B3450">
        <v>3448</v>
      </c>
      <c r="C3450" s="3" t="s">
        <v>3447</v>
      </c>
      <c r="D3450" s="3" t="s">
        <v>7558</v>
      </c>
      <c r="E3450" s="6">
        <v>2100</v>
      </c>
      <c r="F3450" s="8">
        <v>2305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 t="shared" si="213"/>
        <v>46.67</v>
      </c>
      <c r="Q3450" s="11" t="s">
        <v>8315</v>
      </c>
      <c r="R3450" t="s">
        <v>8316</v>
      </c>
      <c r="S3450" s="15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f t="shared" si="212"/>
        <v>171</v>
      </c>
      <c r="B3451">
        <v>3449</v>
      </c>
      <c r="C3451" s="3" t="s">
        <v>3448</v>
      </c>
      <c r="D3451" s="3" t="s">
        <v>7559</v>
      </c>
      <c r="E3451" s="6">
        <v>800</v>
      </c>
      <c r="F3451" s="8">
        <v>1365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 t="shared" si="213"/>
        <v>40</v>
      </c>
      <c r="Q3451" s="11" t="s">
        <v>8315</v>
      </c>
      <c r="R3451" t="s">
        <v>8316</v>
      </c>
      <c r="S3451" s="15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f t="shared" si="212"/>
        <v>152</v>
      </c>
      <c r="B3452">
        <v>3450</v>
      </c>
      <c r="C3452" s="3" t="s">
        <v>3449</v>
      </c>
      <c r="D3452" s="3" t="s">
        <v>7560</v>
      </c>
      <c r="E3452" s="6">
        <v>500</v>
      </c>
      <c r="F3452" s="8">
        <v>760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>
        <f t="shared" si="213"/>
        <v>12.82</v>
      </c>
      <c r="Q3452" s="11" t="s">
        <v>8315</v>
      </c>
      <c r="R3452" t="s">
        <v>8316</v>
      </c>
      <c r="S3452" s="15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f t="shared" si="212"/>
        <v>101</v>
      </c>
      <c r="B3453">
        <v>3451</v>
      </c>
      <c r="C3453" s="3" t="s">
        <v>3450</v>
      </c>
      <c r="D3453" s="3" t="s">
        <v>7561</v>
      </c>
      <c r="E3453" s="6">
        <v>650</v>
      </c>
      <c r="F3453" s="8">
        <v>658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>
        <f t="shared" si="213"/>
        <v>40.630000000000003</v>
      </c>
      <c r="Q3453" s="11" t="s">
        <v>8315</v>
      </c>
      <c r="R3453" t="s">
        <v>8316</v>
      </c>
      <c r="S3453" s="15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f t="shared" si="212"/>
        <v>153</v>
      </c>
      <c r="B3454">
        <v>3452</v>
      </c>
      <c r="C3454" s="3" t="s">
        <v>3451</v>
      </c>
      <c r="D3454" s="3" t="s">
        <v>7562</v>
      </c>
      <c r="E3454" s="6">
        <v>1000</v>
      </c>
      <c r="F3454" s="8">
        <v>1532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 t="shared" si="213"/>
        <v>27.03</v>
      </c>
      <c r="Q3454" s="11" t="s">
        <v>8315</v>
      </c>
      <c r="R3454" t="s">
        <v>8316</v>
      </c>
      <c r="S3454" s="15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f t="shared" si="212"/>
        <v>128</v>
      </c>
      <c r="B3455">
        <v>3453</v>
      </c>
      <c r="C3455" s="3" t="s">
        <v>3452</v>
      </c>
      <c r="D3455" s="3" t="s">
        <v>7563</v>
      </c>
      <c r="E3455" s="6">
        <v>300</v>
      </c>
      <c r="F3455" s="8">
        <v>385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>
        <f t="shared" si="213"/>
        <v>21.43</v>
      </c>
      <c r="Q3455" s="11" t="s">
        <v>8315</v>
      </c>
      <c r="R3455" t="s">
        <v>8316</v>
      </c>
      <c r="S3455" s="15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f t="shared" si="212"/>
        <v>101</v>
      </c>
      <c r="B3456">
        <v>3454</v>
      </c>
      <c r="C3456" s="3" t="s">
        <v>3453</v>
      </c>
      <c r="D3456" s="3" t="s">
        <v>7564</v>
      </c>
      <c r="E3456" s="6">
        <v>700</v>
      </c>
      <c r="F3456" s="8">
        <v>705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>
        <f t="shared" si="213"/>
        <v>33.33</v>
      </c>
      <c r="Q3456" s="11" t="s">
        <v>8315</v>
      </c>
      <c r="R3456" t="s">
        <v>8316</v>
      </c>
      <c r="S3456" s="15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f t="shared" si="212"/>
        <v>101</v>
      </c>
      <c r="B3457">
        <v>3455</v>
      </c>
      <c r="C3457" s="3" t="s">
        <v>3454</v>
      </c>
      <c r="D3457" s="3" t="s">
        <v>7565</v>
      </c>
      <c r="E3457" s="6">
        <v>10000</v>
      </c>
      <c r="F3457" s="8">
        <v>10065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 t="shared" si="213"/>
        <v>144.93</v>
      </c>
      <c r="Q3457" s="11" t="s">
        <v>8315</v>
      </c>
      <c r="R3457" t="s">
        <v>8316</v>
      </c>
      <c r="S3457" s="15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f t="shared" ref="A3458:A3521" si="216">ROUND(F3458/E3458*100,0)</f>
        <v>191</v>
      </c>
      <c r="B3458">
        <v>3456</v>
      </c>
      <c r="C3458" s="3" t="s">
        <v>3455</v>
      </c>
      <c r="D3458" s="3" t="s">
        <v>7566</v>
      </c>
      <c r="E3458" s="6">
        <v>3000</v>
      </c>
      <c r="F3458" s="8">
        <v>5739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 t="shared" si="213"/>
        <v>187.5</v>
      </c>
      <c r="Q3458" s="11" t="s">
        <v>8315</v>
      </c>
      <c r="R3458" t="s">
        <v>8316</v>
      </c>
      <c r="S3458" s="15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f t="shared" si="216"/>
        <v>140</v>
      </c>
      <c r="B3459">
        <v>3457</v>
      </c>
      <c r="C3459" s="3" t="s">
        <v>3456</v>
      </c>
      <c r="D3459" s="3" t="s">
        <v>7567</v>
      </c>
      <c r="E3459" s="6">
        <v>2000</v>
      </c>
      <c r="F3459" s="8">
        <v>2804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 t="shared" ref="P3459:P3522" si="217">IFERROR(ROUND(E3459/M3459,2), 0)</f>
        <v>36.36</v>
      </c>
      <c r="Q3459" s="11" t="s">
        <v>8315</v>
      </c>
      <c r="R3459" t="s">
        <v>8316</v>
      </c>
      <c r="S3459" s="15">
        <f t="shared" ref="S3459:S3522" si="218">(((K3459/60)/60)/24)+DATE(1970,1,1)</f>
        <v>42016.706678240742</v>
      </c>
      <c r="T3459" s="16">
        <f t="shared" ref="T3459:T3522" si="219">(((J3459/60)/60)/24)+DATE(1970,1,1)</f>
        <v>42047.249305555553</v>
      </c>
    </row>
    <row r="3460" spans="1:20" ht="60" hidden="1" x14ac:dyDescent="0.25">
      <c r="A3460">
        <f t="shared" si="216"/>
        <v>124</v>
      </c>
      <c r="B3460">
        <v>3458</v>
      </c>
      <c r="C3460" s="3" t="s">
        <v>3457</v>
      </c>
      <c r="D3460" s="3" t="s">
        <v>7568</v>
      </c>
      <c r="E3460" s="6">
        <v>978</v>
      </c>
      <c r="F3460" s="8">
        <v>1216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 t="shared" si="217"/>
        <v>36.22</v>
      </c>
      <c r="Q3460" s="11" t="s">
        <v>8315</v>
      </c>
      <c r="R3460" t="s">
        <v>8316</v>
      </c>
      <c r="S3460" s="15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f t="shared" si="216"/>
        <v>126</v>
      </c>
      <c r="B3461">
        <v>3459</v>
      </c>
      <c r="C3461" s="3" t="s">
        <v>3458</v>
      </c>
      <c r="D3461" s="3" t="s">
        <v>7569</v>
      </c>
      <c r="E3461" s="6">
        <v>500</v>
      </c>
      <c r="F3461" s="8">
        <v>631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>
        <f t="shared" si="217"/>
        <v>13.89</v>
      </c>
      <c r="Q3461" s="11" t="s">
        <v>8315</v>
      </c>
      <c r="R3461" t="s">
        <v>8316</v>
      </c>
      <c r="S3461" s="15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f t="shared" si="216"/>
        <v>190</v>
      </c>
      <c r="B3462">
        <v>3460</v>
      </c>
      <c r="C3462" s="3" t="s">
        <v>3459</v>
      </c>
      <c r="D3462" s="3" t="s">
        <v>7570</v>
      </c>
      <c r="E3462" s="6">
        <v>500</v>
      </c>
      <c r="F3462" s="8">
        <v>950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>
        <f t="shared" si="217"/>
        <v>26.32</v>
      </c>
      <c r="Q3462" s="11" t="s">
        <v>8315</v>
      </c>
      <c r="R3462" t="s">
        <v>8316</v>
      </c>
      <c r="S3462" s="15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f t="shared" si="216"/>
        <v>139</v>
      </c>
      <c r="B3463">
        <v>3461</v>
      </c>
      <c r="C3463" s="3" t="s">
        <v>3460</v>
      </c>
      <c r="D3463" s="3" t="s">
        <v>7571</v>
      </c>
      <c r="E3463" s="6">
        <v>500</v>
      </c>
      <c r="F3463" s="8">
        <v>695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>
        <f t="shared" si="217"/>
        <v>41.67</v>
      </c>
      <c r="Q3463" s="11" t="s">
        <v>8315</v>
      </c>
      <c r="R3463" t="s">
        <v>8316</v>
      </c>
      <c r="S3463" s="15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f t="shared" si="216"/>
        <v>202</v>
      </c>
      <c r="B3464">
        <v>3462</v>
      </c>
      <c r="C3464" s="3" t="s">
        <v>3461</v>
      </c>
      <c r="D3464" s="3" t="s">
        <v>7572</v>
      </c>
      <c r="E3464" s="6">
        <v>250</v>
      </c>
      <c r="F3464" s="8">
        <v>505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>
        <f t="shared" si="217"/>
        <v>14.71</v>
      </c>
      <c r="Q3464" s="11" t="s">
        <v>8315</v>
      </c>
      <c r="R3464" t="s">
        <v>8316</v>
      </c>
      <c r="S3464" s="15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f t="shared" si="216"/>
        <v>103</v>
      </c>
      <c r="B3465">
        <v>3463</v>
      </c>
      <c r="C3465" s="3" t="s">
        <v>3462</v>
      </c>
      <c r="D3465" s="3" t="s">
        <v>7573</v>
      </c>
      <c r="E3465" s="6">
        <v>10000</v>
      </c>
      <c r="F3465" s="8">
        <v>10338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 t="shared" si="217"/>
        <v>87.72</v>
      </c>
      <c r="Q3465" s="11" t="s">
        <v>8315</v>
      </c>
      <c r="R3465" t="s">
        <v>8316</v>
      </c>
      <c r="S3465" s="15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f t="shared" si="216"/>
        <v>102</v>
      </c>
      <c r="B3466">
        <v>3464</v>
      </c>
      <c r="C3466" s="3" t="s">
        <v>3463</v>
      </c>
      <c r="D3466" s="3" t="s">
        <v>7574</v>
      </c>
      <c r="E3466" s="6">
        <v>5000</v>
      </c>
      <c r="F3466" s="8">
        <v>5116.18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 t="shared" si="217"/>
        <v>53.76</v>
      </c>
      <c r="Q3466" s="11" t="s">
        <v>8315</v>
      </c>
      <c r="R3466" t="s">
        <v>8316</v>
      </c>
      <c r="S3466" s="15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f t="shared" si="216"/>
        <v>103</v>
      </c>
      <c r="B3467">
        <v>3465</v>
      </c>
      <c r="C3467" s="3" t="s">
        <v>3464</v>
      </c>
      <c r="D3467" s="3" t="s">
        <v>7575</v>
      </c>
      <c r="E3467" s="6">
        <v>2000</v>
      </c>
      <c r="F3467" s="8">
        <v>2060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 t="shared" si="217"/>
        <v>55.56</v>
      </c>
      <c r="Q3467" s="11" t="s">
        <v>8315</v>
      </c>
      <c r="R3467" t="s">
        <v>8316</v>
      </c>
      <c r="S3467" s="15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f t="shared" si="216"/>
        <v>127</v>
      </c>
      <c r="B3468">
        <v>3466</v>
      </c>
      <c r="C3468" s="3" t="s">
        <v>3465</v>
      </c>
      <c r="D3468" s="3" t="s">
        <v>7576</v>
      </c>
      <c r="E3468" s="6">
        <v>3500</v>
      </c>
      <c r="F3468" s="8">
        <v>4450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 t="shared" si="217"/>
        <v>57.38</v>
      </c>
      <c r="Q3468" s="11" t="s">
        <v>8315</v>
      </c>
      <c r="R3468" t="s">
        <v>8316</v>
      </c>
      <c r="S3468" s="15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f t="shared" si="216"/>
        <v>101</v>
      </c>
      <c r="B3469">
        <v>3467</v>
      </c>
      <c r="C3469" s="3" t="s">
        <v>3466</v>
      </c>
      <c r="D3469" s="3" t="s">
        <v>7577</v>
      </c>
      <c r="E3469" s="6">
        <v>3000</v>
      </c>
      <c r="F3469" s="8">
        <v>3030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 t="shared" si="217"/>
        <v>63.83</v>
      </c>
      <c r="Q3469" s="11" t="s">
        <v>8315</v>
      </c>
      <c r="R3469" t="s">
        <v>8316</v>
      </c>
      <c r="S3469" s="15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f t="shared" si="216"/>
        <v>122</v>
      </c>
      <c r="B3470">
        <v>3468</v>
      </c>
      <c r="C3470" s="3" t="s">
        <v>3467</v>
      </c>
      <c r="D3470" s="3" t="s">
        <v>7578</v>
      </c>
      <c r="E3470" s="6">
        <v>10000</v>
      </c>
      <c r="F3470" s="8">
        <v>12178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 t="shared" si="217"/>
        <v>588.24</v>
      </c>
      <c r="Q3470" s="11" t="s">
        <v>8315</v>
      </c>
      <c r="R3470" t="s">
        <v>8316</v>
      </c>
      <c r="S3470" s="15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f t="shared" si="216"/>
        <v>113</v>
      </c>
      <c r="B3471">
        <v>3469</v>
      </c>
      <c r="C3471" s="3" t="s">
        <v>3468</v>
      </c>
      <c r="D3471" s="3" t="s">
        <v>7579</v>
      </c>
      <c r="E3471" s="6">
        <v>2800</v>
      </c>
      <c r="F3471" s="8">
        <v>3175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 t="shared" si="217"/>
        <v>44.44</v>
      </c>
      <c r="Q3471" s="11" t="s">
        <v>8315</v>
      </c>
      <c r="R3471" t="s">
        <v>8316</v>
      </c>
      <c r="S3471" s="15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f t="shared" si="216"/>
        <v>150</v>
      </c>
      <c r="B3472">
        <v>3470</v>
      </c>
      <c r="C3472" s="3" t="s">
        <v>3469</v>
      </c>
      <c r="D3472" s="3" t="s">
        <v>7580</v>
      </c>
      <c r="E3472" s="6">
        <v>250</v>
      </c>
      <c r="F3472" s="8">
        <v>375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>
        <f t="shared" si="217"/>
        <v>27.78</v>
      </c>
      <c r="Q3472" s="11" t="s">
        <v>8315</v>
      </c>
      <c r="R3472" t="s">
        <v>8316</v>
      </c>
      <c r="S3472" s="15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f t="shared" si="216"/>
        <v>215</v>
      </c>
      <c r="B3473">
        <v>3471</v>
      </c>
      <c r="C3473" s="3" t="s">
        <v>3470</v>
      </c>
      <c r="D3473" s="3" t="s">
        <v>7581</v>
      </c>
      <c r="E3473" s="6">
        <v>500</v>
      </c>
      <c r="F3473" s="8">
        <v>1073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>
        <f t="shared" si="217"/>
        <v>16.670000000000002</v>
      </c>
      <c r="Q3473" s="11" t="s">
        <v>8315</v>
      </c>
      <c r="R3473" t="s">
        <v>8316</v>
      </c>
      <c r="S3473" s="15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f t="shared" si="216"/>
        <v>102</v>
      </c>
      <c r="B3474">
        <v>3472</v>
      </c>
      <c r="C3474" s="3" t="s">
        <v>3471</v>
      </c>
      <c r="D3474" s="3" t="s">
        <v>7582</v>
      </c>
      <c r="E3474" s="6">
        <v>2000</v>
      </c>
      <c r="F3474" s="8">
        <v>2041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 t="shared" si="217"/>
        <v>86.96</v>
      </c>
      <c r="Q3474" s="11" t="s">
        <v>8315</v>
      </c>
      <c r="R3474" t="s">
        <v>8316</v>
      </c>
      <c r="S3474" s="15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f t="shared" si="216"/>
        <v>100</v>
      </c>
      <c r="B3475">
        <v>3473</v>
      </c>
      <c r="C3475" s="3" t="s">
        <v>3472</v>
      </c>
      <c r="D3475" s="3" t="s">
        <v>7583</v>
      </c>
      <c r="E3475" s="6">
        <v>4900</v>
      </c>
      <c r="F3475" s="8">
        <v>4900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f t="shared" si="216"/>
        <v>101</v>
      </c>
      <c r="B3476">
        <v>3474</v>
      </c>
      <c r="C3476" s="3" t="s">
        <v>3473</v>
      </c>
      <c r="D3476" s="3" t="s">
        <v>7584</v>
      </c>
      <c r="E3476" s="6">
        <v>2000</v>
      </c>
      <c r="F3476" s="8">
        <v>2020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 t="shared" si="217"/>
        <v>51.28</v>
      </c>
      <c r="Q3476" s="11" t="s">
        <v>8315</v>
      </c>
      <c r="R3476" t="s">
        <v>8316</v>
      </c>
      <c r="S3476" s="15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f t="shared" si="216"/>
        <v>113</v>
      </c>
      <c r="B3477">
        <v>3475</v>
      </c>
      <c r="C3477" s="3" t="s">
        <v>3474</v>
      </c>
      <c r="D3477" s="3" t="s">
        <v>7585</v>
      </c>
      <c r="E3477" s="6">
        <v>300</v>
      </c>
      <c r="F3477" s="8">
        <v>340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>
        <f t="shared" si="217"/>
        <v>17.649999999999999</v>
      </c>
      <c r="Q3477" s="11" t="s">
        <v>8315</v>
      </c>
      <c r="R3477" t="s">
        <v>8316</v>
      </c>
      <c r="S3477" s="15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f t="shared" si="216"/>
        <v>104</v>
      </c>
      <c r="B3478">
        <v>3476</v>
      </c>
      <c r="C3478" s="3" t="s">
        <v>3475</v>
      </c>
      <c r="D3478" s="3" t="s">
        <v>7586</v>
      </c>
      <c r="E3478" s="6">
        <v>300</v>
      </c>
      <c r="F3478" s="8">
        <v>312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>
        <f t="shared" si="217"/>
        <v>50</v>
      </c>
      <c r="Q3478" s="11" t="s">
        <v>8315</v>
      </c>
      <c r="R3478" t="s">
        <v>8316</v>
      </c>
      <c r="S3478" s="15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f t="shared" si="216"/>
        <v>115</v>
      </c>
      <c r="B3479">
        <v>3477</v>
      </c>
      <c r="C3479" s="3" t="s">
        <v>3476</v>
      </c>
      <c r="D3479" s="3" t="s">
        <v>7587</v>
      </c>
      <c r="E3479" s="6">
        <v>1800</v>
      </c>
      <c r="F3479" s="8">
        <v>2076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 t="shared" si="217"/>
        <v>46.15</v>
      </c>
      <c r="Q3479" s="11" t="s">
        <v>8315</v>
      </c>
      <c r="R3479" t="s">
        <v>8316</v>
      </c>
      <c r="S3479" s="15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f t="shared" si="216"/>
        <v>113</v>
      </c>
      <c r="B3480">
        <v>3478</v>
      </c>
      <c r="C3480" s="3" t="s">
        <v>3477</v>
      </c>
      <c r="D3480" s="3" t="s">
        <v>7588</v>
      </c>
      <c r="E3480" s="6">
        <v>2000</v>
      </c>
      <c r="F3480" s="8">
        <v>2257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 t="shared" si="217"/>
        <v>35.090000000000003</v>
      </c>
      <c r="Q3480" s="11" t="s">
        <v>8315</v>
      </c>
      <c r="R3480" t="s">
        <v>8316</v>
      </c>
      <c r="S3480" s="15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f t="shared" si="216"/>
        <v>128</v>
      </c>
      <c r="B3481">
        <v>3479</v>
      </c>
      <c r="C3481" s="3" t="s">
        <v>3478</v>
      </c>
      <c r="D3481" s="3" t="s">
        <v>7589</v>
      </c>
      <c r="E3481" s="6">
        <v>1500</v>
      </c>
      <c r="F3481" s="8">
        <v>1918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 t="shared" si="217"/>
        <v>26.79</v>
      </c>
      <c r="Q3481" s="11" t="s">
        <v>8315</v>
      </c>
      <c r="R3481" t="s">
        <v>8316</v>
      </c>
      <c r="S3481" s="15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f t="shared" si="216"/>
        <v>143</v>
      </c>
      <c r="B3482">
        <v>3480</v>
      </c>
      <c r="C3482" s="3" t="s">
        <v>3479</v>
      </c>
      <c r="D3482" s="3" t="s">
        <v>7590</v>
      </c>
      <c r="E3482" s="6">
        <v>1500</v>
      </c>
      <c r="F3482" s="8">
        <v>2140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 t="shared" si="217"/>
        <v>115.38</v>
      </c>
      <c r="Q3482" s="11" t="s">
        <v>8315</v>
      </c>
      <c r="R3482" t="s">
        <v>8316</v>
      </c>
      <c r="S3482" s="15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f t="shared" si="216"/>
        <v>119</v>
      </c>
      <c r="B3483">
        <v>3481</v>
      </c>
      <c r="C3483" s="3" t="s">
        <v>3480</v>
      </c>
      <c r="D3483" s="3" t="s">
        <v>7591</v>
      </c>
      <c r="E3483" s="6">
        <v>10000</v>
      </c>
      <c r="F3483" s="8">
        <v>11880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 t="shared" si="217"/>
        <v>105.26</v>
      </c>
      <c r="Q3483" s="11" t="s">
        <v>8315</v>
      </c>
      <c r="R3483" t="s">
        <v>8316</v>
      </c>
      <c r="S3483" s="15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f t="shared" si="216"/>
        <v>138</v>
      </c>
      <c r="B3484">
        <v>3482</v>
      </c>
      <c r="C3484" s="3" t="s">
        <v>3481</v>
      </c>
      <c r="D3484" s="3" t="s">
        <v>7592</v>
      </c>
      <c r="E3484" s="6">
        <v>3000</v>
      </c>
      <c r="F3484" s="8">
        <v>4150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 t="shared" si="217"/>
        <v>37.5</v>
      </c>
      <c r="Q3484" s="11" t="s">
        <v>8315</v>
      </c>
      <c r="R3484" t="s">
        <v>8316</v>
      </c>
      <c r="S3484" s="15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f t="shared" si="216"/>
        <v>160</v>
      </c>
      <c r="B3485">
        <v>3483</v>
      </c>
      <c r="C3485" s="3" t="s">
        <v>3482</v>
      </c>
      <c r="D3485" s="3" t="s">
        <v>7593</v>
      </c>
      <c r="E3485" s="6">
        <v>3350</v>
      </c>
      <c r="F3485" s="8">
        <v>5358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 t="shared" si="217"/>
        <v>25.19</v>
      </c>
      <c r="Q3485" s="11" t="s">
        <v>8315</v>
      </c>
      <c r="R3485" t="s">
        <v>8316</v>
      </c>
      <c r="S3485" s="15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f t="shared" si="216"/>
        <v>114</v>
      </c>
      <c r="B3486">
        <v>3484</v>
      </c>
      <c r="C3486" s="3" t="s">
        <v>3483</v>
      </c>
      <c r="D3486" s="3" t="s">
        <v>7594</v>
      </c>
      <c r="E3486" s="6">
        <v>2500</v>
      </c>
      <c r="F3486" s="8">
        <v>2856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 t="shared" si="217"/>
        <v>56.82</v>
      </c>
      <c r="Q3486" s="11" t="s">
        <v>8315</v>
      </c>
      <c r="R3486" t="s">
        <v>8316</v>
      </c>
      <c r="S3486" s="15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f t="shared" si="216"/>
        <v>101</v>
      </c>
      <c r="B3487">
        <v>3485</v>
      </c>
      <c r="C3487" s="3" t="s">
        <v>3484</v>
      </c>
      <c r="D3487" s="3" t="s">
        <v>7595</v>
      </c>
      <c r="E3487" s="6">
        <v>1650</v>
      </c>
      <c r="F3487" s="8">
        <v>1660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 t="shared" si="217"/>
        <v>55</v>
      </c>
      <c r="Q3487" s="11" t="s">
        <v>8315</v>
      </c>
      <c r="R3487" t="s">
        <v>8316</v>
      </c>
      <c r="S3487" s="15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f t="shared" si="216"/>
        <v>155</v>
      </c>
      <c r="B3488">
        <v>3486</v>
      </c>
      <c r="C3488" s="3" t="s">
        <v>3485</v>
      </c>
      <c r="D3488" s="3" t="s">
        <v>7596</v>
      </c>
      <c r="E3488" s="6">
        <v>3000</v>
      </c>
      <c r="F3488" s="8">
        <v>4656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 t="shared" si="217"/>
        <v>53.57</v>
      </c>
      <c r="Q3488" s="11" t="s">
        <v>8315</v>
      </c>
      <c r="R3488" t="s">
        <v>8316</v>
      </c>
      <c r="S3488" s="15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f t="shared" si="216"/>
        <v>128</v>
      </c>
      <c r="B3489">
        <v>3487</v>
      </c>
      <c r="C3489" s="3" t="s">
        <v>3486</v>
      </c>
      <c r="D3489" s="3" t="s">
        <v>7597</v>
      </c>
      <c r="E3489" s="6">
        <v>2000</v>
      </c>
      <c r="F3489" s="8">
        <v>2555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 t="shared" si="217"/>
        <v>30.3</v>
      </c>
      <c r="Q3489" s="11" t="s">
        <v>8315</v>
      </c>
      <c r="R3489" t="s">
        <v>8316</v>
      </c>
      <c r="S3489" s="15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f t="shared" si="216"/>
        <v>121</v>
      </c>
      <c r="B3490">
        <v>3488</v>
      </c>
      <c r="C3490" s="3" t="s">
        <v>3487</v>
      </c>
      <c r="D3490" s="3" t="s">
        <v>7598</v>
      </c>
      <c r="E3490" s="6">
        <v>3000</v>
      </c>
      <c r="F3490" s="8">
        <v>3636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 t="shared" si="217"/>
        <v>103.45</v>
      </c>
      <c r="Q3490" s="11" t="s">
        <v>8315</v>
      </c>
      <c r="R3490" t="s">
        <v>8316</v>
      </c>
      <c r="S3490" s="15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f t="shared" si="216"/>
        <v>113</v>
      </c>
      <c r="B3491">
        <v>3489</v>
      </c>
      <c r="C3491" s="3" t="s">
        <v>3488</v>
      </c>
      <c r="D3491" s="3" t="s">
        <v>7599</v>
      </c>
      <c r="E3491" s="6">
        <v>5000</v>
      </c>
      <c r="F3491" s="8">
        <v>5635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 t="shared" si="217"/>
        <v>69.44</v>
      </c>
      <c r="Q3491" s="11" t="s">
        <v>8315</v>
      </c>
      <c r="R3491" t="s">
        <v>8316</v>
      </c>
      <c r="S3491" s="15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f t="shared" si="216"/>
        <v>128</v>
      </c>
      <c r="B3492">
        <v>3490</v>
      </c>
      <c r="C3492" s="3" t="s">
        <v>3489</v>
      </c>
      <c r="D3492" s="3" t="s">
        <v>7600</v>
      </c>
      <c r="E3492" s="6">
        <v>1000</v>
      </c>
      <c r="F3492" s="8">
        <v>1275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 t="shared" si="217"/>
        <v>37.04</v>
      </c>
      <c r="Q3492" s="11" t="s">
        <v>8315</v>
      </c>
      <c r="R3492" t="s">
        <v>8316</v>
      </c>
      <c r="S3492" s="15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f t="shared" si="216"/>
        <v>158</v>
      </c>
      <c r="B3493">
        <v>3491</v>
      </c>
      <c r="C3493" s="3" t="s">
        <v>3490</v>
      </c>
      <c r="D3493" s="3" t="s">
        <v>7601</v>
      </c>
      <c r="E3493" s="6">
        <v>500</v>
      </c>
      <c r="F3493" s="8">
        <v>791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>
        <f t="shared" si="217"/>
        <v>50</v>
      </c>
      <c r="Q3493" s="11" t="s">
        <v>8315</v>
      </c>
      <c r="R3493" t="s">
        <v>8316</v>
      </c>
      <c r="S3493" s="15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f t="shared" si="216"/>
        <v>105</v>
      </c>
      <c r="B3494">
        <v>3492</v>
      </c>
      <c r="C3494" s="3" t="s">
        <v>3491</v>
      </c>
      <c r="D3494" s="3" t="s">
        <v>7602</v>
      </c>
      <c r="E3494" s="6">
        <v>3800</v>
      </c>
      <c r="F3494" s="8">
        <v>4000.22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 t="shared" si="217"/>
        <v>108.57</v>
      </c>
      <c r="Q3494" s="11" t="s">
        <v>8315</v>
      </c>
      <c r="R3494" t="s">
        <v>8316</v>
      </c>
      <c r="S3494" s="15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f t="shared" si="216"/>
        <v>100</v>
      </c>
      <c r="B3495">
        <v>3493</v>
      </c>
      <c r="C3495" s="3" t="s">
        <v>3492</v>
      </c>
      <c r="D3495" s="3" t="s">
        <v>7603</v>
      </c>
      <c r="E3495" s="6">
        <v>1500</v>
      </c>
      <c r="F3495" s="8">
        <v>1500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f t="shared" si="216"/>
        <v>100</v>
      </c>
      <c r="B3496">
        <v>3494</v>
      </c>
      <c r="C3496" s="3" t="s">
        <v>3493</v>
      </c>
      <c r="D3496" s="3" t="s">
        <v>7604</v>
      </c>
      <c r="E3496" s="6">
        <v>400</v>
      </c>
      <c r="F3496" s="8">
        <v>400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f t="shared" si="216"/>
        <v>107</v>
      </c>
      <c r="B3497">
        <v>3495</v>
      </c>
      <c r="C3497" s="3" t="s">
        <v>3494</v>
      </c>
      <c r="D3497" s="3" t="s">
        <v>7605</v>
      </c>
      <c r="E3497" s="6">
        <v>5000</v>
      </c>
      <c r="F3497" s="8">
        <v>5343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 t="shared" si="217"/>
        <v>69.44</v>
      </c>
      <c r="Q3497" s="11" t="s">
        <v>8315</v>
      </c>
      <c r="R3497" t="s">
        <v>8316</v>
      </c>
      <c r="S3497" s="15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f t="shared" si="216"/>
        <v>124</v>
      </c>
      <c r="B3498">
        <v>3496</v>
      </c>
      <c r="C3498" s="3" t="s">
        <v>3495</v>
      </c>
      <c r="D3498" s="3" t="s">
        <v>7606</v>
      </c>
      <c r="E3498" s="6">
        <v>3000</v>
      </c>
      <c r="F3498" s="8">
        <v>3732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 t="shared" si="217"/>
        <v>38.46</v>
      </c>
      <c r="Q3498" s="11" t="s">
        <v>8315</v>
      </c>
      <c r="R3498" t="s">
        <v>8316</v>
      </c>
      <c r="S3498" s="15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f t="shared" si="216"/>
        <v>109</v>
      </c>
      <c r="B3499">
        <v>3497</v>
      </c>
      <c r="C3499" s="3" t="s">
        <v>3496</v>
      </c>
      <c r="D3499" s="3" t="s">
        <v>7607</v>
      </c>
      <c r="E3499" s="6">
        <v>1551</v>
      </c>
      <c r="F3499" s="8">
        <v>1686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 t="shared" si="217"/>
        <v>31.65</v>
      </c>
      <c r="Q3499" s="11" t="s">
        <v>8315</v>
      </c>
      <c r="R3499" t="s">
        <v>8316</v>
      </c>
      <c r="S3499" s="15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f t="shared" si="216"/>
        <v>102</v>
      </c>
      <c r="B3500">
        <v>3498</v>
      </c>
      <c r="C3500" s="3" t="s">
        <v>3497</v>
      </c>
      <c r="D3500" s="3" t="s">
        <v>7608</v>
      </c>
      <c r="E3500" s="6">
        <v>1650</v>
      </c>
      <c r="F3500" s="8">
        <v>1690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 t="shared" si="217"/>
        <v>39.29</v>
      </c>
      <c r="Q3500" s="11" t="s">
        <v>8315</v>
      </c>
      <c r="R3500" t="s">
        <v>8316</v>
      </c>
      <c r="S3500" s="15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f t="shared" si="216"/>
        <v>106</v>
      </c>
      <c r="B3501">
        <v>3499</v>
      </c>
      <c r="C3501" s="3" t="s">
        <v>3498</v>
      </c>
      <c r="D3501" s="3" t="s">
        <v>7609</v>
      </c>
      <c r="E3501" s="6">
        <v>2000</v>
      </c>
      <c r="F3501" s="8">
        <v>2110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 t="shared" si="217"/>
        <v>57.14</v>
      </c>
      <c r="Q3501" s="11" t="s">
        <v>8315</v>
      </c>
      <c r="R3501" t="s">
        <v>8316</v>
      </c>
      <c r="S3501" s="15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f t="shared" si="216"/>
        <v>106</v>
      </c>
      <c r="B3502">
        <v>3500</v>
      </c>
      <c r="C3502" s="3" t="s">
        <v>3499</v>
      </c>
      <c r="D3502" s="3" t="s">
        <v>7610</v>
      </c>
      <c r="E3502" s="6">
        <v>1000</v>
      </c>
      <c r="F3502" s="8">
        <v>1063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 t="shared" si="217"/>
        <v>23.81</v>
      </c>
      <c r="Q3502" s="11" t="s">
        <v>8315</v>
      </c>
      <c r="R3502" t="s">
        <v>8316</v>
      </c>
      <c r="S3502" s="15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f t="shared" si="216"/>
        <v>101</v>
      </c>
      <c r="B3503">
        <v>3501</v>
      </c>
      <c r="C3503" s="3" t="s">
        <v>3500</v>
      </c>
      <c r="D3503" s="3" t="s">
        <v>7611</v>
      </c>
      <c r="E3503" s="6">
        <v>1500</v>
      </c>
      <c r="F3503" s="8">
        <v>1510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 t="shared" si="217"/>
        <v>35.71</v>
      </c>
      <c r="Q3503" s="11" t="s">
        <v>8315</v>
      </c>
      <c r="R3503" t="s">
        <v>8316</v>
      </c>
      <c r="S3503" s="15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f t="shared" si="216"/>
        <v>105</v>
      </c>
      <c r="B3504">
        <v>3502</v>
      </c>
      <c r="C3504" s="3" t="s">
        <v>3501</v>
      </c>
      <c r="D3504" s="3" t="s">
        <v>7612</v>
      </c>
      <c r="E3504" s="6">
        <v>4000</v>
      </c>
      <c r="F3504" s="8">
        <v>4216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 t="shared" si="217"/>
        <v>129.03</v>
      </c>
      <c r="Q3504" s="11" t="s">
        <v>8315</v>
      </c>
      <c r="R3504" t="s">
        <v>8316</v>
      </c>
      <c r="S3504" s="15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f t="shared" si="216"/>
        <v>108</v>
      </c>
      <c r="B3505">
        <v>3503</v>
      </c>
      <c r="C3505" s="3" t="s">
        <v>3502</v>
      </c>
      <c r="D3505" s="3" t="s">
        <v>7613</v>
      </c>
      <c r="E3505" s="6">
        <v>2500</v>
      </c>
      <c r="F3505" s="8">
        <v>2689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 t="shared" si="217"/>
        <v>65.790000000000006</v>
      </c>
      <c r="Q3505" s="11" t="s">
        <v>8315</v>
      </c>
      <c r="R3505" t="s">
        <v>8316</v>
      </c>
      <c r="S3505" s="15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f t="shared" si="216"/>
        <v>100</v>
      </c>
      <c r="B3506">
        <v>3504</v>
      </c>
      <c r="C3506" s="3" t="s">
        <v>3503</v>
      </c>
      <c r="D3506" s="3" t="s">
        <v>7614</v>
      </c>
      <c r="E3506" s="6">
        <v>1000</v>
      </c>
      <c r="F3506" s="8">
        <v>1000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f t="shared" si="216"/>
        <v>104</v>
      </c>
      <c r="B3507">
        <v>3505</v>
      </c>
      <c r="C3507" s="3" t="s">
        <v>3504</v>
      </c>
      <c r="D3507" s="3" t="s">
        <v>7615</v>
      </c>
      <c r="E3507" s="6">
        <v>2500</v>
      </c>
      <c r="F3507" s="8">
        <v>2594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 t="shared" si="217"/>
        <v>64.099999999999994</v>
      </c>
      <c r="Q3507" s="11" t="s">
        <v>8315</v>
      </c>
      <c r="R3507" t="s">
        <v>8316</v>
      </c>
      <c r="S3507" s="15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f t="shared" si="216"/>
        <v>102</v>
      </c>
      <c r="B3508">
        <v>3506</v>
      </c>
      <c r="C3508" s="3" t="s">
        <v>3505</v>
      </c>
      <c r="D3508" s="3" t="s">
        <v>7616</v>
      </c>
      <c r="E3508" s="6">
        <v>3000</v>
      </c>
      <c r="F3508" s="8">
        <v>3045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 t="shared" si="217"/>
        <v>103.45</v>
      </c>
      <c r="Q3508" s="11" t="s">
        <v>8315</v>
      </c>
      <c r="R3508" t="s">
        <v>8316</v>
      </c>
      <c r="S3508" s="15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f t="shared" si="216"/>
        <v>104</v>
      </c>
      <c r="B3509">
        <v>3507</v>
      </c>
      <c r="C3509" s="3" t="s">
        <v>3506</v>
      </c>
      <c r="D3509" s="3" t="s">
        <v>7617</v>
      </c>
      <c r="E3509" s="6">
        <v>10000</v>
      </c>
      <c r="F3509" s="8">
        <v>10440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 t="shared" si="217"/>
        <v>138.88999999999999</v>
      </c>
      <c r="Q3509" s="11" t="s">
        <v>8315</v>
      </c>
      <c r="R3509" t="s">
        <v>8316</v>
      </c>
      <c r="S3509" s="15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f t="shared" si="216"/>
        <v>180</v>
      </c>
      <c r="B3510">
        <v>3508</v>
      </c>
      <c r="C3510" s="3" t="s">
        <v>3507</v>
      </c>
      <c r="D3510" s="3" t="s">
        <v>7618</v>
      </c>
      <c r="E3510" s="6">
        <v>100</v>
      </c>
      <c r="F3510" s="8"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>
        <f t="shared" si="217"/>
        <v>6.67</v>
      </c>
      <c r="Q3510" s="11" t="s">
        <v>8315</v>
      </c>
      <c r="R3510" t="s">
        <v>8316</v>
      </c>
      <c r="S3510" s="15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f t="shared" si="216"/>
        <v>106</v>
      </c>
      <c r="B3511">
        <v>3509</v>
      </c>
      <c r="C3511" s="3" t="s">
        <v>3508</v>
      </c>
      <c r="D3511" s="3" t="s">
        <v>7619</v>
      </c>
      <c r="E3511" s="6">
        <v>3000</v>
      </c>
      <c r="F3511" s="8">
        <v>3190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 t="shared" si="217"/>
        <v>90.91</v>
      </c>
      <c r="Q3511" s="11" t="s">
        <v>8315</v>
      </c>
      <c r="R3511" t="s">
        <v>8316</v>
      </c>
      <c r="S3511" s="15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f t="shared" si="216"/>
        <v>101</v>
      </c>
      <c r="B3512">
        <v>3510</v>
      </c>
      <c r="C3512" s="3" t="s">
        <v>3509</v>
      </c>
      <c r="D3512" s="3" t="s">
        <v>7620</v>
      </c>
      <c r="E3512" s="6">
        <v>900</v>
      </c>
      <c r="F3512" s="8">
        <v>905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>
        <f t="shared" si="217"/>
        <v>60</v>
      </c>
      <c r="Q3512" s="11" t="s">
        <v>8315</v>
      </c>
      <c r="R3512" t="s">
        <v>8316</v>
      </c>
      <c r="S3512" s="15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f t="shared" si="216"/>
        <v>101</v>
      </c>
      <c r="B3513">
        <v>3511</v>
      </c>
      <c r="C3513" s="3" t="s">
        <v>3510</v>
      </c>
      <c r="D3513" s="3" t="s">
        <v>7621</v>
      </c>
      <c r="E3513" s="6">
        <v>1500</v>
      </c>
      <c r="F3513" s="8">
        <v>1518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 t="shared" si="217"/>
        <v>78.95</v>
      </c>
      <c r="Q3513" s="11" t="s">
        <v>8315</v>
      </c>
      <c r="R3513" t="s">
        <v>8316</v>
      </c>
      <c r="S3513" s="15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f t="shared" si="216"/>
        <v>100</v>
      </c>
      <c r="B3514">
        <v>3512</v>
      </c>
      <c r="C3514" s="3" t="s">
        <v>3511</v>
      </c>
      <c r="D3514" s="3" t="s">
        <v>7622</v>
      </c>
      <c r="E3514" s="6">
        <v>1000</v>
      </c>
      <c r="F3514" s="8">
        <v>1000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f t="shared" si="216"/>
        <v>118</v>
      </c>
      <c r="B3515">
        <v>3513</v>
      </c>
      <c r="C3515" s="3" t="s">
        <v>3512</v>
      </c>
      <c r="D3515" s="3" t="s">
        <v>7623</v>
      </c>
      <c r="E3515" s="6">
        <v>2800</v>
      </c>
      <c r="F3515" s="8">
        <v>3315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 t="shared" si="217"/>
        <v>63.64</v>
      </c>
      <c r="Q3515" s="11" t="s">
        <v>8315</v>
      </c>
      <c r="R3515" t="s">
        <v>8316</v>
      </c>
      <c r="S3515" s="15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f t="shared" si="216"/>
        <v>110</v>
      </c>
      <c r="B3516">
        <v>3514</v>
      </c>
      <c r="C3516" s="3" t="s">
        <v>3513</v>
      </c>
      <c r="D3516" s="3" t="s">
        <v>7624</v>
      </c>
      <c r="E3516" s="6">
        <v>500</v>
      </c>
      <c r="F3516" s="8">
        <v>550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>
        <f t="shared" si="217"/>
        <v>50</v>
      </c>
      <c r="Q3516" s="11" t="s">
        <v>8315</v>
      </c>
      <c r="R3516" t="s">
        <v>8316</v>
      </c>
      <c r="S3516" s="15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f t="shared" si="216"/>
        <v>103</v>
      </c>
      <c r="B3517">
        <v>3515</v>
      </c>
      <c r="C3517" s="3" t="s">
        <v>3514</v>
      </c>
      <c r="D3517" s="3" t="s">
        <v>7625</v>
      </c>
      <c r="E3517" s="6">
        <v>3000</v>
      </c>
      <c r="F3517" s="8">
        <v>3080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 t="shared" si="217"/>
        <v>65.22</v>
      </c>
      <c r="Q3517" s="11" t="s">
        <v>8315</v>
      </c>
      <c r="R3517" t="s">
        <v>8316</v>
      </c>
      <c r="S3517" s="15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f t="shared" si="216"/>
        <v>100</v>
      </c>
      <c r="B3518">
        <v>3516</v>
      </c>
      <c r="C3518" s="3" t="s">
        <v>3515</v>
      </c>
      <c r="D3518" s="3" t="s">
        <v>7626</v>
      </c>
      <c r="E3518" s="6">
        <v>2500</v>
      </c>
      <c r="F3518" s="8">
        <v>2500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f t="shared" si="216"/>
        <v>100</v>
      </c>
      <c r="B3519">
        <v>3517</v>
      </c>
      <c r="C3519" s="3" t="s">
        <v>3516</v>
      </c>
      <c r="D3519" s="3" t="s">
        <v>7627</v>
      </c>
      <c r="E3519" s="6">
        <v>4000</v>
      </c>
      <c r="F3519" s="8">
        <v>4000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f t="shared" si="216"/>
        <v>110</v>
      </c>
      <c r="B3520">
        <v>3518</v>
      </c>
      <c r="C3520" s="3" t="s">
        <v>3517</v>
      </c>
      <c r="D3520" s="3" t="s">
        <v>7628</v>
      </c>
      <c r="E3520" s="6">
        <v>1500</v>
      </c>
      <c r="F3520" s="8">
        <v>1650.69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 t="shared" si="217"/>
        <v>45.45</v>
      </c>
      <c r="Q3520" s="11" t="s">
        <v>8315</v>
      </c>
      <c r="R3520" t="s">
        <v>8316</v>
      </c>
      <c r="S3520" s="15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f t="shared" si="216"/>
        <v>101</v>
      </c>
      <c r="B3521">
        <v>3519</v>
      </c>
      <c r="C3521" s="3" t="s">
        <v>3518</v>
      </c>
      <c r="D3521" s="3" t="s">
        <v>7629</v>
      </c>
      <c r="E3521" s="6">
        <v>2000</v>
      </c>
      <c r="F3521" s="8">
        <v>2027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 t="shared" si="217"/>
        <v>71.430000000000007</v>
      </c>
      <c r="Q3521" s="11" t="s">
        <v>8315</v>
      </c>
      <c r="R3521" t="s">
        <v>8316</v>
      </c>
      <c r="S3521" s="15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f t="shared" ref="A3522:A3585" si="220">ROUND(F3522/E3522*100,0)</f>
        <v>101</v>
      </c>
      <c r="B3522">
        <v>3520</v>
      </c>
      <c r="C3522" s="3" t="s">
        <v>3519</v>
      </c>
      <c r="D3522" s="3" t="s">
        <v>7630</v>
      </c>
      <c r="E3522" s="6">
        <v>2000</v>
      </c>
      <c r="F3522" s="8">
        <v>2015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 t="shared" si="217"/>
        <v>95.24</v>
      </c>
      <c r="Q3522" s="11" t="s">
        <v>8315</v>
      </c>
      <c r="R3522" t="s">
        <v>8316</v>
      </c>
      <c r="S3522" s="15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f t="shared" si="220"/>
        <v>169</v>
      </c>
      <c r="B3523">
        <v>3521</v>
      </c>
      <c r="C3523" s="3" t="s">
        <v>3520</v>
      </c>
      <c r="D3523" s="3" t="s">
        <v>7631</v>
      </c>
      <c r="E3523" s="6">
        <v>350</v>
      </c>
      <c r="F3523" s="8">
        <v>593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>
        <f t="shared" ref="P3523:P3586" si="221">IFERROR(ROUND(E3523/M3523,2), 0)</f>
        <v>26.92</v>
      </c>
      <c r="Q3523" s="11" t="s">
        <v>8315</v>
      </c>
      <c r="R3523" t="s">
        <v>8316</v>
      </c>
      <c r="S3523" s="15">
        <f t="shared" ref="S3523:S3586" si="222">(((K3523/60)/60)/24)+DATE(1970,1,1)</f>
        <v>41881.361342592594</v>
      </c>
      <c r="T3523" s="16">
        <f t="shared" ref="T3523:T3586" si="223">(((J3523/60)/60)/24)+DATE(1970,1,1)</f>
        <v>41911.361342592594</v>
      </c>
    </row>
    <row r="3524" spans="1:20" ht="60" hidden="1" x14ac:dyDescent="0.25">
      <c r="A3524">
        <f t="shared" si="220"/>
        <v>100</v>
      </c>
      <c r="B3524">
        <v>3522</v>
      </c>
      <c r="C3524" s="3" t="s">
        <v>3521</v>
      </c>
      <c r="D3524" s="3" t="s">
        <v>7632</v>
      </c>
      <c r="E3524" s="6">
        <v>1395</v>
      </c>
      <c r="F3524" s="8">
        <v>1395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f t="shared" si="220"/>
        <v>114</v>
      </c>
      <c r="B3525">
        <v>3523</v>
      </c>
      <c r="C3525" s="3" t="s">
        <v>3522</v>
      </c>
      <c r="D3525" s="3" t="s">
        <v>7633</v>
      </c>
      <c r="E3525" s="6">
        <v>4000</v>
      </c>
      <c r="F3525" s="8">
        <v>4546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 t="shared" si="221"/>
        <v>50</v>
      </c>
      <c r="Q3525" s="11" t="s">
        <v>8315</v>
      </c>
      <c r="R3525" t="s">
        <v>8316</v>
      </c>
      <c r="S3525" s="15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f t="shared" si="220"/>
        <v>102</v>
      </c>
      <c r="B3526">
        <v>3524</v>
      </c>
      <c r="C3526" s="3" t="s">
        <v>3523</v>
      </c>
      <c r="D3526" s="3" t="s">
        <v>7634</v>
      </c>
      <c r="E3526" s="6">
        <v>10000</v>
      </c>
      <c r="F3526" s="8">
        <v>10156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 t="shared" si="221"/>
        <v>135.13999999999999</v>
      </c>
      <c r="Q3526" s="11" t="s">
        <v>8315</v>
      </c>
      <c r="R3526" t="s">
        <v>8316</v>
      </c>
      <c r="S3526" s="15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f t="shared" si="220"/>
        <v>106</v>
      </c>
      <c r="B3527">
        <v>3525</v>
      </c>
      <c r="C3527" s="3" t="s">
        <v>3524</v>
      </c>
      <c r="D3527" s="3" t="s">
        <v>7635</v>
      </c>
      <c r="E3527" s="6">
        <v>500</v>
      </c>
      <c r="F3527" s="8">
        <v>530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>
        <f t="shared" si="221"/>
        <v>71.430000000000007</v>
      </c>
      <c r="Q3527" s="11" t="s">
        <v>8315</v>
      </c>
      <c r="R3527" t="s">
        <v>8316</v>
      </c>
      <c r="S3527" s="15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f t="shared" si="220"/>
        <v>102</v>
      </c>
      <c r="B3528">
        <v>3526</v>
      </c>
      <c r="C3528" s="3" t="s">
        <v>3525</v>
      </c>
      <c r="D3528" s="3" t="s">
        <v>7636</v>
      </c>
      <c r="E3528" s="6">
        <v>3300</v>
      </c>
      <c r="F3528" s="8">
        <v>3366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 t="shared" si="221"/>
        <v>97.06</v>
      </c>
      <c r="Q3528" s="11" t="s">
        <v>8315</v>
      </c>
      <c r="R3528" t="s">
        <v>8316</v>
      </c>
      <c r="S3528" s="15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f t="shared" si="220"/>
        <v>117</v>
      </c>
      <c r="B3529">
        <v>3527</v>
      </c>
      <c r="C3529" s="3" t="s">
        <v>3526</v>
      </c>
      <c r="D3529" s="3" t="s">
        <v>7637</v>
      </c>
      <c r="E3529" s="6">
        <v>6000</v>
      </c>
      <c r="F3529" s="8">
        <v>7015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 t="shared" si="221"/>
        <v>69.77</v>
      </c>
      <c r="Q3529" s="11" t="s">
        <v>8315</v>
      </c>
      <c r="R3529" t="s">
        <v>8316</v>
      </c>
      <c r="S3529" s="15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f t="shared" si="220"/>
        <v>101</v>
      </c>
      <c r="B3530">
        <v>3528</v>
      </c>
      <c r="C3530" s="3" t="s">
        <v>3527</v>
      </c>
      <c r="D3530" s="3" t="s">
        <v>7638</v>
      </c>
      <c r="E3530" s="6">
        <v>1650</v>
      </c>
      <c r="F3530" s="8">
        <v>1669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 t="shared" si="221"/>
        <v>44.59</v>
      </c>
      <c r="Q3530" s="11" t="s">
        <v>8315</v>
      </c>
      <c r="R3530" t="s">
        <v>8316</v>
      </c>
      <c r="S3530" s="15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f t="shared" si="220"/>
        <v>132</v>
      </c>
      <c r="B3531">
        <v>3529</v>
      </c>
      <c r="C3531" s="3" t="s">
        <v>3528</v>
      </c>
      <c r="D3531" s="3" t="s">
        <v>7639</v>
      </c>
      <c r="E3531" s="6">
        <v>500</v>
      </c>
      <c r="F3531" s="8">
        <v>660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>
        <f t="shared" si="221"/>
        <v>27.78</v>
      </c>
      <c r="Q3531" s="11" t="s">
        <v>8315</v>
      </c>
      <c r="R3531" t="s">
        <v>8316</v>
      </c>
      <c r="S3531" s="15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f t="shared" si="220"/>
        <v>100</v>
      </c>
      <c r="B3532">
        <v>3530</v>
      </c>
      <c r="C3532" s="3" t="s">
        <v>3529</v>
      </c>
      <c r="D3532" s="3" t="s">
        <v>7640</v>
      </c>
      <c r="E3532" s="6">
        <v>2750</v>
      </c>
      <c r="F3532" s="8">
        <v>2750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f t="shared" si="220"/>
        <v>128</v>
      </c>
      <c r="B3533">
        <v>3531</v>
      </c>
      <c r="C3533" s="3" t="s">
        <v>3530</v>
      </c>
      <c r="D3533" s="3" t="s">
        <v>7641</v>
      </c>
      <c r="E3533" s="6">
        <v>1000</v>
      </c>
      <c r="F3533" s="8">
        <v>1280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 t="shared" si="221"/>
        <v>38.46</v>
      </c>
      <c r="Q3533" s="11" t="s">
        <v>8315</v>
      </c>
      <c r="R3533" t="s">
        <v>8316</v>
      </c>
      <c r="S3533" s="15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f t="shared" si="220"/>
        <v>119</v>
      </c>
      <c r="B3534">
        <v>3532</v>
      </c>
      <c r="C3534" s="3" t="s">
        <v>3531</v>
      </c>
      <c r="D3534" s="3" t="s">
        <v>7642</v>
      </c>
      <c r="E3534" s="6">
        <v>960</v>
      </c>
      <c r="F3534" s="8">
        <v>1142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 t="shared" si="221"/>
        <v>35.56</v>
      </c>
      <c r="Q3534" s="11" t="s">
        <v>8315</v>
      </c>
      <c r="R3534" t="s">
        <v>8316</v>
      </c>
      <c r="S3534" s="15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f t="shared" si="220"/>
        <v>126</v>
      </c>
      <c r="B3535">
        <v>3533</v>
      </c>
      <c r="C3535" s="3" t="s">
        <v>3532</v>
      </c>
      <c r="D3535" s="3" t="s">
        <v>7643</v>
      </c>
      <c r="E3535" s="6">
        <v>500</v>
      </c>
      <c r="F3535" s="8">
        <v>631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>
        <f t="shared" si="221"/>
        <v>62.5</v>
      </c>
      <c r="Q3535" s="11" t="s">
        <v>8315</v>
      </c>
      <c r="R3535" t="s">
        <v>8316</v>
      </c>
      <c r="S3535" s="15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f t="shared" si="220"/>
        <v>156</v>
      </c>
      <c r="B3536">
        <v>3534</v>
      </c>
      <c r="C3536" s="3" t="s">
        <v>3533</v>
      </c>
      <c r="D3536" s="3" t="s">
        <v>7644</v>
      </c>
      <c r="E3536" s="6">
        <v>5000</v>
      </c>
      <c r="F3536" s="8">
        <v>7810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 t="shared" si="221"/>
        <v>24.51</v>
      </c>
      <c r="Q3536" s="11" t="s">
        <v>8315</v>
      </c>
      <c r="R3536" t="s">
        <v>8316</v>
      </c>
      <c r="S3536" s="15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f t="shared" si="220"/>
        <v>103</v>
      </c>
      <c r="B3537">
        <v>3535</v>
      </c>
      <c r="C3537" s="3" t="s">
        <v>3534</v>
      </c>
      <c r="D3537" s="3" t="s">
        <v>7645</v>
      </c>
      <c r="E3537" s="6">
        <v>2000</v>
      </c>
      <c r="F3537" s="8">
        <v>2063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 t="shared" si="221"/>
        <v>43.48</v>
      </c>
      <c r="Q3537" s="11" t="s">
        <v>8315</v>
      </c>
      <c r="R3537" t="s">
        <v>8316</v>
      </c>
      <c r="S3537" s="15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f t="shared" si="220"/>
        <v>153</v>
      </c>
      <c r="B3538">
        <v>3536</v>
      </c>
      <c r="C3538" s="3" t="s">
        <v>3535</v>
      </c>
      <c r="D3538" s="3" t="s">
        <v>7646</v>
      </c>
      <c r="E3538" s="6">
        <v>150</v>
      </c>
      <c r="F3538" s="8">
        <v>230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>
        <f t="shared" si="221"/>
        <v>8.82</v>
      </c>
      <c r="Q3538" s="11" t="s">
        <v>8315</v>
      </c>
      <c r="R3538" t="s">
        <v>8316</v>
      </c>
      <c r="S3538" s="15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f t="shared" si="220"/>
        <v>180</v>
      </c>
      <c r="B3539">
        <v>3537</v>
      </c>
      <c r="C3539" s="3" t="s">
        <v>3536</v>
      </c>
      <c r="D3539" s="3" t="s">
        <v>7647</v>
      </c>
      <c r="E3539" s="6">
        <v>675</v>
      </c>
      <c r="F3539" s="8">
        <v>1218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>
        <f t="shared" si="221"/>
        <v>24.11</v>
      </c>
      <c r="Q3539" s="11" t="s">
        <v>8315</v>
      </c>
      <c r="R3539" t="s">
        <v>8316</v>
      </c>
      <c r="S3539" s="15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f t="shared" si="220"/>
        <v>128</v>
      </c>
      <c r="B3540">
        <v>3538</v>
      </c>
      <c r="C3540" s="3" t="s">
        <v>3537</v>
      </c>
      <c r="D3540" s="3" t="s">
        <v>7648</v>
      </c>
      <c r="E3540" s="6">
        <v>2000</v>
      </c>
      <c r="F3540" s="8">
        <v>2569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 t="shared" si="221"/>
        <v>24.1</v>
      </c>
      <c r="Q3540" s="11" t="s">
        <v>8315</v>
      </c>
      <c r="R3540" t="s">
        <v>8316</v>
      </c>
      <c r="S3540" s="15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f t="shared" si="220"/>
        <v>120</v>
      </c>
      <c r="B3541">
        <v>3539</v>
      </c>
      <c r="C3541" s="3" t="s">
        <v>3538</v>
      </c>
      <c r="D3541" s="3" t="s">
        <v>7649</v>
      </c>
      <c r="E3541" s="6">
        <v>600</v>
      </c>
      <c r="F3541" s="8">
        <v>718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>
        <f t="shared" si="221"/>
        <v>46.15</v>
      </c>
      <c r="Q3541" s="11" t="s">
        <v>8315</v>
      </c>
      <c r="R3541" t="s">
        <v>8316</v>
      </c>
      <c r="S3541" s="15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f t="shared" si="220"/>
        <v>123</v>
      </c>
      <c r="B3542">
        <v>3540</v>
      </c>
      <c r="C3542" s="3" t="s">
        <v>3539</v>
      </c>
      <c r="D3542" s="3" t="s">
        <v>7650</v>
      </c>
      <c r="E3542" s="6">
        <v>300</v>
      </c>
      <c r="F3542" s="8">
        <v>369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>
        <f t="shared" si="221"/>
        <v>37.5</v>
      </c>
      <c r="Q3542" s="11" t="s">
        <v>8315</v>
      </c>
      <c r="R3542" t="s">
        <v>8316</v>
      </c>
      <c r="S3542" s="15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f t="shared" si="220"/>
        <v>105</v>
      </c>
      <c r="B3543">
        <v>3541</v>
      </c>
      <c r="C3543" s="3" t="s">
        <v>3540</v>
      </c>
      <c r="D3543" s="3" t="s">
        <v>7651</v>
      </c>
      <c r="E3543" s="6">
        <v>1200</v>
      </c>
      <c r="F3543" s="8">
        <v>1260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 t="shared" si="221"/>
        <v>37.5</v>
      </c>
      <c r="Q3543" s="11" t="s">
        <v>8315</v>
      </c>
      <c r="R3543" t="s">
        <v>8316</v>
      </c>
      <c r="S3543" s="15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f t="shared" si="220"/>
        <v>102</v>
      </c>
      <c r="B3544">
        <v>3542</v>
      </c>
      <c r="C3544" s="3" t="s">
        <v>3541</v>
      </c>
      <c r="D3544" s="3" t="s">
        <v>7652</v>
      </c>
      <c r="E3544" s="6">
        <v>5500</v>
      </c>
      <c r="F3544" s="8">
        <v>5623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 t="shared" si="221"/>
        <v>64.709999999999994</v>
      </c>
      <c r="Q3544" s="11" t="s">
        <v>8315</v>
      </c>
      <c r="R3544" t="s">
        <v>8316</v>
      </c>
      <c r="S3544" s="15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f t="shared" si="220"/>
        <v>105</v>
      </c>
      <c r="B3545">
        <v>3543</v>
      </c>
      <c r="C3545" s="3" t="s">
        <v>3542</v>
      </c>
      <c r="D3545" s="3" t="s">
        <v>7653</v>
      </c>
      <c r="E3545" s="6">
        <v>1500</v>
      </c>
      <c r="F3545" s="8">
        <v>1570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 t="shared" si="221"/>
        <v>51.72</v>
      </c>
      <c r="Q3545" s="11" t="s">
        <v>8315</v>
      </c>
      <c r="R3545" t="s">
        <v>8316</v>
      </c>
      <c r="S3545" s="15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f t="shared" si="220"/>
        <v>100</v>
      </c>
      <c r="B3546">
        <v>3544</v>
      </c>
      <c r="C3546" s="3" t="s">
        <v>3543</v>
      </c>
      <c r="D3546" s="3" t="s">
        <v>7654</v>
      </c>
      <c r="E3546" s="6">
        <v>2500</v>
      </c>
      <c r="F3546" s="8">
        <v>2500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f t="shared" si="220"/>
        <v>100</v>
      </c>
      <c r="B3547">
        <v>3545</v>
      </c>
      <c r="C3547" s="3" t="s">
        <v>3544</v>
      </c>
      <c r="D3547" s="3" t="s">
        <v>7655</v>
      </c>
      <c r="E3547" s="6">
        <v>250</v>
      </c>
      <c r="F3547" s="8">
        <v>251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>
        <f t="shared" si="221"/>
        <v>31.25</v>
      </c>
      <c r="Q3547" s="11" t="s">
        <v>8315</v>
      </c>
      <c r="R3547" t="s">
        <v>8316</v>
      </c>
      <c r="S3547" s="15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f t="shared" si="220"/>
        <v>102</v>
      </c>
      <c r="B3548">
        <v>3546</v>
      </c>
      <c r="C3548" s="3" t="s">
        <v>3545</v>
      </c>
      <c r="D3548" s="3" t="s">
        <v>7656</v>
      </c>
      <c r="E3548" s="6">
        <v>1100</v>
      </c>
      <c r="F3548" s="8">
        <v>1125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 t="shared" si="221"/>
        <v>57.89</v>
      </c>
      <c r="Q3548" s="11" t="s">
        <v>8315</v>
      </c>
      <c r="R3548" t="s">
        <v>8316</v>
      </c>
      <c r="S3548" s="15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f t="shared" si="220"/>
        <v>114</v>
      </c>
      <c r="B3549">
        <v>3547</v>
      </c>
      <c r="C3549" s="3" t="s">
        <v>3546</v>
      </c>
      <c r="D3549" s="3" t="s">
        <v>7657</v>
      </c>
      <c r="E3549" s="6">
        <v>35000</v>
      </c>
      <c r="F3549" s="8">
        <v>40043.25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 t="shared" si="221"/>
        <v>104.17</v>
      </c>
      <c r="Q3549" s="11" t="s">
        <v>8315</v>
      </c>
      <c r="R3549" t="s">
        <v>8316</v>
      </c>
      <c r="S3549" s="15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f t="shared" si="220"/>
        <v>102</v>
      </c>
      <c r="B3550">
        <v>3548</v>
      </c>
      <c r="C3550" s="3" t="s">
        <v>3547</v>
      </c>
      <c r="D3550" s="3" t="s">
        <v>7658</v>
      </c>
      <c r="E3550" s="6">
        <v>2100</v>
      </c>
      <c r="F3550" s="8">
        <v>2140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 t="shared" si="221"/>
        <v>161.54</v>
      </c>
      <c r="Q3550" s="11" t="s">
        <v>8315</v>
      </c>
      <c r="R3550" t="s">
        <v>8316</v>
      </c>
      <c r="S3550" s="15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f t="shared" si="220"/>
        <v>102</v>
      </c>
      <c r="B3551">
        <v>3549</v>
      </c>
      <c r="C3551" s="3" t="s">
        <v>3548</v>
      </c>
      <c r="D3551" s="3" t="s">
        <v>7659</v>
      </c>
      <c r="E3551" s="6">
        <v>1000</v>
      </c>
      <c r="F3551" s="8">
        <v>1020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 t="shared" si="221"/>
        <v>23.81</v>
      </c>
      <c r="Q3551" s="11" t="s">
        <v>8315</v>
      </c>
      <c r="R3551" t="s">
        <v>8316</v>
      </c>
      <c r="S3551" s="15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f t="shared" si="220"/>
        <v>105</v>
      </c>
      <c r="B3552">
        <v>3550</v>
      </c>
      <c r="C3552" s="3" t="s">
        <v>3549</v>
      </c>
      <c r="D3552" s="3" t="s">
        <v>7660</v>
      </c>
      <c r="E3552" s="6">
        <v>2500</v>
      </c>
      <c r="F3552" s="8">
        <v>2620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 t="shared" si="221"/>
        <v>39.06</v>
      </c>
      <c r="Q3552" s="11" t="s">
        <v>8315</v>
      </c>
      <c r="R3552" t="s">
        <v>8316</v>
      </c>
      <c r="S3552" s="15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f t="shared" si="220"/>
        <v>102</v>
      </c>
      <c r="B3553">
        <v>3551</v>
      </c>
      <c r="C3553" s="3" t="s">
        <v>3550</v>
      </c>
      <c r="D3553" s="3" t="s">
        <v>7661</v>
      </c>
      <c r="E3553" s="6">
        <v>1500</v>
      </c>
      <c r="F3553" s="8">
        <v>1527.5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 t="shared" si="221"/>
        <v>60</v>
      </c>
      <c r="Q3553" s="11" t="s">
        <v>8315</v>
      </c>
      <c r="R3553" t="s">
        <v>8316</v>
      </c>
      <c r="S3553" s="15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f t="shared" si="220"/>
        <v>100</v>
      </c>
      <c r="B3554">
        <v>3552</v>
      </c>
      <c r="C3554" s="3" t="s">
        <v>3551</v>
      </c>
      <c r="D3554" s="3" t="s">
        <v>7662</v>
      </c>
      <c r="E3554" s="6">
        <v>773</v>
      </c>
      <c r="F3554" s="8">
        <v>773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f t="shared" si="220"/>
        <v>106</v>
      </c>
      <c r="B3555">
        <v>3553</v>
      </c>
      <c r="C3555" s="3" t="s">
        <v>3552</v>
      </c>
      <c r="D3555" s="3" t="s">
        <v>7663</v>
      </c>
      <c r="E3555" s="6">
        <v>5500</v>
      </c>
      <c r="F3555" s="8">
        <v>5845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 t="shared" si="221"/>
        <v>52.88</v>
      </c>
      <c r="Q3555" s="11" t="s">
        <v>8315</v>
      </c>
      <c r="R3555" t="s">
        <v>8316</v>
      </c>
      <c r="S3555" s="15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f t="shared" si="220"/>
        <v>113</v>
      </c>
      <c r="B3556">
        <v>3554</v>
      </c>
      <c r="C3556" s="3" t="s">
        <v>3553</v>
      </c>
      <c r="D3556" s="3" t="s">
        <v>7664</v>
      </c>
      <c r="E3556" s="6">
        <v>5000</v>
      </c>
      <c r="F3556" s="8">
        <v>5671.11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 t="shared" si="221"/>
        <v>94.34</v>
      </c>
      <c r="Q3556" s="11" t="s">
        <v>8315</v>
      </c>
      <c r="R3556" t="s">
        <v>8316</v>
      </c>
      <c r="S3556" s="15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f t="shared" si="220"/>
        <v>100</v>
      </c>
      <c r="B3557">
        <v>3555</v>
      </c>
      <c r="C3557" s="3" t="s">
        <v>3554</v>
      </c>
      <c r="D3557" s="3" t="s">
        <v>7665</v>
      </c>
      <c r="E3557" s="6">
        <v>2400</v>
      </c>
      <c r="F3557" s="8">
        <v>2400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f t="shared" si="220"/>
        <v>100</v>
      </c>
      <c r="B3558">
        <v>3556</v>
      </c>
      <c r="C3558" s="3" t="s">
        <v>3555</v>
      </c>
      <c r="D3558" s="3" t="s">
        <v>7666</v>
      </c>
      <c r="E3558" s="6">
        <v>2200</v>
      </c>
      <c r="F3558" s="8">
        <v>2210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 t="shared" si="221"/>
        <v>110</v>
      </c>
      <c r="Q3558" s="11" t="s">
        <v>8315</v>
      </c>
      <c r="R3558" t="s">
        <v>8316</v>
      </c>
      <c r="S3558" s="15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f t="shared" si="220"/>
        <v>100</v>
      </c>
      <c r="B3559">
        <v>3557</v>
      </c>
      <c r="C3559" s="3" t="s">
        <v>3556</v>
      </c>
      <c r="D3559" s="3" t="s">
        <v>7667</v>
      </c>
      <c r="E3559" s="6">
        <v>100000</v>
      </c>
      <c r="F3559" s="8">
        <v>100036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 t="shared" si="221"/>
        <v>179.21</v>
      </c>
      <c r="Q3559" s="11" t="s">
        <v>8315</v>
      </c>
      <c r="R3559" t="s">
        <v>8316</v>
      </c>
      <c r="S3559" s="15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f t="shared" si="220"/>
        <v>144</v>
      </c>
      <c r="B3560">
        <v>3558</v>
      </c>
      <c r="C3560" s="3" t="s">
        <v>3557</v>
      </c>
      <c r="D3560" s="3" t="s">
        <v>7668</v>
      </c>
      <c r="E3560" s="6">
        <v>350</v>
      </c>
      <c r="F3560" s="8">
        <v>504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 t="shared" si="221"/>
        <v>15.91</v>
      </c>
      <c r="Q3560" s="11" t="s">
        <v>8315</v>
      </c>
      <c r="R3560" t="s">
        <v>8316</v>
      </c>
      <c r="S3560" s="15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f t="shared" si="220"/>
        <v>104</v>
      </c>
      <c r="B3561">
        <v>3559</v>
      </c>
      <c r="C3561" s="3" t="s">
        <v>3558</v>
      </c>
      <c r="D3561" s="3" t="s">
        <v>7669</v>
      </c>
      <c r="E3561" s="6">
        <v>1000</v>
      </c>
      <c r="F3561" s="8">
        <v>1035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 t="shared" si="221"/>
        <v>41.67</v>
      </c>
      <c r="Q3561" s="11" t="s">
        <v>8315</v>
      </c>
      <c r="R3561" t="s">
        <v>8316</v>
      </c>
      <c r="S3561" s="15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f t="shared" si="220"/>
        <v>108</v>
      </c>
      <c r="B3562">
        <v>3560</v>
      </c>
      <c r="C3562" s="3" t="s">
        <v>3559</v>
      </c>
      <c r="D3562" s="3" t="s">
        <v>7670</v>
      </c>
      <c r="E3562" s="6">
        <v>3200</v>
      </c>
      <c r="F3562" s="8">
        <v>3470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 t="shared" si="221"/>
        <v>43.24</v>
      </c>
      <c r="Q3562" s="11" t="s">
        <v>8315</v>
      </c>
      <c r="R3562" t="s">
        <v>8316</v>
      </c>
      <c r="S3562" s="15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f t="shared" si="220"/>
        <v>102</v>
      </c>
      <c r="B3563">
        <v>3561</v>
      </c>
      <c r="C3563" s="3" t="s">
        <v>3560</v>
      </c>
      <c r="D3563" s="3" t="s">
        <v>7671</v>
      </c>
      <c r="E3563" s="6">
        <v>2500</v>
      </c>
      <c r="F3563" s="8">
        <v>2560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 t="shared" si="221"/>
        <v>46.3</v>
      </c>
      <c r="Q3563" s="11" t="s">
        <v>8315</v>
      </c>
      <c r="R3563" t="s">
        <v>8316</v>
      </c>
      <c r="S3563" s="15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f t="shared" si="220"/>
        <v>149</v>
      </c>
      <c r="B3564">
        <v>3562</v>
      </c>
      <c r="C3564" s="3" t="s">
        <v>3561</v>
      </c>
      <c r="D3564" s="3" t="s">
        <v>7672</v>
      </c>
      <c r="E3564" s="6">
        <v>315</v>
      </c>
      <c r="F3564" s="8">
        <v>469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>
        <f t="shared" si="221"/>
        <v>10.16</v>
      </c>
      <c r="Q3564" s="11" t="s">
        <v>8315</v>
      </c>
      <c r="R3564" t="s">
        <v>8316</v>
      </c>
      <c r="S3564" s="15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f t="shared" si="220"/>
        <v>105</v>
      </c>
      <c r="B3565">
        <v>3563</v>
      </c>
      <c r="C3565" s="3" t="s">
        <v>3562</v>
      </c>
      <c r="D3565" s="3" t="s">
        <v>7673</v>
      </c>
      <c r="E3565" s="6">
        <v>500</v>
      </c>
      <c r="F3565" s="8">
        <v>527.45000000000005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>
        <f t="shared" si="221"/>
        <v>20</v>
      </c>
      <c r="Q3565" s="11" t="s">
        <v>8315</v>
      </c>
      <c r="R3565" t="s">
        <v>8316</v>
      </c>
      <c r="S3565" s="15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f t="shared" si="220"/>
        <v>101</v>
      </c>
      <c r="B3566">
        <v>3564</v>
      </c>
      <c r="C3566" s="3" t="s">
        <v>3563</v>
      </c>
      <c r="D3566" s="3" t="s">
        <v>7674</v>
      </c>
      <c r="E3566" s="6">
        <v>1000</v>
      </c>
      <c r="F3566" s="8">
        <v>1005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 t="shared" si="221"/>
        <v>58.82</v>
      </c>
      <c r="Q3566" s="11" t="s">
        <v>8315</v>
      </c>
      <c r="R3566" t="s">
        <v>8316</v>
      </c>
      <c r="S3566" s="15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f t="shared" si="220"/>
        <v>131</v>
      </c>
      <c r="B3567">
        <v>3565</v>
      </c>
      <c r="C3567" s="3" t="s">
        <v>3564</v>
      </c>
      <c r="D3567" s="3" t="s">
        <v>7675</v>
      </c>
      <c r="E3567" s="6">
        <v>900</v>
      </c>
      <c r="F3567" s="8">
        <v>1175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 t="shared" si="221"/>
        <v>75</v>
      </c>
      <c r="Q3567" s="11" t="s">
        <v>8315</v>
      </c>
      <c r="R3567" t="s">
        <v>8316</v>
      </c>
      <c r="S3567" s="15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f t="shared" si="220"/>
        <v>105</v>
      </c>
      <c r="B3568">
        <v>3566</v>
      </c>
      <c r="C3568" s="3" t="s">
        <v>3565</v>
      </c>
      <c r="D3568" s="3" t="s">
        <v>7676</v>
      </c>
      <c r="E3568" s="6">
        <v>2000</v>
      </c>
      <c r="F3568" s="8">
        <v>2095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 t="shared" si="221"/>
        <v>52.63</v>
      </c>
      <c r="Q3568" s="11" t="s">
        <v>8315</v>
      </c>
      <c r="R3568" t="s">
        <v>8316</v>
      </c>
      <c r="S3568" s="15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f t="shared" si="220"/>
        <v>109</v>
      </c>
      <c r="B3569">
        <v>3567</v>
      </c>
      <c r="C3569" s="3" t="s">
        <v>3566</v>
      </c>
      <c r="D3569" s="3" t="s">
        <v>7677</v>
      </c>
      <c r="E3569" s="6">
        <v>1000</v>
      </c>
      <c r="F3569" s="8">
        <v>1088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 t="shared" si="221"/>
        <v>24.39</v>
      </c>
      <c r="Q3569" s="11" t="s">
        <v>8315</v>
      </c>
      <c r="R3569" t="s">
        <v>8316</v>
      </c>
      <c r="S3569" s="15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f t="shared" si="220"/>
        <v>111</v>
      </c>
      <c r="B3570">
        <v>3568</v>
      </c>
      <c r="C3570" s="3" t="s">
        <v>3567</v>
      </c>
      <c r="D3570" s="3" t="s">
        <v>7678</v>
      </c>
      <c r="E3570" s="6">
        <v>1000</v>
      </c>
      <c r="F3570" s="8">
        <v>1110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 t="shared" si="221"/>
        <v>52.63</v>
      </c>
      <c r="Q3570" s="11" t="s">
        <v>8315</v>
      </c>
      <c r="R3570" t="s">
        <v>8316</v>
      </c>
      <c r="S3570" s="15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f t="shared" si="220"/>
        <v>100</v>
      </c>
      <c r="B3571">
        <v>3569</v>
      </c>
      <c r="C3571" s="3" t="s">
        <v>3568</v>
      </c>
      <c r="D3571" s="3" t="s">
        <v>7679</v>
      </c>
      <c r="E3571" s="6">
        <v>5000</v>
      </c>
      <c r="F3571" s="8">
        <v>5024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 t="shared" si="221"/>
        <v>121.95</v>
      </c>
      <c r="Q3571" s="11" t="s">
        <v>8315</v>
      </c>
      <c r="R3571" t="s">
        <v>8316</v>
      </c>
      <c r="S3571" s="15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f t="shared" si="220"/>
        <v>114</v>
      </c>
      <c r="B3572">
        <v>3570</v>
      </c>
      <c r="C3572" s="3" t="s">
        <v>3569</v>
      </c>
      <c r="D3572" s="3" t="s">
        <v>7680</v>
      </c>
      <c r="E3572" s="6">
        <v>2000</v>
      </c>
      <c r="F3572" s="8">
        <v>2287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 t="shared" si="221"/>
        <v>76.92</v>
      </c>
      <c r="Q3572" s="11" t="s">
        <v>8315</v>
      </c>
      <c r="R3572" t="s">
        <v>8316</v>
      </c>
      <c r="S3572" s="15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f t="shared" si="220"/>
        <v>122</v>
      </c>
      <c r="B3573">
        <v>3571</v>
      </c>
      <c r="C3573" s="3" t="s">
        <v>3570</v>
      </c>
      <c r="D3573" s="3" t="s">
        <v>7681</v>
      </c>
      <c r="E3573" s="6">
        <v>1500</v>
      </c>
      <c r="F3573" s="8">
        <v>1831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 t="shared" si="221"/>
        <v>60</v>
      </c>
      <c r="Q3573" s="11" t="s">
        <v>8315</v>
      </c>
      <c r="R3573" t="s">
        <v>8316</v>
      </c>
      <c r="S3573" s="15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f t="shared" si="220"/>
        <v>100</v>
      </c>
      <c r="B3574">
        <v>3572</v>
      </c>
      <c r="C3574" s="3" t="s">
        <v>3571</v>
      </c>
      <c r="D3574" s="3" t="s">
        <v>7682</v>
      </c>
      <c r="E3574" s="6">
        <v>500</v>
      </c>
      <c r="F3574" s="8">
        <v>500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f t="shared" si="220"/>
        <v>103</v>
      </c>
      <c r="B3575">
        <v>3573</v>
      </c>
      <c r="C3575" s="3" t="s">
        <v>3572</v>
      </c>
      <c r="D3575" s="3" t="s">
        <v>7683</v>
      </c>
      <c r="E3575" s="6">
        <v>3000</v>
      </c>
      <c r="F3575" s="8">
        <v>3084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 t="shared" si="221"/>
        <v>38.46</v>
      </c>
      <c r="Q3575" s="11" t="s">
        <v>8315</v>
      </c>
      <c r="R3575" t="s">
        <v>8316</v>
      </c>
      <c r="S3575" s="15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f t="shared" si="220"/>
        <v>106</v>
      </c>
      <c r="B3576">
        <v>3574</v>
      </c>
      <c r="C3576" s="3" t="s">
        <v>3573</v>
      </c>
      <c r="D3576" s="3" t="s">
        <v>7684</v>
      </c>
      <c r="E3576" s="6">
        <v>5800</v>
      </c>
      <c r="F3576" s="8">
        <v>6155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 t="shared" si="221"/>
        <v>128.88999999999999</v>
      </c>
      <c r="Q3576" s="11" t="s">
        <v>8315</v>
      </c>
      <c r="R3576" t="s">
        <v>8316</v>
      </c>
      <c r="S3576" s="15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f t="shared" si="220"/>
        <v>101</v>
      </c>
      <c r="B3577">
        <v>3575</v>
      </c>
      <c r="C3577" s="3" t="s">
        <v>3574</v>
      </c>
      <c r="D3577" s="3" t="s">
        <v>7685</v>
      </c>
      <c r="E3577" s="6">
        <v>10000</v>
      </c>
      <c r="F3577" s="8">
        <v>10133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 t="shared" si="221"/>
        <v>98.04</v>
      </c>
      <c r="Q3577" s="11" t="s">
        <v>8315</v>
      </c>
      <c r="R3577" t="s">
        <v>8316</v>
      </c>
      <c r="S3577" s="15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f t="shared" si="220"/>
        <v>100</v>
      </c>
      <c r="B3578">
        <v>3576</v>
      </c>
      <c r="C3578" s="3" t="s">
        <v>3575</v>
      </c>
      <c r="D3578" s="3" t="s">
        <v>7686</v>
      </c>
      <c r="E3578" s="6">
        <v>100</v>
      </c>
      <c r="F3578" s="8"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f t="shared" si="220"/>
        <v>130</v>
      </c>
      <c r="B3579">
        <v>3577</v>
      </c>
      <c r="C3579" s="3" t="s">
        <v>3576</v>
      </c>
      <c r="D3579" s="3" t="s">
        <v>7687</v>
      </c>
      <c r="E3579" s="6">
        <v>600</v>
      </c>
      <c r="F3579" s="8">
        <v>780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>
        <f t="shared" si="221"/>
        <v>22.22</v>
      </c>
      <c r="Q3579" s="11" t="s">
        <v>8315</v>
      </c>
      <c r="R3579" t="s">
        <v>8316</v>
      </c>
      <c r="S3579" s="15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f t="shared" si="220"/>
        <v>100</v>
      </c>
      <c r="B3580">
        <v>3578</v>
      </c>
      <c r="C3580" s="3" t="s">
        <v>3577</v>
      </c>
      <c r="D3580" s="3" t="s">
        <v>7688</v>
      </c>
      <c r="E3580" s="6">
        <v>1500</v>
      </c>
      <c r="F3580" s="8">
        <v>1500.2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 t="shared" si="221"/>
        <v>40.54</v>
      </c>
      <c r="Q3580" s="11" t="s">
        <v>8315</v>
      </c>
      <c r="R3580" t="s">
        <v>8316</v>
      </c>
      <c r="S3580" s="15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f t="shared" si="220"/>
        <v>100</v>
      </c>
      <c r="B3581">
        <v>3579</v>
      </c>
      <c r="C3581" s="3" t="s">
        <v>3578</v>
      </c>
      <c r="D3581" s="3" t="s">
        <v>7689</v>
      </c>
      <c r="E3581" s="6">
        <v>500</v>
      </c>
      <c r="F3581" s="8">
        <v>500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f t="shared" si="220"/>
        <v>114</v>
      </c>
      <c r="B3582">
        <v>3580</v>
      </c>
      <c r="C3582" s="3" t="s">
        <v>3579</v>
      </c>
      <c r="D3582" s="3" t="s">
        <v>7690</v>
      </c>
      <c r="E3582" s="6">
        <v>900</v>
      </c>
      <c r="F3582" s="8">
        <v>1025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>
        <f t="shared" si="221"/>
        <v>33.33</v>
      </c>
      <c r="Q3582" s="11" t="s">
        <v>8315</v>
      </c>
      <c r="R3582" t="s">
        <v>8316</v>
      </c>
      <c r="S3582" s="15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f t="shared" si="220"/>
        <v>100</v>
      </c>
      <c r="B3583">
        <v>3581</v>
      </c>
      <c r="C3583" s="3" t="s">
        <v>3580</v>
      </c>
      <c r="D3583" s="3" t="s">
        <v>7691</v>
      </c>
      <c r="E3583" s="6">
        <v>1500</v>
      </c>
      <c r="F3583" s="8">
        <v>1500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f t="shared" si="220"/>
        <v>287</v>
      </c>
      <c r="B3584">
        <v>3582</v>
      </c>
      <c r="C3584" s="3" t="s">
        <v>3581</v>
      </c>
      <c r="D3584" s="3" t="s">
        <v>7692</v>
      </c>
      <c r="E3584" s="6">
        <v>1000</v>
      </c>
      <c r="F3584" s="8">
        <v>2870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 t="shared" si="221"/>
        <v>20.41</v>
      </c>
      <c r="Q3584" s="11" t="s">
        <v>8315</v>
      </c>
      <c r="R3584" t="s">
        <v>8316</v>
      </c>
      <c r="S3584" s="15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f t="shared" si="220"/>
        <v>109</v>
      </c>
      <c r="B3585">
        <v>3583</v>
      </c>
      <c r="C3585" s="3" t="s">
        <v>3582</v>
      </c>
      <c r="D3585" s="3" t="s">
        <v>7693</v>
      </c>
      <c r="E3585" s="6">
        <v>3000</v>
      </c>
      <c r="F3585" s="8">
        <v>3255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 t="shared" si="221"/>
        <v>125</v>
      </c>
      <c r="Q3585" s="11" t="s">
        <v>8315</v>
      </c>
      <c r="R3585" t="s">
        <v>8316</v>
      </c>
      <c r="S3585" s="15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f t="shared" ref="A3586:A3649" si="224">ROUND(F3586/E3586*100,0)</f>
        <v>116</v>
      </c>
      <c r="B3586">
        <v>3584</v>
      </c>
      <c r="C3586" s="3" t="s">
        <v>3583</v>
      </c>
      <c r="D3586" s="3" t="s">
        <v>7694</v>
      </c>
      <c r="E3586" s="6">
        <v>3000</v>
      </c>
      <c r="F3586" s="8">
        <v>3465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 t="shared" si="221"/>
        <v>26.79</v>
      </c>
      <c r="Q3586" s="11" t="s">
        <v>8315</v>
      </c>
      <c r="R3586" t="s">
        <v>8316</v>
      </c>
      <c r="S3586" s="15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f t="shared" si="224"/>
        <v>119</v>
      </c>
      <c r="B3587">
        <v>3585</v>
      </c>
      <c r="C3587" s="3" t="s">
        <v>3584</v>
      </c>
      <c r="D3587" s="3" t="s">
        <v>7695</v>
      </c>
      <c r="E3587" s="6">
        <v>3400</v>
      </c>
      <c r="F3587" s="8">
        <v>4050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 t="shared" ref="P3587:P3650" si="225">IFERROR(ROUND(E3587/M3587,2), 0)</f>
        <v>147.83000000000001</v>
      </c>
      <c r="Q3587" s="11" t="s">
        <v>8315</v>
      </c>
      <c r="R3587" t="s">
        <v>8316</v>
      </c>
      <c r="S3587" s="15">
        <f t="shared" ref="S3587:S3650" si="226">(((K3587/60)/60)/24)+DATE(1970,1,1)</f>
        <v>41964.716319444444</v>
      </c>
      <c r="T3587" s="16">
        <f t="shared" ref="T3587:T3650" si="227">(((J3587/60)/60)/24)+DATE(1970,1,1)</f>
        <v>41994.716319444444</v>
      </c>
    </row>
    <row r="3588" spans="1:20" ht="30" hidden="1" x14ac:dyDescent="0.25">
      <c r="A3588">
        <f t="shared" si="224"/>
        <v>109</v>
      </c>
      <c r="B3588">
        <v>3586</v>
      </c>
      <c r="C3588" s="3" t="s">
        <v>3585</v>
      </c>
      <c r="D3588" s="3" t="s">
        <v>7696</v>
      </c>
      <c r="E3588" s="6">
        <v>7500</v>
      </c>
      <c r="F3588" s="8">
        <v>8207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 t="shared" si="225"/>
        <v>138.88999999999999</v>
      </c>
      <c r="Q3588" s="11" t="s">
        <v>8315</v>
      </c>
      <c r="R3588" t="s">
        <v>8316</v>
      </c>
      <c r="S3588" s="15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f t="shared" si="224"/>
        <v>127</v>
      </c>
      <c r="B3589">
        <v>3587</v>
      </c>
      <c r="C3589" s="3" t="s">
        <v>3586</v>
      </c>
      <c r="D3589" s="3" t="s">
        <v>7697</v>
      </c>
      <c r="E3589" s="6">
        <v>500</v>
      </c>
      <c r="F3589" s="8">
        <v>633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>
        <f t="shared" si="225"/>
        <v>17.86</v>
      </c>
      <c r="Q3589" s="11" t="s">
        <v>8315</v>
      </c>
      <c r="R3589" t="s">
        <v>8316</v>
      </c>
      <c r="S3589" s="15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f t="shared" si="224"/>
        <v>101</v>
      </c>
      <c r="B3590">
        <v>3588</v>
      </c>
      <c r="C3590" s="3" t="s">
        <v>3587</v>
      </c>
      <c r="D3590" s="3" t="s">
        <v>7698</v>
      </c>
      <c r="E3590" s="6">
        <v>200</v>
      </c>
      <c r="F3590" s="8">
        <v>201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>
        <f t="shared" si="225"/>
        <v>18.18</v>
      </c>
      <c r="Q3590" s="11" t="s">
        <v>8315</v>
      </c>
      <c r="R3590" t="s">
        <v>8316</v>
      </c>
      <c r="S3590" s="15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f t="shared" si="224"/>
        <v>128</v>
      </c>
      <c r="B3591">
        <v>3589</v>
      </c>
      <c r="C3591" s="3" t="s">
        <v>3588</v>
      </c>
      <c r="D3591" s="3" t="s">
        <v>7699</v>
      </c>
      <c r="E3591" s="6">
        <v>4000</v>
      </c>
      <c r="F3591" s="8">
        <v>5100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 t="shared" si="225"/>
        <v>64.52</v>
      </c>
      <c r="Q3591" s="11" t="s">
        <v>8315</v>
      </c>
      <c r="R3591" t="s">
        <v>8316</v>
      </c>
      <c r="S3591" s="15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f t="shared" si="224"/>
        <v>100</v>
      </c>
      <c r="B3592">
        <v>3590</v>
      </c>
      <c r="C3592" s="3" t="s">
        <v>3589</v>
      </c>
      <c r="D3592" s="3" t="s">
        <v>7700</v>
      </c>
      <c r="E3592" s="6">
        <v>5000</v>
      </c>
      <c r="F3592" s="8">
        <v>5003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 t="shared" si="225"/>
        <v>68.489999999999995</v>
      </c>
      <c r="Q3592" s="11" t="s">
        <v>8315</v>
      </c>
      <c r="R3592" t="s">
        <v>8316</v>
      </c>
      <c r="S3592" s="15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f t="shared" si="224"/>
        <v>175</v>
      </c>
      <c r="B3593">
        <v>3591</v>
      </c>
      <c r="C3593" s="3" t="s">
        <v>3590</v>
      </c>
      <c r="D3593" s="3" t="s">
        <v>7701</v>
      </c>
      <c r="E3593" s="6">
        <v>700</v>
      </c>
      <c r="F3593" s="8">
        <v>1225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>
        <f t="shared" si="225"/>
        <v>38.89</v>
      </c>
      <c r="Q3593" s="11" t="s">
        <v>8315</v>
      </c>
      <c r="R3593" t="s">
        <v>8316</v>
      </c>
      <c r="S3593" s="15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f t="shared" si="224"/>
        <v>127</v>
      </c>
      <c r="B3594">
        <v>3592</v>
      </c>
      <c r="C3594" s="3" t="s">
        <v>3591</v>
      </c>
      <c r="D3594" s="3" t="s">
        <v>7702</v>
      </c>
      <c r="E3594" s="6">
        <v>2000</v>
      </c>
      <c r="F3594" s="8">
        <v>2545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 t="shared" si="225"/>
        <v>57.14</v>
      </c>
      <c r="Q3594" s="11" t="s">
        <v>8315</v>
      </c>
      <c r="R3594" t="s">
        <v>8316</v>
      </c>
      <c r="S3594" s="15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f t="shared" si="224"/>
        <v>111</v>
      </c>
      <c r="B3595">
        <v>3593</v>
      </c>
      <c r="C3595" s="3" t="s">
        <v>3592</v>
      </c>
      <c r="D3595" s="3" t="s">
        <v>7703</v>
      </c>
      <c r="E3595" s="6">
        <v>3000</v>
      </c>
      <c r="F3595" s="8">
        <v>3319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 t="shared" si="225"/>
        <v>69.77</v>
      </c>
      <c r="Q3595" s="11" t="s">
        <v>8315</v>
      </c>
      <c r="R3595" t="s">
        <v>8316</v>
      </c>
      <c r="S3595" s="15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f t="shared" si="224"/>
        <v>126</v>
      </c>
      <c r="B3596">
        <v>3594</v>
      </c>
      <c r="C3596" s="3" t="s">
        <v>3593</v>
      </c>
      <c r="D3596" s="3" t="s">
        <v>7704</v>
      </c>
      <c r="E3596" s="6">
        <v>1600</v>
      </c>
      <c r="F3596" s="8">
        <v>2015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 t="shared" si="225"/>
        <v>44.44</v>
      </c>
      <c r="Q3596" s="11" t="s">
        <v>8315</v>
      </c>
      <c r="R3596" t="s">
        <v>8316</v>
      </c>
      <c r="S3596" s="15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f t="shared" si="224"/>
        <v>119</v>
      </c>
      <c r="B3597">
        <v>3595</v>
      </c>
      <c r="C3597" s="3" t="s">
        <v>3594</v>
      </c>
      <c r="D3597" s="3" t="s">
        <v>7705</v>
      </c>
      <c r="E3597" s="6">
        <v>2600</v>
      </c>
      <c r="F3597" s="8">
        <v>3081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 t="shared" si="225"/>
        <v>41.94</v>
      </c>
      <c r="Q3597" s="11" t="s">
        <v>8315</v>
      </c>
      <c r="R3597" t="s">
        <v>8316</v>
      </c>
      <c r="S3597" s="15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f t="shared" si="224"/>
        <v>108</v>
      </c>
      <c r="B3598">
        <v>3596</v>
      </c>
      <c r="C3598" s="3" t="s">
        <v>3595</v>
      </c>
      <c r="D3598" s="3" t="s">
        <v>7706</v>
      </c>
      <c r="E3598" s="6">
        <v>1100</v>
      </c>
      <c r="F3598" s="8">
        <v>1185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 t="shared" si="225"/>
        <v>73.33</v>
      </c>
      <c r="Q3598" s="11" t="s">
        <v>8315</v>
      </c>
      <c r="R3598" t="s">
        <v>8316</v>
      </c>
      <c r="S3598" s="15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f t="shared" si="224"/>
        <v>103</v>
      </c>
      <c r="B3599">
        <v>3597</v>
      </c>
      <c r="C3599" s="3" t="s">
        <v>3596</v>
      </c>
      <c r="D3599" s="3" t="s">
        <v>7707</v>
      </c>
      <c r="E3599" s="6">
        <v>2500</v>
      </c>
      <c r="F3599" s="8">
        <v>2565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 t="shared" si="225"/>
        <v>75.760000000000005</v>
      </c>
      <c r="Q3599" s="11" t="s">
        <v>8315</v>
      </c>
      <c r="R3599" t="s">
        <v>8316</v>
      </c>
      <c r="S3599" s="15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f t="shared" si="224"/>
        <v>110</v>
      </c>
      <c r="B3600">
        <v>3598</v>
      </c>
      <c r="C3600" s="3" t="s">
        <v>3597</v>
      </c>
      <c r="D3600" s="3" t="s">
        <v>7708</v>
      </c>
      <c r="E3600" s="6">
        <v>1000</v>
      </c>
      <c r="F3600" s="8">
        <v>1101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 t="shared" si="225"/>
        <v>37.04</v>
      </c>
      <c r="Q3600" s="11" t="s">
        <v>8315</v>
      </c>
      <c r="R3600" t="s">
        <v>8316</v>
      </c>
      <c r="S3600" s="15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f t="shared" si="224"/>
        <v>202</v>
      </c>
      <c r="B3601">
        <v>3599</v>
      </c>
      <c r="C3601" s="3" t="s">
        <v>3598</v>
      </c>
      <c r="D3601" s="3" t="s">
        <v>7709</v>
      </c>
      <c r="E3601" s="6">
        <v>500</v>
      </c>
      <c r="F3601" s="8">
        <v>1010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>
        <f t="shared" si="225"/>
        <v>29.41</v>
      </c>
      <c r="Q3601" s="11" t="s">
        <v>8315</v>
      </c>
      <c r="R3601" t="s">
        <v>8316</v>
      </c>
      <c r="S3601" s="15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f t="shared" si="224"/>
        <v>130</v>
      </c>
      <c r="B3602">
        <v>3600</v>
      </c>
      <c r="C3602" s="3" t="s">
        <v>3599</v>
      </c>
      <c r="D3602" s="3" t="s">
        <v>7710</v>
      </c>
      <c r="E3602" s="6">
        <v>10</v>
      </c>
      <c r="F3602" s="8">
        <v>13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>
        <f t="shared" si="225"/>
        <v>2.5</v>
      </c>
      <c r="Q3602" s="11" t="s">
        <v>8315</v>
      </c>
      <c r="R3602" t="s">
        <v>8316</v>
      </c>
      <c r="S3602" s="15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f t="shared" si="224"/>
        <v>104</v>
      </c>
      <c r="B3603">
        <v>3601</v>
      </c>
      <c r="C3603" s="3" t="s">
        <v>3600</v>
      </c>
      <c r="D3603" s="3" t="s">
        <v>7711</v>
      </c>
      <c r="E3603" s="6">
        <v>2000</v>
      </c>
      <c r="F3603" s="8">
        <v>2087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 t="shared" si="225"/>
        <v>37.74</v>
      </c>
      <c r="Q3603" s="11" t="s">
        <v>8315</v>
      </c>
      <c r="R3603" t="s">
        <v>8316</v>
      </c>
      <c r="S3603" s="15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f t="shared" si="224"/>
        <v>100</v>
      </c>
      <c r="B3604">
        <v>3602</v>
      </c>
      <c r="C3604" s="3" t="s">
        <v>3601</v>
      </c>
      <c r="D3604" s="3" t="s">
        <v>7712</v>
      </c>
      <c r="E3604" s="6">
        <v>4000</v>
      </c>
      <c r="F3604" s="8">
        <v>4002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 t="shared" si="225"/>
        <v>81.63</v>
      </c>
      <c r="Q3604" s="11" t="s">
        <v>8315</v>
      </c>
      <c r="R3604" t="s">
        <v>8316</v>
      </c>
      <c r="S3604" s="15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f t="shared" si="224"/>
        <v>171</v>
      </c>
      <c r="B3605">
        <v>3603</v>
      </c>
      <c r="C3605" s="3" t="s">
        <v>3602</v>
      </c>
      <c r="D3605" s="3" t="s">
        <v>7713</v>
      </c>
      <c r="E3605" s="6">
        <v>1500</v>
      </c>
      <c r="F3605" s="8">
        <v>2560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 t="shared" si="225"/>
        <v>26.32</v>
      </c>
      <c r="Q3605" s="11" t="s">
        <v>8315</v>
      </c>
      <c r="R3605" t="s">
        <v>8316</v>
      </c>
      <c r="S3605" s="15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f t="shared" si="224"/>
        <v>113</v>
      </c>
      <c r="B3606">
        <v>3604</v>
      </c>
      <c r="C3606" s="3" t="s">
        <v>3603</v>
      </c>
      <c r="D3606" s="3" t="s">
        <v>7714</v>
      </c>
      <c r="E3606" s="6">
        <v>3000</v>
      </c>
      <c r="F3606" s="8">
        <v>3385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 t="shared" si="225"/>
        <v>43.48</v>
      </c>
      <c r="Q3606" s="11" t="s">
        <v>8315</v>
      </c>
      <c r="R3606" t="s">
        <v>8316</v>
      </c>
      <c r="S3606" s="15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f t="shared" si="224"/>
        <v>184</v>
      </c>
      <c r="B3607">
        <v>3605</v>
      </c>
      <c r="C3607" s="3" t="s">
        <v>3604</v>
      </c>
      <c r="D3607" s="3" t="s">
        <v>7715</v>
      </c>
      <c r="E3607" s="6">
        <v>250</v>
      </c>
      <c r="F3607" s="8">
        <v>460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>
        <f t="shared" si="225"/>
        <v>16.670000000000002</v>
      </c>
      <c r="Q3607" s="11" t="s">
        <v>8315</v>
      </c>
      <c r="R3607" t="s">
        <v>8316</v>
      </c>
      <c r="S3607" s="15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f t="shared" si="224"/>
        <v>130</v>
      </c>
      <c r="B3608">
        <v>3606</v>
      </c>
      <c r="C3608" s="3" t="s">
        <v>3605</v>
      </c>
      <c r="D3608" s="3" t="s">
        <v>7716</v>
      </c>
      <c r="E3608" s="6">
        <v>3000</v>
      </c>
      <c r="F3608" s="8">
        <v>3908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 t="shared" si="225"/>
        <v>46.88</v>
      </c>
      <c r="Q3608" s="11" t="s">
        <v>8315</v>
      </c>
      <c r="R3608" t="s">
        <v>8316</v>
      </c>
      <c r="S3608" s="15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f t="shared" si="224"/>
        <v>105</v>
      </c>
      <c r="B3609">
        <v>3607</v>
      </c>
      <c r="C3609" s="3" t="s">
        <v>3606</v>
      </c>
      <c r="D3609" s="3" t="s">
        <v>7717</v>
      </c>
      <c r="E3609" s="6">
        <v>550</v>
      </c>
      <c r="F3609" s="8">
        <v>580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>
        <f t="shared" si="225"/>
        <v>27.5</v>
      </c>
      <c r="Q3609" s="11" t="s">
        <v>8315</v>
      </c>
      <c r="R3609" t="s">
        <v>8316</v>
      </c>
      <c r="S3609" s="15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f t="shared" si="224"/>
        <v>100</v>
      </c>
      <c r="B3610">
        <v>3608</v>
      </c>
      <c r="C3610" s="3" t="s">
        <v>3607</v>
      </c>
      <c r="D3610" s="3" t="s">
        <v>7718</v>
      </c>
      <c r="E3610" s="6">
        <v>800</v>
      </c>
      <c r="F3610" s="8">
        <v>800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f t="shared" si="224"/>
        <v>153</v>
      </c>
      <c r="B3611">
        <v>3609</v>
      </c>
      <c r="C3611" s="3" t="s">
        <v>3608</v>
      </c>
      <c r="D3611" s="3" t="s">
        <v>7719</v>
      </c>
      <c r="E3611" s="6">
        <v>1960</v>
      </c>
      <c r="F3611" s="8">
        <v>3005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 t="shared" si="225"/>
        <v>93.33</v>
      </c>
      <c r="Q3611" s="11" t="s">
        <v>8315</v>
      </c>
      <c r="R3611" t="s">
        <v>8316</v>
      </c>
      <c r="S3611" s="15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f t="shared" si="224"/>
        <v>162</v>
      </c>
      <c r="B3612">
        <v>3610</v>
      </c>
      <c r="C3612" s="3" t="s">
        <v>3609</v>
      </c>
      <c r="D3612" s="3" t="s">
        <v>7720</v>
      </c>
      <c r="E3612" s="6">
        <v>1000</v>
      </c>
      <c r="F3612" s="8">
        <v>1623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 t="shared" si="225"/>
        <v>32.26</v>
      </c>
      <c r="Q3612" s="11" t="s">
        <v>8315</v>
      </c>
      <c r="R3612" t="s">
        <v>8316</v>
      </c>
      <c r="S3612" s="15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f t="shared" si="224"/>
        <v>136</v>
      </c>
      <c r="B3613">
        <v>3611</v>
      </c>
      <c r="C3613" s="3" t="s">
        <v>3610</v>
      </c>
      <c r="D3613" s="3" t="s">
        <v>7721</v>
      </c>
      <c r="E3613" s="6">
        <v>2500</v>
      </c>
      <c r="F3613" s="8">
        <v>3400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 t="shared" si="225"/>
        <v>49.02</v>
      </c>
      <c r="Q3613" s="11" t="s">
        <v>8315</v>
      </c>
      <c r="R3613" t="s">
        <v>8316</v>
      </c>
      <c r="S3613" s="15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f t="shared" si="224"/>
        <v>144</v>
      </c>
      <c r="B3614">
        <v>3612</v>
      </c>
      <c r="C3614" s="3" t="s">
        <v>3611</v>
      </c>
      <c r="D3614" s="3" t="s">
        <v>7722</v>
      </c>
      <c r="E3614" s="6">
        <v>5000</v>
      </c>
      <c r="F3614" s="8">
        <v>7220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 t="shared" si="225"/>
        <v>87.72</v>
      </c>
      <c r="Q3614" s="11" t="s">
        <v>8315</v>
      </c>
      <c r="R3614" t="s">
        <v>8316</v>
      </c>
      <c r="S3614" s="15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f t="shared" si="224"/>
        <v>100</v>
      </c>
      <c r="B3615">
        <v>3613</v>
      </c>
      <c r="C3615" s="3" t="s">
        <v>3612</v>
      </c>
      <c r="D3615" s="3" t="s">
        <v>7723</v>
      </c>
      <c r="E3615" s="6">
        <v>1250</v>
      </c>
      <c r="F3615" s="8">
        <v>1250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f t="shared" si="224"/>
        <v>101</v>
      </c>
      <c r="B3616">
        <v>3614</v>
      </c>
      <c r="C3616" s="3" t="s">
        <v>3439</v>
      </c>
      <c r="D3616" s="3" t="s">
        <v>7724</v>
      </c>
      <c r="E3616" s="6">
        <v>2500</v>
      </c>
      <c r="F3616" s="8">
        <v>2520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 t="shared" si="225"/>
        <v>35.21</v>
      </c>
      <c r="Q3616" s="11" t="s">
        <v>8315</v>
      </c>
      <c r="R3616" t="s">
        <v>8316</v>
      </c>
      <c r="S3616" s="15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f t="shared" si="224"/>
        <v>107</v>
      </c>
      <c r="B3617">
        <v>3615</v>
      </c>
      <c r="C3617" s="3" t="s">
        <v>3613</v>
      </c>
      <c r="D3617" s="3" t="s">
        <v>7725</v>
      </c>
      <c r="E3617" s="6">
        <v>2500</v>
      </c>
      <c r="F3617" s="8">
        <v>2670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 t="shared" si="225"/>
        <v>34.72</v>
      </c>
      <c r="Q3617" s="11" t="s">
        <v>8315</v>
      </c>
      <c r="R3617" t="s">
        <v>8316</v>
      </c>
      <c r="S3617" s="15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f t="shared" si="224"/>
        <v>125</v>
      </c>
      <c r="B3618">
        <v>3616</v>
      </c>
      <c r="C3618" s="3" t="s">
        <v>3614</v>
      </c>
      <c r="D3618" s="3" t="s">
        <v>7726</v>
      </c>
      <c r="E3618" s="6">
        <v>2500</v>
      </c>
      <c r="F3618" s="8">
        <v>3120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 t="shared" si="225"/>
        <v>55.56</v>
      </c>
      <c r="Q3618" s="11" t="s">
        <v>8315</v>
      </c>
      <c r="R3618" t="s">
        <v>8316</v>
      </c>
      <c r="S3618" s="15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f t="shared" si="224"/>
        <v>119</v>
      </c>
      <c r="B3619">
        <v>3617</v>
      </c>
      <c r="C3619" s="3" t="s">
        <v>3615</v>
      </c>
      <c r="D3619" s="3" t="s">
        <v>7727</v>
      </c>
      <c r="E3619" s="6">
        <v>740</v>
      </c>
      <c r="F3619" s="8">
        <v>880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>
        <f t="shared" si="225"/>
        <v>14.51</v>
      </c>
      <c r="Q3619" s="11" t="s">
        <v>8315</v>
      </c>
      <c r="R3619" t="s">
        <v>8316</v>
      </c>
      <c r="S3619" s="15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f t="shared" si="224"/>
        <v>101</v>
      </c>
      <c r="B3620">
        <v>3618</v>
      </c>
      <c r="C3620" s="3" t="s">
        <v>3616</v>
      </c>
      <c r="D3620" s="3" t="s">
        <v>7728</v>
      </c>
      <c r="E3620" s="6">
        <v>2000</v>
      </c>
      <c r="F3620" s="8">
        <v>2020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 t="shared" si="225"/>
        <v>35.71</v>
      </c>
      <c r="Q3620" s="11" t="s">
        <v>8315</v>
      </c>
      <c r="R3620" t="s">
        <v>8316</v>
      </c>
      <c r="S3620" s="15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f t="shared" si="224"/>
        <v>113</v>
      </c>
      <c r="B3621">
        <v>3619</v>
      </c>
      <c r="C3621" s="3" t="s">
        <v>3617</v>
      </c>
      <c r="D3621" s="3" t="s">
        <v>7729</v>
      </c>
      <c r="E3621" s="6">
        <v>1000</v>
      </c>
      <c r="F3621" s="8">
        <v>1130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 t="shared" si="225"/>
        <v>58.82</v>
      </c>
      <c r="Q3621" s="11" t="s">
        <v>8315</v>
      </c>
      <c r="R3621" t="s">
        <v>8316</v>
      </c>
      <c r="S3621" s="15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f t="shared" si="224"/>
        <v>105</v>
      </c>
      <c r="B3622">
        <v>3620</v>
      </c>
      <c r="C3622" s="3" t="s">
        <v>3618</v>
      </c>
      <c r="D3622" s="3" t="s">
        <v>7730</v>
      </c>
      <c r="E3622" s="6">
        <v>10500</v>
      </c>
      <c r="F3622" s="8">
        <v>11045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 t="shared" si="225"/>
        <v>53.3</v>
      </c>
      <c r="Q3622" s="11" t="s">
        <v>8315</v>
      </c>
      <c r="R3622" t="s">
        <v>8316</v>
      </c>
      <c r="S3622" s="15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f t="shared" si="224"/>
        <v>110</v>
      </c>
      <c r="B3623">
        <v>3621</v>
      </c>
      <c r="C3623" s="3" t="s">
        <v>3619</v>
      </c>
      <c r="D3623" s="3" t="s">
        <v>7731</v>
      </c>
      <c r="E3623" s="6">
        <v>3000</v>
      </c>
      <c r="F3623" s="8">
        <v>3292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 t="shared" si="225"/>
        <v>42.86</v>
      </c>
      <c r="Q3623" s="11" t="s">
        <v>8315</v>
      </c>
      <c r="R3623" t="s">
        <v>8316</v>
      </c>
      <c r="S3623" s="15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f t="shared" si="224"/>
        <v>100</v>
      </c>
      <c r="B3624">
        <v>3622</v>
      </c>
      <c r="C3624" s="3" t="s">
        <v>3620</v>
      </c>
      <c r="D3624" s="3" t="s">
        <v>7732</v>
      </c>
      <c r="E3624" s="6">
        <v>1000</v>
      </c>
      <c r="F3624" s="8">
        <v>1000.99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 t="shared" si="225"/>
        <v>47.62</v>
      </c>
      <c r="Q3624" s="11" t="s">
        <v>8315</v>
      </c>
      <c r="R3624" t="s">
        <v>8316</v>
      </c>
      <c r="S3624" s="15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f t="shared" si="224"/>
        <v>120</v>
      </c>
      <c r="B3625">
        <v>3623</v>
      </c>
      <c r="C3625" s="3" t="s">
        <v>3621</v>
      </c>
      <c r="D3625" s="3" t="s">
        <v>7733</v>
      </c>
      <c r="E3625" s="6">
        <v>2500</v>
      </c>
      <c r="F3625" s="8">
        <v>3000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 t="shared" si="225"/>
        <v>73.53</v>
      </c>
      <c r="Q3625" s="11" t="s">
        <v>8315</v>
      </c>
      <c r="R3625" t="s">
        <v>8316</v>
      </c>
      <c r="S3625" s="15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f t="shared" si="224"/>
        <v>105</v>
      </c>
      <c r="B3626">
        <v>3624</v>
      </c>
      <c r="C3626" s="3" t="s">
        <v>3622</v>
      </c>
      <c r="D3626" s="3" t="s">
        <v>7734</v>
      </c>
      <c r="E3626" s="6">
        <v>3000</v>
      </c>
      <c r="F3626" s="8">
        <v>3148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 t="shared" si="225"/>
        <v>76.92</v>
      </c>
      <c r="Q3626" s="11" t="s">
        <v>8315</v>
      </c>
      <c r="R3626" t="s">
        <v>8316</v>
      </c>
      <c r="S3626" s="15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f t="shared" si="224"/>
        <v>103</v>
      </c>
      <c r="B3627">
        <v>3625</v>
      </c>
      <c r="C3627" s="3" t="s">
        <v>3623</v>
      </c>
      <c r="D3627" s="3" t="s">
        <v>7735</v>
      </c>
      <c r="E3627" s="6">
        <v>3000</v>
      </c>
      <c r="F3627" s="8">
        <v>3080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 t="shared" si="225"/>
        <v>38.46</v>
      </c>
      <c r="Q3627" s="11" t="s">
        <v>8315</v>
      </c>
      <c r="R3627" t="s">
        <v>8316</v>
      </c>
      <c r="S3627" s="15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f t="shared" si="224"/>
        <v>102</v>
      </c>
      <c r="B3628">
        <v>3626</v>
      </c>
      <c r="C3628" s="3" t="s">
        <v>3624</v>
      </c>
      <c r="D3628" s="3" t="s">
        <v>7736</v>
      </c>
      <c r="E3628" s="6">
        <v>4000</v>
      </c>
      <c r="F3628" s="8">
        <v>4073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 t="shared" si="225"/>
        <v>83.33</v>
      </c>
      <c r="Q3628" s="11" t="s">
        <v>8315</v>
      </c>
      <c r="R3628" t="s">
        <v>8316</v>
      </c>
      <c r="S3628" s="15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f t="shared" si="224"/>
        <v>100</v>
      </c>
      <c r="B3629">
        <v>3627</v>
      </c>
      <c r="C3629" s="3" t="s">
        <v>3625</v>
      </c>
      <c r="D3629" s="3" t="s">
        <v>7737</v>
      </c>
      <c r="E3629" s="6">
        <v>2000</v>
      </c>
      <c r="F3629" s="8">
        <v>2000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f t="shared" si="224"/>
        <v>0</v>
      </c>
      <c r="B3630">
        <v>3628</v>
      </c>
      <c r="C3630" s="3" t="s">
        <v>3626</v>
      </c>
      <c r="D3630" s="3" t="s">
        <v>7738</v>
      </c>
      <c r="E3630" s="6">
        <v>100000</v>
      </c>
      <c r="F3630" s="8"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f t="shared" si="224"/>
        <v>0</v>
      </c>
      <c r="B3631">
        <v>3629</v>
      </c>
      <c r="C3631" s="3" t="s">
        <v>3627</v>
      </c>
      <c r="D3631" s="3" t="s">
        <v>7739</v>
      </c>
      <c r="E3631" s="6">
        <v>1000000</v>
      </c>
      <c r="F3631" s="8">
        <v>2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 t="shared" si="225"/>
        <v>500000</v>
      </c>
      <c r="Q3631" s="11" t="s">
        <v>8315</v>
      </c>
      <c r="R3631" t="s">
        <v>8357</v>
      </c>
      <c r="S3631" s="15">
        <f t="shared" si="226"/>
        <v>42437.094490740739</v>
      </c>
      <c r="T3631" s="16">
        <f t="shared" si="227"/>
        <v>42495.708333333328</v>
      </c>
    </row>
    <row r="3632" spans="1:20" ht="60" hidden="1" x14ac:dyDescent="0.25">
      <c r="A3632">
        <f t="shared" si="224"/>
        <v>0</v>
      </c>
      <c r="B3632">
        <v>3630</v>
      </c>
      <c r="C3632" s="3" t="s">
        <v>3628</v>
      </c>
      <c r="D3632" s="3" t="s">
        <v>7740</v>
      </c>
      <c r="E3632" s="6">
        <v>3000</v>
      </c>
      <c r="F3632" s="8">
        <v>1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 t="shared" si="225"/>
        <v>3000</v>
      </c>
      <c r="Q3632" s="11" t="s">
        <v>8315</v>
      </c>
      <c r="R3632" t="s">
        <v>8357</v>
      </c>
      <c r="S3632" s="15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f t="shared" si="224"/>
        <v>51</v>
      </c>
      <c r="B3633">
        <v>3631</v>
      </c>
      <c r="C3633" s="3" t="s">
        <v>3629</v>
      </c>
      <c r="D3633" s="3" t="s">
        <v>7741</v>
      </c>
      <c r="E3633" s="6">
        <v>17100</v>
      </c>
      <c r="F3633" s="8">
        <v>8725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 t="shared" si="225"/>
        <v>289.83</v>
      </c>
      <c r="Q3633" s="11" t="s">
        <v>8315</v>
      </c>
      <c r="R3633" t="s">
        <v>8357</v>
      </c>
      <c r="S3633" s="15">
        <f t="shared" si="226"/>
        <v>41880.753437499996</v>
      </c>
      <c r="T3633" s="16">
        <f t="shared" si="227"/>
        <v>41905.165972222225</v>
      </c>
    </row>
    <row r="3634" spans="1:20" ht="60" hidden="1" x14ac:dyDescent="0.25">
      <c r="A3634">
        <f t="shared" si="224"/>
        <v>20</v>
      </c>
      <c r="B3634">
        <v>3632</v>
      </c>
      <c r="C3634" s="3" t="s">
        <v>3630</v>
      </c>
      <c r="D3634" s="3" t="s">
        <v>7742</v>
      </c>
      <c r="E3634" s="6">
        <v>500</v>
      </c>
      <c r="F3634" s="8">
        <v>100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 t="shared" si="225"/>
        <v>500</v>
      </c>
      <c r="Q3634" s="11" t="s">
        <v>8315</v>
      </c>
      <c r="R3634" t="s">
        <v>8357</v>
      </c>
      <c r="S3634" s="15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f t="shared" si="224"/>
        <v>35</v>
      </c>
      <c r="B3635">
        <v>3633</v>
      </c>
      <c r="C3635" s="3" t="s">
        <v>3631</v>
      </c>
      <c r="D3635" s="3" t="s">
        <v>7743</v>
      </c>
      <c r="E3635" s="6">
        <v>5000</v>
      </c>
      <c r="F3635" s="8">
        <v>1762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 t="shared" si="225"/>
        <v>161.29</v>
      </c>
      <c r="Q3635" s="11" t="s">
        <v>8315</v>
      </c>
      <c r="R3635" t="s">
        <v>8357</v>
      </c>
      <c r="S3635" s="15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f t="shared" si="224"/>
        <v>4</v>
      </c>
      <c r="B3636">
        <v>3634</v>
      </c>
      <c r="C3636" s="3" t="s">
        <v>3632</v>
      </c>
      <c r="D3636" s="3" t="s">
        <v>7744</v>
      </c>
      <c r="E3636" s="6">
        <v>75000</v>
      </c>
      <c r="F3636" s="8">
        <v>3185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 t="shared" si="225"/>
        <v>4166.67</v>
      </c>
      <c r="Q3636" s="11" t="s">
        <v>8315</v>
      </c>
      <c r="R3636" t="s">
        <v>8357</v>
      </c>
      <c r="S3636" s="15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f t="shared" si="224"/>
        <v>36</v>
      </c>
      <c r="B3637">
        <v>3635</v>
      </c>
      <c r="C3637" s="3" t="s">
        <v>3633</v>
      </c>
      <c r="D3637" s="3" t="s">
        <v>7745</v>
      </c>
      <c r="E3637" s="6">
        <v>3500</v>
      </c>
      <c r="F3637" s="8">
        <v>1276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 t="shared" si="225"/>
        <v>350</v>
      </c>
      <c r="Q3637" s="11" t="s">
        <v>8315</v>
      </c>
      <c r="R3637" t="s">
        <v>8357</v>
      </c>
      <c r="S3637" s="15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f t="shared" si="224"/>
        <v>0</v>
      </c>
      <c r="B3638">
        <v>3636</v>
      </c>
      <c r="C3638" s="3" t="s">
        <v>3634</v>
      </c>
      <c r="D3638" s="3" t="s">
        <v>7746</v>
      </c>
      <c r="E3638" s="6">
        <v>150000</v>
      </c>
      <c r="F3638" s="8"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f t="shared" si="224"/>
        <v>31</v>
      </c>
      <c r="B3639">
        <v>3637</v>
      </c>
      <c r="C3639" s="3" t="s">
        <v>3635</v>
      </c>
      <c r="D3639" s="3" t="s">
        <v>7747</v>
      </c>
      <c r="E3639" s="6">
        <v>3000</v>
      </c>
      <c r="F3639" s="8">
        <v>926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 t="shared" si="225"/>
        <v>214.29</v>
      </c>
      <c r="Q3639" s="11" t="s">
        <v>8315</v>
      </c>
      <c r="R3639" t="s">
        <v>8357</v>
      </c>
      <c r="S3639" s="15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f t="shared" si="224"/>
        <v>7</v>
      </c>
      <c r="B3640">
        <v>3638</v>
      </c>
      <c r="C3640" s="3" t="s">
        <v>3636</v>
      </c>
      <c r="D3640" s="3" t="s">
        <v>7748</v>
      </c>
      <c r="E3640" s="6">
        <v>3300</v>
      </c>
      <c r="F3640" s="8">
        <v>216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 t="shared" si="225"/>
        <v>1650</v>
      </c>
      <c r="Q3640" s="11" t="s">
        <v>8315</v>
      </c>
      <c r="R3640" t="s">
        <v>8357</v>
      </c>
      <c r="S3640" s="15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f t="shared" si="224"/>
        <v>0</v>
      </c>
      <c r="B3641">
        <v>3639</v>
      </c>
      <c r="C3641" s="3" t="s">
        <v>3637</v>
      </c>
      <c r="D3641" s="3" t="s">
        <v>7749</v>
      </c>
      <c r="E3641" s="6">
        <v>25000</v>
      </c>
      <c r="F3641" s="8">
        <v>1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 t="shared" si="225"/>
        <v>25000</v>
      </c>
      <c r="Q3641" s="11" t="s">
        <v>8315</v>
      </c>
      <c r="R3641" t="s">
        <v>8357</v>
      </c>
      <c r="S3641" s="15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f t="shared" si="224"/>
        <v>6</v>
      </c>
      <c r="B3642">
        <v>3640</v>
      </c>
      <c r="C3642" s="3" t="s">
        <v>3638</v>
      </c>
      <c r="D3642" s="3" t="s">
        <v>7750</v>
      </c>
      <c r="E3642" s="6">
        <v>1000</v>
      </c>
      <c r="F3642" s="8">
        <v>55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 t="shared" si="225"/>
        <v>333.33</v>
      </c>
      <c r="Q3642" s="11" t="s">
        <v>8315</v>
      </c>
      <c r="R3642" t="s">
        <v>8357</v>
      </c>
      <c r="S3642" s="15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f t="shared" si="224"/>
        <v>0</v>
      </c>
      <c r="B3643">
        <v>3641</v>
      </c>
      <c r="C3643" s="3" t="s">
        <v>3639</v>
      </c>
      <c r="D3643" s="3" t="s">
        <v>7751</v>
      </c>
      <c r="E3643" s="6">
        <v>3000</v>
      </c>
      <c r="F3643" s="8"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f t="shared" si="224"/>
        <v>2</v>
      </c>
      <c r="B3644">
        <v>3642</v>
      </c>
      <c r="C3644" s="3" t="s">
        <v>3640</v>
      </c>
      <c r="D3644" s="3" t="s">
        <v>7752</v>
      </c>
      <c r="E3644" s="6">
        <v>700</v>
      </c>
      <c r="F3644" s="8">
        <v>15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 t="shared" si="225"/>
        <v>350</v>
      </c>
      <c r="Q3644" s="11" t="s">
        <v>8315</v>
      </c>
      <c r="R3644" t="s">
        <v>8357</v>
      </c>
      <c r="S3644" s="15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f t="shared" si="224"/>
        <v>0</v>
      </c>
      <c r="B3645">
        <v>3643</v>
      </c>
      <c r="C3645" s="3" t="s">
        <v>3641</v>
      </c>
      <c r="D3645" s="3" t="s">
        <v>7753</v>
      </c>
      <c r="E3645" s="6">
        <v>25000</v>
      </c>
      <c r="F3645" s="8"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f t="shared" si="224"/>
        <v>16</v>
      </c>
      <c r="B3646">
        <v>3644</v>
      </c>
      <c r="C3646" s="3" t="s">
        <v>3642</v>
      </c>
      <c r="D3646" s="3" t="s">
        <v>7754</v>
      </c>
      <c r="E3646" s="6">
        <v>5000</v>
      </c>
      <c r="F3646" s="8">
        <v>821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 t="shared" si="225"/>
        <v>416.67</v>
      </c>
      <c r="Q3646" s="11" t="s">
        <v>8315</v>
      </c>
      <c r="R3646" t="s">
        <v>8357</v>
      </c>
      <c r="S3646" s="15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f t="shared" si="224"/>
        <v>0</v>
      </c>
      <c r="B3647">
        <v>3645</v>
      </c>
      <c r="C3647" s="3" t="s">
        <v>3643</v>
      </c>
      <c r="D3647" s="3" t="s">
        <v>7755</v>
      </c>
      <c r="E3647" s="6">
        <v>1000</v>
      </c>
      <c r="F3647" s="8">
        <v>1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 t="shared" si="225"/>
        <v>1000</v>
      </c>
      <c r="Q3647" s="11" t="s">
        <v>8315</v>
      </c>
      <c r="R3647" t="s">
        <v>8357</v>
      </c>
      <c r="S3647" s="15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f t="shared" si="224"/>
        <v>5</v>
      </c>
      <c r="B3648">
        <v>3646</v>
      </c>
      <c r="C3648" s="3" t="s">
        <v>3644</v>
      </c>
      <c r="D3648" s="3" t="s">
        <v>7756</v>
      </c>
      <c r="E3648" s="6">
        <v>10000</v>
      </c>
      <c r="F3648" s="8">
        <v>481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 t="shared" si="225"/>
        <v>1250</v>
      </c>
      <c r="Q3648" s="11" t="s">
        <v>8315</v>
      </c>
      <c r="R3648" t="s">
        <v>8357</v>
      </c>
      <c r="S3648" s="15">
        <f t="shared" si="226"/>
        <v>42140.421319444446</v>
      </c>
      <c r="T3648" s="16">
        <f t="shared" si="227"/>
        <v>42171.979166666672</v>
      </c>
    </row>
    <row r="3649" spans="1:20" ht="60" hidden="1" x14ac:dyDescent="0.25">
      <c r="A3649">
        <f t="shared" si="224"/>
        <v>6</v>
      </c>
      <c r="B3649">
        <v>3647</v>
      </c>
      <c r="C3649" s="3" t="s">
        <v>3645</v>
      </c>
      <c r="D3649" s="3" t="s">
        <v>7757</v>
      </c>
      <c r="E3649" s="6">
        <v>500</v>
      </c>
      <c r="F3649" s="8">
        <v>30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 t="shared" si="225"/>
        <v>250</v>
      </c>
      <c r="Q3649" s="11" t="s">
        <v>8315</v>
      </c>
      <c r="R3649" t="s">
        <v>8357</v>
      </c>
      <c r="S3649" s="15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f t="shared" ref="A3650:A3713" si="228">ROUND(F3650/E3650*100,0)</f>
        <v>100</v>
      </c>
      <c r="B3650">
        <v>3648</v>
      </c>
      <c r="C3650" s="3" t="s">
        <v>3646</v>
      </c>
      <c r="D3650" s="3" t="s">
        <v>7758</v>
      </c>
      <c r="E3650" s="6">
        <v>40000</v>
      </c>
      <c r="F3650" s="8">
        <v>40153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 t="shared" si="225"/>
        <v>547.95000000000005</v>
      </c>
      <c r="Q3650" s="11" t="s">
        <v>8315</v>
      </c>
      <c r="R3650" t="s">
        <v>8316</v>
      </c>
      <c r="S3650" s="15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f t="shared" si="228"/>
        <v>104</v>
      </c>
      <c r="B3651">
        <v>3649</v>
      </c>
      <c r="C3651" s="3" t="s">
        <v>3647</v>
      </c>
      <c r="D3651" s="3" t="s">
        <v>7759</v>
      </c>
      <c r="E3651" s="6">
        <v>750</v>
      </c>
      <c r="F3651" s="8">
        <v>780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>
        <f t="shared" ref="P3651:P3714" si="229">IFERROR(ROUND(E3651/M3651,2), 0)</f>
        <v>93.75</v>
      </c>
      <c r="Q3651" s="11" t="s">
        <v>8315</v>
      </c>
      <c r="R3651" t="s">
        <v>8316</v>
      </c>
      <c r="S3651" s="15">
        <f t="shared" ref="S3651:S3714" si="230">(((K3651/60)/60)/24)+DATE(1970,1,1)</f>
        <v>41780.712893518517</v>
      </c>
      <c r="T3651" s="16">
        <f t="shared" ref="T3651:T3714" si="231">(((J3651/60)/60)/24)+DATE(1970,1,1)</f>
        <v>41806.712893518517</v>
      </c>
    </row>
    <row r="3652" spans="1:20" ht="60" hidden="1" x14ac:dyDescent="0.25">
      <c r="A3652">
        <f t="shared" si="228"/>
        <v>100</v>
      </c>
      <c r="B3652">
        <v>3650</v>
      </c>
      <c r="C3652" s="3" t="s">
        <v>3648</v>
      </c>
      <c r="D3652" s="3" t="s">
        <v>7760</v>
      </c>
      <c r="E3652" s="6">
        <v>500</v>
      </c>
      <c r="F3652" s="8">
        <v>500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f t="shared" si="228"/>
        <v>104</v>
      </c>
      <c r="B3653">
        <v>3651</v>
      </c>
      <c r="C3653" s="3" t="s">
        <v>3649</v>
      </c>
      <c r="D3653" s="3" t="s">
        <v>7761</v>
      </c>
      <c r="E3653" s="6">
        <v>500</v>
      </c>
      <c r="F3653" s="8">
        <v>520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>
        <f t="shared" si="229"/>
        <v>55.56</v>
      </c>
      <c r="Q3653" s="11" t="s">
        <v>8315</v>
      </c>
      <c r="R3653" t="s">
        <v>8316</v>
      </c>
      <c r="S3653" s="15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f t="shared" si="228"/>
        <v>251</v>
      </c>
      <c r="B3654">
        <v>3652</v>
      </c>
      <c r="C3654" s="3" t="s">
        <v>2867</v>
      </c>
      <c r="D3654" s="3" t="s">
        <v>7762</v>
      </c>
      <c r="E3654" s="6">
        <v>300</v>
      </c>
      <c r="F3654" s="8">
        <v>752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>
        <f t="shared" si="229"/>
        <v>17.649999999999999</v>
      </c>
      <c r="Q3654" s="11" t="s">
        <v>8315</v>
      </c>
      <c r="R3654" t="s">
        <v>8316</v>
      </c>
      <c r="S3654" s="15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f t="shared" si="228"/>
        <v>101</v>
      </c>
      <c r="B3655">
        <v>3653</v>
      </c>
      <c r="C3655" s="3" t="s">
        <v>3650</v>
      </c>
      <c r="D3655" s="3" t="s">
        <v>7763</v>
      </c>
      <c r="E3655" s="6">
        <v>2000</v>
      </c>
      <c r="F3655" s="8">
        <v>2010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 t="shared" si="229"/>
        <v>60.61</v>
      </c>
      <c r="Q3655" s="11" t="s">
        <v>8315</v>
      </c>
      <c r="R3655" t="s">
        <v>8316</v>
      </c>
      <c r="S3655" s="15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f t="shared" si="228"/>
        <v>174</v>
      </c>
      <c r="B3656">
        <v>3654</v>
      </c>
      <c r="C3656" s="3" t="s">
        <v>3651</v>
      </c>
      <c r="D3656" s="3" t="s">
        <v>7764</v>
      </c>
      <c r="E3656" s="6">
        <v>1500</v>
      </c>
      <c r="F3656" s="8">
        <v>2616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 t="shared" si="229"/>
        <v>39.47</v>
      </c>
      <c r="Q3656" s="11" t="s">
        <v>8315</v>
      </c>
      <c r="R3656" t="s">
        <v>8316</v>
      </c>
      <c r="S3656" s="15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f t="shared" si="228"/>
        <v>116</v>
      </c>
      <c r="B3657">
        <v>3655</v>
      </c>
      <c r="C3657" s="3" t="s">
        <v>3652</v>
      </c>
      <c r="D3657" s="3" t="s">
        <v>7765</v>
      </c>
      <c r="E3657" s="6">
        <v>5000</v>
      </c>
      <c r="F3657" s="8">
        <v>5813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 t="shared" si="229"/>
        <v>63.29</v>
      </c>
      <c r="Q3657" s="11" t="s">
        <v>8315</v>
      </c>
      <c r="R3657" t="s">
        <v>8316</v>
      </c>
      <c r="S3657" s="15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f t="shared" si="228"/>
        <v>106</v>
      </c>
      <c r="B3658">
        <v>3656</v>
      </c>
      <c r="C3658" s="3" t="s">
        <v>3653</v>
      </c>
      <c r="D3658" s="3" t="s">
        <v>7766</v>
      </c>
      <c r="E3658" s="6">
        <v>5000</v>
      </c>
      <c r="F3658" s="8">
        <v>5291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 t="shared" si="229"/>
        <v>108.7</v>
      </c>
      <c r="Q3658" s="11" t="s">
        <v>8315</v>
      </c>
      <c r="R3658" t="s">
        <v>8316</v>
      </c>
      <c r="S3658" s="15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f t="shared" si="228"/>
        <v>111</v>
      </c>
      <c r="B3659">
        <v>3657</v>
      </c>
      <c r="C3659" s="3" t="s">
        <v>3654</v>
      </c>
      <c r="D3659" s="3" t="s">
        <v>7767</v>
      </c>
      <c r="E3659" s="6">
        <v>2000</v>
      </c>
      <c r="F3659" s="8">
        <v>2215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 t="shared" si="229"/>
        <v>100</v>
      </c>
      <c r="Q3659" s="11" t="s">
        <v>8315</v>
      </c>
      <c r="R3659" t="s">
        <v>8316</v>
      </c>
      <c r="S3659" s="15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f t="shared" si="228"/>
        <v>101</v>
      </c>
      <c r="B3660">
        <v>3658</v>
      </c>
      <c r="C3660" s="3" t="s">
        <v>3655</v>
      </c>
      <c r="D3660" s="3" t="s">
        <v>7768</v>
      </c>
      <c r="E3660" s="6">
        <v>1500</v>
      </c>
      <c r="F3660" s="8">
        <v>1510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 t="shared" si="229"/>
        <v>75</v>
      </c>
      <c r="Q3660" s="11" t="s">
        <v>8315</v>
      </c>
      <c r="R3660" t="s">
        <v>8316</v>
      </c>
      <c r="S3660" s="15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f t="shared" si="228"/>
        <v>102</v>
      </c>
      <c r="B3661">
        <v>3659</v>
      </c>
      <c r="C3661" s="3" t="s">
        <v>3656</v>
      </c>
      <c r="D3661" s="3" t="s">
        <v>7769</v>
      </c>
      <c r="E3661" s="6">
        <v>3000</v>
      </c>
      <c r="F3661" s="8">
        <v>3061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 t="shared" si="229"/>
        <v>230.77</v>
      </c>
      <c r="Q3661" s="11" t="s">
        <v>8315</v>
      </c>
      <c r="R3661" t="s">
        <v>8316</v>
      </c>
      <c r="S3661" s="15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f t="shared" si="228"/>
        <v>100</v>
      </c>
      <c r="B3662">
        <v>3660</v>
      </c>
      <c r="C3662" s="3" t="s">
        <v>3657</v>
      </c>
      <c r="D3662" s="3" t="s">
        <v>7770</v>
      </c>
      <c r="E3662" s="6">
        <v>250</v>
      </c>
      <c r="F3662" s="8">
        <v>250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f t="shared" si="228"/>
        <v>111</v>
      </c>
      <c r="B3663">
        <v>3661</v>
      </c>
      <c r="C3663" s="3" t="s">
        <v>3658</v>
      </c>
      <c r="D3663" s="3" t="s">
        <v>7771</v>
      </c>
      <c r="E3663" s="6">
        <v>3000</v>
      </c>
      <c r="F3663" s="8">
        <v>3330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 t="shared" si="229"/>
        <v>83.33</v>
      </c>
      <c r="Q3663" s="11" t="s">
        <v>8315</v>
      </c>
      <c r="R3663" t="s">
        <v>8316</v>
      </c>
      <c r="S3663" s="15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f t="shared" si="228"/>
        <v>101</v>
      </c>
      <c r="B3664">
        <v>3662</v>
      </c>
      <c r="C3664" s="3" t="s">
        <v>3659</v>
      </c>
      <c r="D3664" s="3" t="s">
        <v>7772</v>
      </c>
      <c r="E3664" s="6">
        <v>8000</v>
      </c>
      <c r="F3664" s="8">
        <v>8114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 t="shared" si="229"/>
        <v>200</v>
      </c>
      <c r="Q3664" s="11" t="s">
        <v>8315</v>
      </c>
      <c r="R3664" t="s">
        <v>8316</v>
      </c>
      <c r="S3664" s="15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f t="shared" si="228"/>
        <v>104</v>
      </c>
      <c r="B3665">
        <v>3663</v>
      </c>
      <c r="C3665" s="3" t="s">
        <v>3660</v>
      </c>
      <c r="D3665" s="3" t="s">
        <v>7773</v>
      </c>
      <c r="E3665" s="6">
        <v>225</v>
      </c>
      <c r="F3665" s="8">
        <v>234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>
        <f t="shared" si="229"/>
        <v>25</v>
      </c>
      <c r="Q3665" s="11" t="s">
        <v>8315</v>
      </c>
      <c r="R3665" t="s">
        <v>8316</v>
      </c>
      <c r="S3665" s="15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f t="shared" si="228"/>
        <v>109</v>
      </c>
      <c r="B3666">
        <v>3664</v>
      </c>
      <c r="C3666" s="3" t="s">
        <v>3661</v>
      </c>
      <c r="D3666" s="3" t="s">
        <v>7774</v>
      </c>
      <c r="E3666" s="6">
        <v>800</v>
      </c>
      <c r="F3666" s="8">
        <v>875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>
        <f t="shared" si="229"/>
        <v>42.11</v>
      </c>
      <c r="Q3666" s="11" t="s">
        <v>8315</v>
      </c>
      <c r="R3666" t="s">
        <v>8316</v>
      </c>
      <c r="S3666" s="15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f t="shared" si="228"/>
        <v>115</v>
      </c>
      <c r="B3667">
        <v>3665</v>
      </c>
      <c r="C3667" s="3" t="s">
        <v>3662</v>
      </c>
      <c r="D3667" s="3" t="s">
        <v>7775</v>
      </c>
      <c r="E3667" s="6">
        <v>620</v>
      </c>
      <c r="F3667" s="8">
        <v>714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>
        <f t="shared" si="229"/>
        <v>44.29</v>
      </c>
      <c r="Q3667" s="11" t="s">
        <v>8315</v>
      </c>
      <c r="R3667" t="s">
        <v>8316</v>
      </c>
      <c r="S3667" s="15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f t="shared" si="228"/>
        <v>100</v>
      </c>
      <c r="B3668">
        <v>3666</v>
      </c>
      <c r="C3668" s="3" t="s">
        <v>3663</v>
      </c>
      <c r="D3668" s="3" t="s">
        <v>7776</v>
      </c>
      <c r="E3668" s="6">
        <v>1200</v>
      </c>
      <c r="F3668" s="8">
        <v>1200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f t="shared" si="228"/>
        <v>103</v>
      </c>
      <c r="B3669">
        <v>3667</v>
      </c>
      <c r="C3669" s="3" t="s">
        <v>3664</v>
      </c>
      <c r="D3669" s="3" t="s">
        <v>7777</v>
      </c>
      <c r="E3669" s="6">
        <v>3000</v>
      </c>
      <c r="F3669" s="8">
        <v>3095.11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 t="shared" si="229"/>
        <v>51.72</v>
      </c>
      <c r="Q3669" s="11" t="s">
        <v>8315</v>
      </c>
      <c r="R3669" t="s">
        <v>8316</v>
      </c>
      <c r="S3669" s="15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f t="shared" si="228"/>
        <v>104</v>
      </c>
      <c r="B3670">
        <v>3668</v>
      </c>
      <c r="C3670" s="3" t="s">
        <v>3665</v>
      </c>
      <c r="D3670" s="3" t="s">
        <v>7778</v>
      </c>
      <c r="E3670" s="6">
        <v>1000</v>
      </c>
      <c r="F3670" s="8">
        <v>1035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 t="shared" si="229"/>
        <v>35.71</v>
      </c>
      <c r="Q3670" s="11" t="s">
        <v>8315</v>
      </c>
      <c r="R3670" t="s">
        <v>8316</v>
      </c>
      <c r="S3670" s="15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f t="shared" si="228"/>
        <v>138</v>
      </c>
      <c r="B3671">
        <v>3669</v>
      </c>
      <c r="C3671" s="3" t="s">
        <v>3666</v>
      </c>
      <c r="D3671" s="3" t="s">
        <v>7779</v>
      </c>
      <c r="E3671" s="6">
        <v>1000</v>
      </c>
      <c r="F3671" s="8">
        <v>1382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 t="shared" si="229"/>
        <v>58.82</v>
      </c>
      <c r="Q3671" s="11" t="s">
        <v>8315</v>
      </c>
      <c r="R3671" t="s">
        <v>8316</v>
      </c>
      <c r="S3671" s="15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f t="shared" si="228"/>
        <v>110</v>
      </c>
      <c r="B3672">
        <v>3670</v>
      </c>
      <c r="C3672" s="3" t="s">
        <v>3667</v>
      </c>
      <c r="D3672" s="3" t="s">
        <v>7780</v>
      </c>
      <c r="E3672" s="6">
        <v>220</v>
      </c>
      <c r="F3672" s="8">
        <v>241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>
        <f t="shared" si="229"/>
        <v>18.329999999999998</v>
      </c>
      <c r="Q3672" s="11" t="s">
        <v>8315</v>
      </c>
      <c r="R3672" t="s">
        <v>8316</v>
      </c>
      <c r="S3672" s="15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f t="shared" si="228"/>
        <v>101</v>
      </c>
      <c r="B3673">
        <v>3671</v>
      </c>
      <c r="C3673" s="3" t="s">
        <v>3668</v>
      </c>
      <c r="D3673" s="3" t="s">
        <v>7781</v>
      </c>
      <c r="E3673" s="6">
        <v>3500</v>
      </c>
      <c r="F3673" s="8">
        <v>3530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 t="shared" si="229"/>
        <v>87.5</v>
      </c>
      <c r="Q3673" s="11" t="s">
        <v>8315</v>
      </c>
      <c r="R3673" t="s">
        <v>8316</v>
      </c>
      <c r="S3673" s="15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f t="shared" si="228"/>
        <v>102</v>
      </c>
      <c r="B3674">
        <v>3672</v>
      </c>
      <c r="C3674" s="3" t="s">
        <v>3669</v>
      </c>
      <c r="D3674" s="3" t="s">
        <v>7782</v>
      </c>
      <c r="E3674" s="6">
        <v>3000</v>
      </c>
      <c r="F3674" s="8">
        <v>3046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 t="shared" si="229"/>
        <v>52.63</v>
      </c>
      <c r="Q3674" s="11" t="s">
        <v>8315</v>
      </c>
      <c r="R3674" t="s">
        <v>8316</v>
      </c>
      <c r="S3674" s="15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f t="shared" si="228"/>
        <v>114</v>
      </c>
      <c r="B3675">
        <v>3673</v>
      </c>
      <c r="C3675" s="3" t="s">
        <v>3670</v>
      </c>
      <c r="D3675" s="3" t="s">
        <v>7783</v>
      </c>
      <c r="E3675" s="6">
        <v>4000</v>
      </c>
      <c r="F3675" s="8">
        <v>4545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 t="shared" si="229"/>
        <v>35.090000000000003</v>
      </c>
      <c r="Q3675" s="11" t="s">
        <v>8315</v>
      </c>
      <c r="R3675" t="s">
        <v>8316</v>
      </c>
      <c r="S3675" s="15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f t="shared" si="228"/>
        <v>100</v>
      </c>
      <c r="B3676">
        <v>3674</v>
      </c>
      <c r="C3676" s="3" t="s">
        <v>3671</v>
      </c>
      <c r="D3676" s="3" t="s">
        <v>7784</v>
      </c>
      <c r="E3676" s="6">
        <v>4500</v>
      </c>
      <c r="F3676" s="8">
        <v>4500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f t="shared" si="228"/>
        <v>140</v>
      </c>
      <c r="B3677">
        <v>3675</v>
      </c>
      <c r="C3677" s="3" t="s">
        <v>3672</v>
      </c>
      <c r="D3677" s="3" t="s">
        <v>7785</v>
      </c>
      <c r="E3677" s="6">
        <v>50</v>
      </c>
      <c r="F3677" s="8">
        <v>70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>
        <f t="shared" si="229"/>
        <v>16.670000000000002</v>
      </c>
      <c r="Q3677" s="11" t="s">
        <v>8315</v>
      </c>
      <c r="R3677" t="s">
        <v>8316</v>
      </c>
      <c r="S3677" s="15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f t="shared" si="228"/>
        <v>129</v>
      </c>
      <c r="B3678">
        <v>3676</v>
      </c>
      <c r="C3678" s="3" t="s">
        <v>3673</v>
      </c>
      <c r="D3678" s="3" t="s">
        <v>7786</v>
      </c>
      <c r="E3678" s="6">
        <v>800</v>
      </c>
      <c r="F3678" s="8">
        <v>1030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>
        <f t="shared" si="229"/>
        <v>50</v>
      </c>
      <c r="Q3678" s="11" t="s">
        <v>8315</v>
      </c>
      <c r="R3678" t="s">
        <v>8316</v>
      </c>
      <c r="S3678" s="15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f t="shared" si="228"/>
        <v>103</v>
      </c>
      <c r="B3679">
        <v>3677</v>
      </c>
      <c r="C3679" s="3" t="s">
        <v>3674</v>
      </c>
      <c r="D3679" s="3" t="s">
        <v>7787</v>
      </c>
      <c r="E3679" s="6">
        <v>12000</v>
      </c>
      <c r="F3679" s="8">
        <v>12348.5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 t="shared" si="229"/>
        <v>60.3</v>
      </c>
      <c r="Q3679" s="11" t="s">
        <v>8315</v>
      </c>
      <c r="R3679" t="s">
        <v>8316</v>
      </c>
      <c r="S3679" s="15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f t="shared" si="228"/>
        <v>103</v>
      </c>
      <c r="B3680">
        <v>3678</v>
      </c>
      <c r="C3680" s="3" t="s">
        <v>3675</v>
      </c>
      <c r="D3680" s="3" t="s">
        <v>7788</v>
      </c>
      <c r="E3680" s="6">
        <v>2000</v>
      </c>
      <c r="F3680" s="8">
        <v>2050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 t="shared" si="229"/>
        <v>64.52</v>
      </c>
      <c r="Q3680" s="11" t="s">
        <v>8315</v>
      </c>
      <c r="R3680" t="s">
        <v>8316</v>
      </c>
      <c r="S3680" s="15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f t="shared" si="228"/>
        <v>110</v>
      </c>
      <c r="B3681">
        <v>3679</v>
      </c>
      <c r="C3681" s="3" t="s">
        <v>3676</v>
      </c>
      <c r="D3681" s="3" t="s">
        <v>7789</v>
      </c>
      <c r="E3681" s="6">
        <v>2000</v>
      </c>
      <c r="F3681" s="8">
        <v>2202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 t="shared" si="229"/>
        <v>66.67</v>
      </c>
      <c r="Q3681" s="11" t="s">
        <v>8315</v>
      </c>
      <c r="R3681" t="s">
        <v>8316</v>
      </c>
      <c r="S3681" s="15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f t="shared" si="228"/>
        <v>113</v>
      </c>
      <c r="B3682">
        <v>3680</v>
      </c>
      <c r="C3682" s="3" t="s">
        <v>3677</v>
      </c>
      <c r="D3682" s="3" t="s">
        <v>7790</v>
      </c>
      <c r="E3682" s="6">
        <v>3000</v>
      </c>
      <c r="F3682" s="8">
        <v>3383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 t="shared" si="229"/>
        <v>88.24</v>
      </c>
      <c r="Q3682" s="11" t="s">
        <v>8315</v>
      </c>
      <c r="R3682" t="s">
        <v>8316</v>
      </c>
      <c r="S3682" s="15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f t="shared" si="228"/>
        <v>112</v>
      </c>
      <c r="B3683">
        <v>3681</v>
      </c>
      <c r="C3683" s="3" t="s">
        <v>3678</v>
      </c>
      <c r="D3683" s="3" t="s">
        <v>7791</v>
      </c>
      <c r="E3683" s="6">
        <v>1000</v>
      </c>
      <c r="F3683" s="8">
        <v>1119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 t="shared" si="229"/>
        <v>55.56</v>
      </c>
      <c r="Q3683" s="11" t="s">
        <v>8315</v>
      </c>
      <c r="R3683" t="s">
        <v>8316</v>
      </c>
      <c r="S3683" s="15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f t="shared" si="228"/>
        <v>139</v>
      </c>
      <c r="B3684">
        <v>3682</v>
      </c>
      <c r="C3684" s="3" t="s">
        <v>3679</v>
      </c>
      <c r="D3684" s="3" t="s">
        <v>7792</v>
      </c>
      <c r="E3684" s="6">
        <v>3000</v>
      </c>
      <c r="F3684" s="8">
        <v>4176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 t="shared" si="229"/>
        <v>44.78</v>
      </c>
      <c r="Q3684" s="11" t="s">
        <v>8315</v>
      </c>
      <c r="R3684" t="s">
        <v>8316</v>
      </c>
      <c r="S3684" s="15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f t="shared" si="228"/>
        <v>111</v>
      </c>
      <c r="B3685">
        <v>3683</v>
      </c>
      <c r="C3685" s="3" t="s">
        <v>3680</v>
      </c>
      <c r="D3685" s="3" t="s">
        <v>7793</v>
      </c>
      <c r="E3685" s="6">
        <v>3500</v>
      </c>
      <c r="F3685" s="8">
        <v>3880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 t="shared" si="229"/>
        <v>53.03</v>
      </c>
      <c r="Q3685" s="11" t="s">
        <v>8315</v>
      </c>
      <c r="R3685" t="s">
        <v>8316</v>
      </c>
      <c r="S3685" s="15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f t="shared" si="228"/>
        <v>139</v>
      </c>
      <c r="B3686">
        <v>3684</v>
      </c>
      <c r="C3686" s="3" t="s">
        <v>3681</v>
      </c>
      <c r="D3686" s="3" t="s">
        <v>7794</v>
      </c>
      <c r="E3686" s="6">
        <v>750</v>
      </c>
      <c r="F3686" s="8">
        <v>1043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>
        <f t="shared" si="229"/>
        <v>32.61</v>
      </c>
      <c r="Q3686" s="11" t="s">
        <v>8315</v>
      </c>
      <c r="R3686" t="s">
        <v>8316</v>
      </c>
      <c r="S3686" s="15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f t="shared" si="228"/>
        <v>106</v>
      </c>
      <c r="B3687">
        <v>3685</v>
      </c>
      <c r="C3687" s="3" t="s">
        <v>3682</v>
      </c>
      <c r="D3687" s="3" t="s">
        <v>7795</v>
      </c>
      <c r="E3687" s="6">
        <v>5000</v>
      </c>
      <c r="F3687" s="8">
        <v>5285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 t="shared" si="229"/>
        <v>39.68</v>
      </c>
      <c r="Q3687" s="11" t="s">
        <v>8315</v>
      </c>
      <c r="R3687" t="s">
        <v>8316</v>
      </c>
      <c r="S3687" s="15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f t="shared" si="228"/>
        <v>101</v>
      </c>
      <c r="B3688">
        <v>3686</v>
      </c>
      <c r="C3688" s="3" t="s">
        <v>3683</v>
      </c>
      <c r="D3688" s="3" t="s">
        <v>7796</v>
      </c>
      <c r="E3688" s="6">
        <v>350</v>
      </c>
      <c r="F3688" s="8">
        <v>355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>
        <f t="shared" si="229"/>
        <v>58.33</v>
      </c>
      <c r="Q3688" s="11" t="s">
        <v>8315</v>
      </c>
      <c r="R3688" t="s">
        <v>8316</v>
      </c>
      <c r="S3688" s="15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f t="shared" si="228"/>
        <v>100</v>
      </c>
      <c r="B3689">
        <v>3687</v>
      </c>
      <c r="C3689" s="3" t="s">
        <v>3684</v>
      </c>
      <c r="D3689" s="3" t="s">
        <v>7797</v>
      </c>
      <c r="E3689" s="6">
        <v>5000</v>
      </c>
      <c r="F3689" s="8">
        <v>5012.25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 t="shared" si="229"/>
        <v>200</v>
      </c>
      <c r="Q3689" s="11" t="s">
        <v>8315</v>
      </c>
      <c r="R3689" t="s">
        <v>8316</v>
      </c>
      <c r="S3689" s="15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f t="shared" si="228"/>
        <v>109</v>
      </c>
      <c r="B3690">
        <v>3688</v>
      </c>
      <c r="C3690" s="3" t="s">
        <v>3685</v>
      </c>
      <c r="D3690" s="3" t="s">
        <v>7798</v>
      </c>
      <c r="E3690" s="6">
        <v>3000</v>
      </c>
      <c r="F3690" s="8">
        <v>3275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 t="shared" si="229"/>
        <v>76.92</v>
      </c>
      <c r="Q3690" s="11" t="s">
        <v>8315</v>
      </c>
      <c r="R3690" t="s">
        <v>8316</v>
      </c>
      <c r="S3690" s="15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f t="shared" si="228"/>
        <v>118</v>
      </c>
      <c r="B3691">
        <v>3689</v>
      </c>
      <c r="C3691" s="3" t="s">
        <v>3686</v>
      </c>
      <c r="D3691" s="3" t="s">
        <v>7799</v>
      </c>
      <c r="E3691" s="6">
        <v>3000</v>
      </c>
      <c r="F3691" s="8">
        <v>3550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 t="shared" si="229"/>
        <v>48.39</v>
      </c>
      <c r="Q3691" s="11" t="s">
        <v>8315</v>
      </c>
      <c r="R3691" t="s">
        <v>8316</v>
      </c>
      <c r="S3691" s="15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f t="shared" si="228"/>
        <v>120</v>
      </c>
      <c r="B3692">
        <v>3690</v>
      </c>
      <c r="C3692" s="3" t="s">
        <v>3687</v>
      </c>
      <c r="D3692" s="3" t="s">
        <v>7800</v>
      </c>
      <c r="E3692" s="6">
        <v>1500</v>
      </c>
      <c r="F3692" s="8">
        <v>1800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 t="shared" si="229"/>
        <v>48.39</v>
      </c>
      <c r="Q3692" s="11" t="s">
        <v>8315</v>
      </c>
      <c r="R3692" t="s">
        <v>8316</v>
      </c>
      <c r="S3692" s="15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f t="shared" si="228"/>
        <v>128</v>
      </c>
      <c r="B3693">
        <v>3691</v>
      </c>
      <c r="C3693" s="3" t="s">
        <v>3688</v>
      </c>
      <c r="D3693" s="3" t="s">
        <v>7801</v>
      </c>
      <c r="E3693" s="6">
        <v>40000</v>
      </c>
      <c r="F3693" s="8">
        <v>51184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 t="shared" si="229"/>
        <v>145.99</v>
      </c>
      <c r="Q3693" s="11" t="s">
        <v>8315</v>
      </c>
      <c r="R3693" t="s">
        <v>8316</v>
      </c>
      <c r="S3693" s="15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f t="shared" si="228"/>
        <v>126</v>
      </c>
      <c r="B3694">
        <v>3692</v>
      </c>
      <c r="C3694" s="3" t="s">
        <v>3689</v>
      </c>
      <c r="D3694" s="3" t="s">
        <v>7802</v>
      </c>
      <c r="E3694" s="6">
        <v>1000</v>
      </c>
      <c r="F3694" s="8">
        <v>1260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 t="shared" si="229"/>
        <v>58.82</v>
      </c>
      <c r="Q3694" s="11" t="s">
        <v>8315</v>
      </c>
      <c r="R3694" t="s">
        <v>8316</v>
      </c>
      <c r="S3694" s="15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f t="shared" si="228"/>
        <v>129</v>
      </c>
      <c r="B3695">
        <v>3693</v>
      </c>
      <c r="C3695" s="3" t="s">
        <v>3690</v>
      </c>
      <c r="D3695" s="3" t="s">
        <v>7803</v>
      </c>
      <c r="E3695" s="6">
        <v>333</v>
      </c>
      <c r="F3695" s="8">
        <v>430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>
        <f t="shared" si="229"/>
        <v>23.79</v>
      </c>
      <c r="Q3695" s="11" t="s">
        <v>8315</v>
      </c>
      <c r="R3695" t="s">
        <v>8316</v>
      </c>
      <c r="S3695" s="15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f t="shared" si="228"/>
        <v>107</v>
      </c>
      <c r="B3696">
        <v>3694</v>
      </c>
      <c r="C3696" s="3" t="s">
        <v>3691</v>
      </c>
      <c r="D3696" s="3" t="s">
        <v>7804</v>
      </c>
      <c r="E3696" s="6">
        <v>3500</v>
      </c>
      <c r="F3696" s="8">
        <v>3760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 t="shared" si="229"/>
        <v>58.33</v>
      </c>
      <c r="Q3696" s="11" t="s">
        <v>8315</v>
      </c>
      <c r="R3696" t="s">
        <v>8316</v>
      </c>
      <c r="S3696" s="15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f t="shared" si="228"/>
        <v>100</v>
      </c>
      <c r="B3697">
        <v>3695</v>
      </c>
      <c r="C3697" s="3" t="s">
        <v>3692</v>
      </c>
      <c r="D3697" s="3" t="s">
        <v>7805</v>
      </c>
      <c r="E3697" s="6">
        <v>4000</v>
      </c>
      <c r="F3697" s="8">
        <v>4005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 t="shared" si="229"/>
        <v>121.21</v>
      </c>
      <c r="Q3697" s="11" t="s">
        <v>8315</v>
      </c>
      <c r="R3697" t="s">
        <v>8316</v>
      </c>
      <c r="S3697" s="15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f t="shared" si="228"/>
        <v>155</v>
      </c>
      <c r="B3698">
        <v>3696</v>
      </c>
      <c r="C3698" s="3" t="s">
        <v>3693</v>
      </c>
      <c r="D3698" s="3" t="s">
        <v>7806</v>
      </c>
      <c r="E3698" s="6">
        <v>2000</v>
      </c>
      <c r="F3698" s="8">
        <v>3100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 t="shared" si="229"/>
        <v>25.64</v>
      </c>
      <c r="Q3698" s="11" t="s">
        <v>8315</v>
      </c>
      <c r="R3698" t="s">
        <v>8316</v>
      </c>
      <c r="S3698" s="15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f t="shared" si="228"/>
        <v>108</v>
      </c>
      <c r="B3699">
        <v>3697</v>
      </c>
      <c r="C3699" s="3" t="s">
        <v>3694</v>
      </c>
      <c r="D3699" s="3" t="s">
        <v>7807</v>
      </c>
      <c r="E3699" s="6">
        <v>2000</v>
      </c>
      <c r="F3699" s="8">
        <v>2160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 t="shared" si="229"/>
        <v>66.67</v>
      </c>
      <c r="Q3699" s="11" t="s">
        <v>8315</v>
      </c>
      <c r="R3699" t="s">
        <v>8316</v>
      </c>
      <c r="S3699" s="15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f t="shared" si="228"/>
        <v>111</v>
      </c>
      <c r="B3700">
        <v>3698</v>
      </c>
      <c r="C3700" s="3" t="s">
        <v>3695</v>
      </c>
      <c r="D3700" s="3" t="s">
        <v>7808</v>
      </c>
      <c r="E3700" s="6">
        <v>5000</v>
      </c>
      <c r="F3700" s="8">
        <v>5526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 t="shared" si="229"/>
        <v>36.76</v>
      </c>
      <c r="Q3700" s="11" t="s">
        <v>8315</v>
      </c>
      <c r="R3700" t="s">
        <v>8316</v>
      </c>
      <c r="S3700" s="15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f t="shared" si="228"/>
        <v>101</v>
      </c>
      <c r="B3701">
        <v>3699</v>
      </c>
      <c r="C3701" s="3" t="s">
        <v>3696</v>
      </c>
      <c r="D3701" s="3" t="s">
        <v>7809</v>
      </c>
      <c r="E3701" s="6">
        <v>2500</v>
      </c>
      <c r="F3701" s="8">
        <v>2520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 t="shared" si="229"/>
        <v>62.5</v>
      </c>
      <c r="Q3701" s="11" t="s">
        <v>8315</v>
      </c>
      <c r="R3701" t="s">
        <v>8316</v>
      </c>
      <c r="S3701" s="15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f t="shared" si="228"/>
        <v>121</v>
      </c>
      <c r="B3702">
        <v>3700</v>
      </c>
      <c r="C3702" s="3" t="s">
        <v>3697</v>
      </c>
      <c r="D3702" s="3" t="s">
        <v>7810</v>
      </c>
      <c r="E3702" s="6">
        <v>500</v>
      </c>
      <c r="F3702" s="8">
        <v>606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>
        <f t="shared" si="229"/>
        <v>27.78</v>
      </c>
      <c r="Q3702" s="11" t="s">
        <v>8315</v>
      </c>
      <c r="R3702" t="s">
        <v>8316</v>
      </c>
      <c r="S3702" s="15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f t="shared" si="228"/>
        <v>100</v>
      </c>
      <c r="B3703">
        <v>3701</v>
      </c>
      <c r="C3703" s="3" t="s">
        <v>3698</v>
      </c>
      <c r="D3703" s="3" t="s">
        <v>7811</v>
      </c>
      <c r="E3703" s="6">
        <v>1500</v>
      </c>
      <c r="F3703" s="8">
        <v>1505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 t="shared" si="229"/>
        <v>38.46</v>
      </c>
      <c r="Q3703" s="11" t="s">
        <v>8315</v>
      </c>
      <c r="R3703" t="s">
        <v>8316</v>
      </c>
      <c r="S3703" s="15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f t="shared" si="228"/>
        <v>109</v>
      </c>
      <c r="B3704">
        <v>3702</v>
      </c>
      <c r="C3704" s="3" t="s">
        <v>3699</v>
      </c>
      <c r="D3704" s="3" t="s">
        <v>7812</v>
      </c>
      <c r="E3704" s="6">
        <v>3000</v>
      </c>
      <c r="F3704" s="8">
        <v>3275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 t="shared" si="229"/>
        <v>142.86000000000001</v>
      </c>
      <c r="Q3704" s="11" t="s">
        <v>8315</v>
      </c>
      <c r="R3704" t="s">
        <v>8316</v>
      </c>
      <c r="S3704" s="15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f t="shared" si="228"/>
        <v>123</v>
      </c>
      <c r="B3705">
        <v>3703</v>
      </c>
      <c r="C3705" s="3" t="s">
        <v>3700</v>
      </c>
      <c r="D3705" s="3" t="s">
        <v>7813</v>
      </c>
      <c r="E3705" s="6">
        <v>1050</v>
      </c>
      <c r="F3705" s="8">
        <v>1296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 t="shared" si="229"/>
        <v>35</v>
      </c>
      <c r="Q3705" s="11" t="s">
        <v>8315</v>
      </c>
      <c r="R3705" t="s">
        <v>8316</v>
      </c>
      <c r="S3705" s="15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f t="shared" si="228"/>
        <v>136</v>
      </c>
      <c r="B3706">
        <v>3704</v>
      </c>
      <c r="C3706" s="3" t="s">
        <v>3701</v>
      </c>
      <c r="D3706" s="3" t="s">
        <v>7814</v>
      </c>
      <c r="E3706" s="6">
        <v>300</v>
      </c>
      <c r="F3706" s="8">
        <v>409.01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>
        <f t="shared" si="229"/>
        <v>11.11</v>
      </c>
      <c r="Q3706" s="11" t="s">
        <v>8315</v>
      </c>
      <c r="R3706" t="s">
        <v>8316</v>
      </c>
      <c r="S3706" s="15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f t="shared" si="228"/>
        <v>103</v>
      </c>
      <c r="B3707">
        <v>3705</v>
      </c>
      <c r="C3707" s="3" t="s">
        <v>3702</v>
      </c>
      <c r="D3707" s="3" t="s">
        <v>7815</v>
      </c>
      <c r="E3707" s="6">
        <v>2827</v>
      </c>
      <c r="F3707" s="8">
        <v>2925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 t="shared" si="229"/>
        <v>80.77</v>
      </c>
      <c r="Q3707" s="11" t="s">
        <v>8315</v>
      </c>
      <c r="R3707" t="s">
        <v>8316</v>
      </c>
      <c r="S3707" s="15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f t="shared" si="228"/>
        <v>121</v>
      </c>
      <c r="B3708">
        <v>3706</v>
      </c>
      <c r="C3708" s="3" t="s">
        <v>3703</v>
      </c>
      <c r="D3708" s="3" t="s">
        <v>7816</v>
      </c>
      <c r="E3708" s="6">
        <v>1500</v>
      </c>
      <c r="F3708" s="8">
        <v>1820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 t="shared" si="229"/>
        <v>115.38</v>
      </c>
      <c r="Q3708" s="11" t="s">
        <v>8315</v>
      </c>
      <c r="R3708" t="s">
        <v>8316</v>
      </c>
      <c r="S3708" s="15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f t="shared" si="228"/>
        <v>186</v>
      </c>
      <c r="B3709">
        <v>3707</v>
      </c>
      <c r="C3709" s="3" t="s">
        <v>3704</v>
      </c>
      <c r="D3709" s="3" t="s">
        <v>7817</v>
      </c>
      <c r="E3709" s="6">
        <v>1000</v>
      </c>
      <c r="F3709" s="8">
        <v>1860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 t="shared" si="229"/>
        <v>43.48</v>
      </c>
      <c r="Q3709" s="11" t="s">
        <v>8315</v>
      </c>
      <c r="R3709" t="s">
        <v>8316</v>
      </c>
      <c r="S3709" s="15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f t="shared" si="228"/>
        <v>300</v>
      </c>
      <c r="B3710">
        <v>3708</v>
      </c>
      <c r="C3710" s="3" t="s">
        <v>3705</v>
      </c>
      <c r="D3710" s="3" t="s">
        <v>7818</v>
      </c>
      <c r="E3710" s="6">
        <v>700</v>
      </c>
      <c r="F3710" s="8">
        <v>2100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 t="shared" si="229"/>
        <v>17.95</v>
      </c>
      <c r="Q3710" s="11" t="s">
        <v>8315</v>
      </c>
      <c r="R3710" t="s">
        <v>8316</v>
      </c>
      <c r="S3710" s="15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f t="shared" si="228"/>
        <v>108</v>
      </c>
      <c r="B3711">
        <v>3709</v>
      </c>
      <c r="C3711" s="3" t="s">
        <v>3706</v>
      </c>
      <c r="D3711" s="3" t="s">
        <v>7819</v>
      </c>
      <c r="E3711" s="6">
        <v>1000</v>
      </c>
      <c r="F3711" s="8">
        <v>1082.5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 t="shared" si="229"/>
        <v>28.57</v>
      </c>
      <c r="Q3711" s="11" t="s">
        <v>8315</v>
      </c>
      <c r="R3711" t="s">
        <v>8316</v>
      </c>
      <c r="S3711" s="15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f t="shared" si="228"/>
        <v>141</v>
      </c>
      <c r="B3712">
        <v>3710</v>
      </c>
      <c r="C3712" s="3" t="s">
        <v>3707</v>
      </c>
      <c r="D3712" s="3" t="s">
        <v>7820</v>
      </c>
      <c r="E3712" s="6">
        <v>1300</v>
      </c>
      <c r="F3712" s="8">
        <v>1835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 t="shared" si="229"/>
        <v>48.15</v>
      </c>
      <c r="Q3712" s="11" t="s">
        <v>8315</v>
      </c>
      <c r="R3712" t="s">
        <v>8316</v>
      </c>
      <c r="S3712" s="15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f t="shared" si="228"/>
        <v>114</v>
      </c>
      <c r="B3713">
        <v>3711</v>
      </c>
      <c r="C3713" s="3" t="s">
        <v>3708</v>
      </c>
      <c r="D3713" s="3" t="s">
        <v>7821</v>
      </c>
      <c r="E3713" s="6">
        <v>500</v>
      </c>
      <c r="F3713" s="8">
        <v>570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>
        <f t="shared" si="229"/>
        <v>23.81</v>
      </c>
      <c r="Q3713" s="11" t="s">
        <v>8315</v>
      </c>
      <c r="R3713" t="s">
        <v>8316</v>
      </c>
      <c r="S3713" s="15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f t="shared" ref="A3714:A3777" si="232">ROUND(F3714/E3714*100,0)</f>
        <v>154</v>
      </c>
      <c r="B3714">
        <v>3712</v>
      </c>
      <c r="C3714" s="3" t="s">
        <v>3709</v>
      </c>
      <c r="D3714" s="3" t="s">
        <v>7822</v>
      </c>
      <c r="E3714" s="6">
        <v>7500</v>
      </c>
      <c r="F3714" s="8">
        <v>11530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 t="shared" si="229"/>
        <v>72.12</v>
      </c>
      <c r="Q3714" s="11" t="s">
        <v>8315</v>
      </c>
      <c r="R3714" t="s">
        <v>8316</v>
      </c>
      <c r="S3714" s="15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f t="shared" si="232"/>
        <v>102</v>
      </c>
      <c r="B3715">
        <v>3713</v>
      </c>
      <c r="C3715" s="3" t="s">
        <v>3710</v>
      </c>
      <c r="D3715" s="3" t="s">
        <v>7823</v>
      </c>
      <c r="E3715" s="6">
        <v>2000</v>
      </c>
      <c r="F3715" s="8">
        <v>2030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 t="shared" ref="P3715:P3778" si="233">IFERROR(ROUND(E3715/M3715,2), 0)</f>
        <v>105.26</v>
      </c>
      <c r="Q3715" s="11" t="s">
        <v>8315</v>
      </c>
      <c r="R3715" t="s">
        <v>8316</v>
      </c>
      <c r="S3715" s="15">
        <f t="shared" ref="S3715:S3778" si="234">(((K3715/60)/60)/24)+DATE(1970,1,1)</f>
        <v>42505.738032407404</v>
      </c>
      <c r="T3715" s="16">
        <f t="shared" ref="T3715:T3778" si="235">(((J3715/60)/60)/24)+DATE(1970,1,1)</f>
        <v>42525.738032407404</v>
      </c>
    </row>
    <row r="3716" spans="1:20" ht="60" hidden="1" x14ac:dyDescent="0.25">
      <c r="A3716">
        <f t="shared" si="232"/>
        <v>102</v>
      </c>
      <c r="B3716">
        <v>3714</v>
      </c>
      <c r="C3716" s="3" t="s">
        <v>3711</v>
      </c>
      <c r="D3716" s="3" t="s">
        <v>7824</v>
      </c>
      <c r="E3716" s="6">
        <v>10000</v>
      </c>
      <c r="F3716" s="8">
        <v>10235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 t="shared" si="233"/>
        <v>103.09</v>
      </c>
      <c r="Q3716" s="11" t="s">
        <v>8315</v>
      </c>
      <c r="R3716" t="s">
        <v>8316</v>
      </c>
      <c r="S3716" s="15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f t="shared" si="232"/>
        <v>103</v>
      </c>
      <c r="B3717">
        <v>3715</v>
      </c>
      <c r="C3717" s="3" t="s">
        <v>3712</v>
      </c>
      <c r="D3717" s="3" t="s">
        <v>7825</v>
      </c>
      <c r="E3717" s="6">
        <v>3500</v>
      </c>
      <c r="F3717" s="8">
        <v>3590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 t="shared" si="233"/>
        <v>129.63</v>
      </c>
      <c r="Q3717" s="11" t="s">
        <v>8315</v>
      </c>
      <c r="R3717" t="s">
        <v>8316</v>
      </c>
      <c r="S3717" s="15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f t="shared" si="232"/>
        <v>156</v>
      </c>
      <c r="B3718">
        <v>3716</v>
      </c>
      <c r="C3718" s="3" t="s">
        <v>3713</v>
      </c>
      <c r="D3718" s="3" t="s">
        <v>7826</v>
      </c>
      <c r="E3718" s="6">
        <v>800</v>
      </c>
      <c r="F3718" s="8">
        <v>1246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 t="shared" si="233"/>
        <v>33.33</v>
      </c>
      <c r="Q3718" s="11" t="s">
        <v>8315</v>
      </c>
      <c r="R3718" t="s">
        <v>8316</v>
      </c>
      <c r="S3718" s="15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f t="shared" si="232"/>
        <v>101</v>
      </c>
      <c r="B3719">
        <v>3717</v>
      </c>
      <c r="C3719" s="3" t="s">
        <v>3714</v>
      </c>
      <c r="D3719" s="3" t="s">
        <v>7827</v>
      </c>
      <c r="E3719" s="6">
        <v>4000</v>
      </c>
      <c r="F3719" s="8">
        <v>4030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 t="shared" si="233"/>
        <v>307.69</v>
      </c>
      <c r="Q3719" s="11" t="s">
        <v>8315</v>
      </c>
      <c r="R3719" t="s">
        <v>8316</v>
      </c>
      <c r="S3719" s="15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f t="shared" si="232"/>
        <v>239</v>
      </c>
      <c r="B3720">
        <v>3718</v>
      </c>
      <c r="C3720" s="3" t="s">
        <v>3715</v>
      </c>
      <c r="D3720" s="3" t="s">
        <v>7828</v>
      </c>
      <c r="E3720" s="6">
        <v>500</v>
      </c>
      <c r="F3720" s="8">
        <v>1197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>
        <f t="shared" si="233"/>
        <v>10.87</v>
      </c>
      <c r="Q3720" s="11" t="s">
        <v>8315</v>
      </c>
      <c r="R3720" t="s">
        <v>8316</v>
      </c>
      <c r="S3720" s="15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f t="shared" si="232"/>
        <v>210</v>
      </c>
      <c r="B3721">
        <v>3719</v>
      </c>
      <c r="C3721" s="3" t="s">
        <v>3716</v>
      </c>
      <c r="D3721" s="3" t="s">
        <v>7829</v>
      </c>
      <c r="E3721" s="6">
        <v>200</v>
      </c>
      <c r="F3721" s="8">
        <v>420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>
        <f t="shared" si="233"/>
        <v>50</v>
      </c>
      <c r="Q3721" s="11" t="s">
        <v>8315</v>
      </c>
      <c r="R3721" t="s">
        <v>8316</v>
      </c>
      <c r="S3721" s="15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f t="shared" si="232"/>
        <v>105</v>
      </c>
      <c r="B3722">
        <v>3720</v>
      </c>
      <c r="C3722" s="3" t="s">
        <v>3717</v>
      </c>
      <c r="D3722" s="3" t="s">
        <v>7830</v>
      </c>
      <c r="E3722" s="6">
        <v>3300</v>
      </c>
      <c r="F3722" s="8">
        <v>3449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 t="shared" si="233"/>
        <v>82.5</v>
      </c>
      <c r="Q3722" s="11" t="s">
        <v>8315</v>
      </c>
      <c r="R3722" t="s">
        <v>8316</v>
      </c>
      <c r="S3722" s="15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f t="shared" si="232"/>
        <v>101</v>
      </c>
      <c r="B3723">
        <v>3721</v>
      </c>
      <c r="C3723" s="3" t="s">
        <v>3718</v>
      </c>
      <c r="D3723" s="3" t="s">
        <v>7831</v>
      </c>
      <c r="E3723" s="6">
        <v>5000</v>
      </c>
      <c r="F3723" s="8">
        <v>5040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 t="shared" si="233"/>
        <v>113.64</v>
      </c>
      <c r="Q3723" s="11" t="s">
        <v>8315</v>
      </c>
      <c r="R3723" t="s">
        <v>8316</v>
      </c>
      <c r="S3723" s="15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f t="shared" si="232"/>
        <v>111</v>
      </c>
      <c r="B3724">
        <v>3722</v>
      </c>
      <c r="C3724" s="3" t="s">
        <v>3719</v>
      </c>
      <c r="D3724" s="3" t="s">
        <v>7832</v>
      </c>
      <c r="E3724" s="6">
        <v>1500</v>
      </c>
      <c r="F3724" s="8">
        <v>1668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 t="shared" si="233"/>
        <v>42.86</v>
      </c>
      <c r="Q3724" s="11" t="s">
        <v>8315</v>
      </c>
      <c r="R3724" t="s">
        <v>8316</v>
      </c>
      <c r="S3724" s="15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f t="shared" si="232"/>
        <v>102</v>
      </c>
      <c r="B3725">
        <v>3723</v>
      </c>
      <c r="C3725" s="3" t="s">
        <v>3720</v>
      </c>
      <c r="D3725" s="3" t="s">
        <v>7833</v>
      </c>
      <c r="E3725" s="6">
        <v>4500</v>
      </c>
      <c r="F3725" s="8">
        <v>4592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 t="shared" si="233"/>
        <v>71.430000000000007</v>
      </c>
      <c r="Q3725" s="11" t="s">
        <v>8315</v>
      </c>
      <c r="R3725" t="s">
        <v>8316</v>
      </c>
      <c r="S3725" s="15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f t="shared" si="232"/>
        <v>103</v>
      </c>
      <c r="B3726">
        <v>3724</v>
      </c>
      <c r="C3726" s="3" t="s">
        <v>3721</v>
      </c>
      <c r="D3726" s="3" t="s">
        <v>7834</v>
      </c>
      <c r="E3726" s="6">
        <v>4300</v>
      </c>
      <c r="F3726" s="8">
        <v>4409.55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 t="shared" si="233"/>
        <v>48.31</v>
      </c>
      <c r="Q3726" s="11" t="s">
        <v>8315</v>
      </c>
      <c r="R3726" t="s">
        <v>8316</v>
      </c>
      <c r="S3726" s="15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f t="shared" si="232"/>
        <v>127</v>
      </c>
      <c r="B3727">
        <v>3725</v>
      </c>
      <c r="C3727" s="3" t="s">
        <v>3722</v>
      </c>
      <c r="D3727" s="3" t="s">
        <v>7835</v>
      </c>
      <c r="E3727" s="6">
        <v>300</v>
      </c>
      <c r="F3727" s="8">
        <v>381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>
        <f t="shared" si="233"/>
        <v>20</v>
      </c>
      <c r="Q3727" s="11" t="s">
        <v>8315</v>
      </c>
      <c r="R3727" t="s">
        <v>8316</v>
      </c>
      <c r="S3727" s="15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f t="shared" si="232"/>
        <v>339</v>
      </c>
      <c r="B3728">
        <v>3726</v>
      </c>
      <c r="C3728" s="3" t="s">
        <v>3723</v>
      </c>
      <c r="D3728" s="3" t="s">
        <v>7836</v>
      </c>
      <c r="E3728" s="6">
        <v>850</v>
      </c>
      <c r="F3728" s="8">
        <v>2879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 t="shared" si="233"/>
        <v>18.48</v>
      </c>
      <c r="Q3728" s="11" t="s">
        <v>8315</v>
      </c>
      <c r="R3728" t="s">
        <v>8316</v>
      </c>
      <c r="S3728" s="15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f t="shared" si="232"/>
        <v>101</v>
      </c>
      <c r="B3729">
        <v>3727</v>
      </c>
      <c r="C3729" s="3" t="s">
        <v>3724</v>
      </c>
      <c r="D3729" s="3" t="s">
        <v>7837</v>
      </c>
      <c r="E3729" s="6">
        <v>2000</v>
      </c>
      <c r="F3729" s="8">
        <v>2015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 t="shared" si="233"/>
        <v>60.61</v>
      </c>
      <c r="Q3729" s="11" t="s">
        <v>8315</v>
      </c>
      <c r="R3729" t="s">
        <v>8316</v>
      </c>
      <c r="S3729" s="15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f t="shared" si="232"/>
        <v>9</v>
      </c>
      <c r="B3730">
        <v>3728</v>
      </c>
      <c r="C3730" s="3" t="s">
        <v>3725</v>
      </c>
      <c r="D3730" s="3" t="s">
        <v>7838</v>
      </c>
      <c r="E3730" s="6">
        <v>20000</v>
      </c>
      <c r="F3730" s="8">
        <v>1862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 t="shared" si="233"/>
        <v>645.16</v>
      </c>
      <c r="Q3730" s="11" t="s">
        <v>8315</v>
      </c>
      <c r="R3730" t="s">
        <v>8316</v>
      </c>
      <c r="S3730" s="15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f t="shared" si="232"/>
        <v>7</v>
      </c>
      <c r="B3731">
        <v>3729</v>
      </c>
      <c r="C3731" s="3" t="s">
        <v>3726</v>
      </c>
      <c r="D3731" s="3" t="s">
        <v>7839</v>
      </c>
      <c r="E3731" s="6">
        <v>5000</v>
      </c>
      <c r="F3731" s="8">
        <v>362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 t="shared" si="233"/>
        <v>1000</v>
      </c>
      <c r="Q3731" s="11" t="s">
        <v>8315</v>
      </c>
      <c r="R3731" t="s">
        <v>8316</v>
      </c>
      <c r="S3731" s="15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f t="shared" si="232"/>
        <v>10</v>
      </c>
      <c r="B3732">
        <v>3730</v>
      </c>
      <c r="C3732" s="3" t="s">
        <v>3727</v>
      </c>
      <c r="D3732" s="3" t="s">
        <v>7840</v>
      </c>
      <c r="E3732" s="6">
        <v>1000</v>
      </c>
      <c r="F3732" s="8">
        <v>100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 t="shared" si="233"/>
        <v>1000</v>
      </c>
      <c r="Q3732" s="11" t="s">
        <v>8315</v>
      </c>
      <c r="R3732" t="s">
        <v>8316</v>
      </c>
      <c r="S3732" s="15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f t="shared" si="232"/>
        <v>11</v>
      </c>
      <c r="B3733">
        <v>3731</v>
      </c>
      <c r="C3733" s="3" t="s">
        <v>3728</v>
      </c>
      <c r="D3733" s="3" t="s">
        <v>7841</v>
      </c>
      <c r="E3733" s="6">
        <v>5500</v>
      </c>
      <c r="F3733" s="8">
        <v>620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 t="shared" si="233"/>
        <v>458.33</v>
      </c>
      <c r="Q3733" s="11" t="s">
        <v>8315</v>
      </c>
      <c r="R3733" t="s">
        <v>8316</v>
      </c>
      <c r="S3733" s="15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f t="shared" si="232"/>
        <v>15</v>
      </c>
      <c r="B3734">
        <v>3732</v>
      </c>
      <c r="C3734" s="3" t="s">
        <v>3729</v>
      </c>
      <c r="D3734" s="3" t="s">
        <v>7842</v>
      </c>
      <c r="E3734" s="6">
        <v>850</v>
      </c>
      <c r="F3734" s="8">
        <v>131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 t="shared" si="233"/>
        <v>212.5</v>
      </c>
      <c r="Q3734" s="11" t="s">
        <v>8315</v>
      </c>
      <c r="R3734" t="s">
        <v>8316</v>
      </c>
      <c r="S3734" s="15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f t="shared" si="232"/>
        <v>0</v>
      </c>
      <c r="B3735">
        <v>3733</v>
      </c>
      <c r="C3735" s="3" t="s">
        <v>3730</v>
      </c>
      <c r="D3735" s="3" t="s">
        <v>7843</v>
      </c>
      <c r="E3735" s="6">
        <v>1500</v>
      </c>
      <c r="F3735" s="8"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f t="shared" si="232"/>
        <v>28</v>
      </c>
      <c r="B3736">
        <v>3734</v>
      </c>
      <c r="C3736" s="3" t="s">
        <v>3731</v>
      </c>
      <c r="D3736" s="3" t="s">
        <v>7844</v>
      </c>
      <c r="E3736" s="6">
        <v>1500</v>
      </c>
      <c r="F3736" s="8">
        <v>427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 t="shared" si="233"/>
        <v>214.29</v>
      </c>
      <c r="Q3736" s="11" t="s">
        <v>8315</v>
      </c>
      <c r="R3736" t="s">
        <v>8316</v>
      </c>
      <c r="S3736" s="15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f t="shared" si="232"/>
        <v>13</v>
      </c>
      <c r="B3737">
        <v>3735</v>
      </c>
      <c r="C3737" s="3" t="s">
        <v>3732</v>
      </c>
      <c r="D3737" s="3" t="s">
        <v>7845</v>
      </c>
      <c r="E3737" s="6">
        <v>150</v>
      </c>
      <c r="F3737" s="8">
        <v>20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 t="shared" si="233"/>
        <v>75</v>
      </c>
      <c r="Q3737" s="11" t="s">
        <v>8315</v>
      </c>
      <c r="R3737" t="s">
        <v>8316</v>
      </c>
      <c r="S3737" s="15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f t="shared" si="232"/>
        <v>1</v>
      </c>
      <c r="B3738">
        <v>3736</v>
      </c>
      <c r="C3738" s="3" t="s">
        <v>3733</v>
      </c>
      <c r="D3738" s="3" t="s">
        <v>7846</v>
      </c>
      <c r="E3738" s="6">
        <v>1500</v>
      </c>
      <c r="F3738" s="8">
        <v>10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 t="shared" si="233"/>
        <v>1500</v>
      </c>
      <c r="Q3738" s="11" t="s">
        <v>8315</v>
      </c>
      <c r="R3738" t="s">
        <v>8316</v>
      </c>
      <c r="S3738" s="15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f t="shared" si="232"/>
        <v>21</v>
      </c>
      <c r="B3739">
        <v>3737</v>
      </c>
      <c r="C3739" s="3" t="s">
        <v>3734</v>
      </c>
      <c r="D3739" s="3" t="s">
        <v>7847</v>
      </c>
      <c r="E3739" s="6">
        <v>700</v>
      </c>
      <c r="F3739" s="8">
        <v>150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 t="shared" si="233"/>
        <v>175</v>
      </c>
      <c r="Q3739" s="11" t="s">
        <v>8315</v>
      </c>
      <c r="R3739" t="s">
        <v>8316</v>
      </c>
      <c r="S3739" s="15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f t="shared" si="232"/>
        <v>18</v>
      </c>
      <c r="B3740">
        <v>3738</v>
      </c>
      <c r="C3740" s="3" t="s">
        <v>3735</v>
      </c>
      <c r="D3740" s="3" t="s">
        <v>7848</v>
      </c>
      <c r="E3740" s="6">
        <v>1500</v>
      </c>
      <c r="F3740" s="8">
        <v>270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 t="shared" si="233"/>
        <v>250</v>
      </c>
      <c r="Q3740" s="11" t="s">
        <v>8315</v>
      </c>
      <c r="R3740" t="s">
        <v>8316</v>
      </c>
      <c r="S3740" s="15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f t="shared" si="232"/>
        <v>20</v>
      </c>
      <c r="B3741">
        <v>3739</v>
      </c>
      <c r="C3741" s="3" t="s">
        <v>3736</v>
      </c>
      <c r="D3741" s="3" t="s">
        <v>7849</v>
      </c>
      <c r="E3741" s="6">
        <v>4000</v>
      </c>
      <c r="F3741" s="8">
        <v>805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 t="shared" si="233"/>
        <v>500</v>
      </c>
      <c r="Q3741" s="11" t="s">
        <v>8315</v>
      </c>
      <c r="R3741" t="s">
        <v>8316</v>
      </c>
      <c r="S3741" s="15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f t="shared" si="232"/>
        <v>18</v>
      </c>
      <c r="B3742">
        <v>3740</v>
      </c>
      <c r="C3742" s="3" t="s">
        <v>3737</v>
      </c>
      <c r="D3742" s="3" t="s">
        <v>7850</v>
      </c>
      <c r="E3742" s="6">
        <v>2000</v>
      </c>
      <c r="F3742" s="8">
        <v>358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 t="shared" si="233"/>
        <v>142.86000000000001</v>
      </c>
      <c r="Q3742" s="11" t="s">
        <v>8315</v>
      </c>
      <c r="R3742" t="s">
        <v>8316</v>
      </c>
      <c r="S3742" s="15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f t="shared" si="232"/>
        <v>0</v>
      </c>
      <c r="B3743">
        <v>3741</v>
      </c>
      <c r="C3743" s="3" t="s">
        <v>3738</v>
      </c>
      <c r="D3743" s="3" t="s">
        <v>7851</v>
      </c>
      <c r="E3743" s="6">
        <v>20000</v>
      </c>
      <c r="F3743" s="8"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f t="shared" si="232"/>
        <v>2</v>
      </c>
      <c r="B3744">
        <v>3742</v>
      </c>
      <c r="C3744" s="3" t="s">
        <v>3739</v>
      </c>
      <c r="D3744" s="3" t="s">
        <v>7852</v>
      </c>
      <c r="E3744" s="6">
        <v>5000</v>
      </c>
      <c r="F3744" s="8">
        <v>100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 t="shared" si="233"/>
        <v>1250</v>
      </c>
      <c r="Q3744" s="11" t="s">
        <v>8315</v>
      </c>
      <c r="R3744" t="s">
        <v>8316</v>
      </c>
      <c r="S3744" s="15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f t="shared" si="232"/>
        <v>0</v>
      </c>
      <c r="B3745">
        <v>3743</v>
      </c>
      <c r="C3745" s="3" t="s">
        <v>3740</v>
      </c>
      <c r="D3745" s="3" t="s">
        <v>7853</v>
      </c>
      <c r="E3745" s="6">
        <v>2200</v>
      </c>
      <c r="F3745" s="8"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f t="shared" si="232"/>
        <v>0</v>
      </c>
      <c r="B3746">
        <v>3744</v>
      </c>
      <c r="C3746" s="3" t="s">
        <v>3741</v>
      </c>
      <c r="D3746" s="3" t="s">
        <v>7854</v>
      </c>
      <c r="E3746" s="6">
        <v>1200</v>
      </c>
      <c r="F3746" s="8"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f t="shared" si="232"/>
        <v>10</v>
      </c>
      <c r="B3747">
        <v>3745</v>
      </c>
      <c r="C3747" s="3" t="s">
        <v>3742</v>
      </c>
      <c r="D3747" s="3" t="s">
        <v>7855</v>
      </c>
      <c r="E3747" s="6">
        <v>100</v>
      </c>
      <c r="F3747" s="8"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 t="shared" si="233"/>
        <v>100</v>
      </c>
      <c r="Q3747" s="11" t="s">
        <v>8315</v>
      </c>
      <c r="R3747" t="s">
        <v>8316</v>
      </c>
      <c r="S3747" s="15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f t="shared" si="232"/>
        <v>2</v>
      </c>
      <c r="B3748">
        <v>3746</v>
      </c>
      <c r="C3748" s="3" t="s">
        <v>3743</v>
      </c>
      <c r="D3748" s="3" t="s">
        <v>7856</v>
      </c>
      <c r="E3748" s="6">
        <v>8500</v>
      </c>
      <c r="F3748" s="8">
        <v>202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 t="shared" si="233"/>
        <v>8500</v>
      </c>
      <c r="Q3748" s="11" t="s">
        <v>8315</v>
      </c>
      <c r="R3748" t="s">
        <v>8316</v>
      </c>
      <c r="S3748" s="15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f t="shared" si="232"/>
        <v>1</v>
      </c>
      <c r="B3749">
        <v>3747</v>
      </c>
      <c r="C3749" s="3" t="s">
        <v>3744</v>
      </c>
      <c r="D3749" s="3" t="s">
        <v>7857</v>
      </c>
      <c r="E3749" s="6">
        <v>2500</v>
      </c>
      <c r="F3749" s="8">
        <v>25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 t="shared" si="233"/>
        <v>2500</v>
      </c>
      <c r="Q3749" s="11" t="s">
        <v>8315</v>
      </c>
      <c r="R3749" t="s">
        <v>8316</v>
      </c>
      <c r="S3749" s="15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f t="shared" si="232"/>
        <v>104</v>
      </c>
      <c r="B3750">
        <v>3748</v>
      </c>
      <c r="C3750" s="3" t="s">
        <v>3745</v>
      </c>
      <c r="D3750" s="3" t="s">
        <v>7858</v>
      </c>
      <c r="E3750" s="6">
        <v>5000</v>
      </c>
      <c r="F3750" s="8">
        <v>5176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 t="shared" si="233"/>
        <v>96.15</v>
      </c>
      <c r="Q3750" s="11" t="s">
        <v>8315</v>
      </c>
      <c r="R3750" t="s">
        <v>8357</v>
      </c>
      <c r="S3750" s="15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f t="shared" si="232"/>
        <v>105</v>
      </c>
      <c r="B3751">
        <v>3749</v>
      </c>
      <c r="C3751" s="3" t="s">
        <v>3746</v>
      </c>
      <c r="D3751" s="3" t="s">
        <v>7859</v>
      </c>
      <c r="E3751" s="6">
        <v>500</v>
      </c>
      <c r="F3751" s="8">
        <v>525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 t="shared" si="233"/>
        <v>71.430000000000007</v>
      </c>
      <c r="Q3751" s="11" t="s">
        <v>8315</v>
      </c>
      <c r="R3751" t="s">
        <v>8357</v>
      </c>
      <c r="S3751" s="15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f t="shared" si="232"/>
        <v>100</v>
      </c>
      <c r="B3752">
        <v>3750</v>
      </c>
      <c r="C3752" s="3" t="s">
        <v>3747</v>
      </c>
      <c r="D3752" s="3" t="s">
        <v>7860</v>
      </c>
      <c r="E3752" s="6">
        <v>6000</v>
      </c>
      <c r="F3752" s="8">
        <v>6027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 t="shared" si="233"/>
        <v>214.29</v>
      </c>
      <c r="Q3752" s="11" t="s">
        <v>8315</v>
      </c>
      <c r="R3752" t="s">
        <v>8357</v>
      </c>
      <c r="S3752" s="15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f t="shared" si="232"/>
        <v>133</v>
      </c>
      <c r="B3753">
        <v>3751</v>
      </c>
      <c r="C3753" s="3" t="s">
        <v>3748</v>
      </c>
      <c r="D3753" s="3" t="s">
        <v>7861</v>
      </c>
      <c r="E3753" s="6">
        <v>1000</v>
      </c>
      <c r="F3753" s="8">
        <v>1326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 t="shared" si="233"/>
        <v>90.91</v>
      </c>
      <c r="Q3753" s="11" t="s">
        <v>8315</v>
      </c>
      <c r="R3753" t="s">
        <v>8357</v>
      </c>
      <c r="S3753" s="15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f t="shared" si="232"/>
        <v>113</v>
      </c>
      <c r="B3754">
        <v>3752</v>
      </c>
      <c r="C3754" s="3" t="s">
        <v>3749</v>
      </c>
      <c r="D3754" s="3" t="s">
        <v>7862</v>
      </c>
      <c r="E3754" s="6">
        <v>500</v>
      </c>
      <c r="F3754" s="8">
        <v>565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 t="shared" si="233"/>
        <v>33.33</v>
      </c>
      <c r="Q3754" s="11" t="s">
        <v>8315</v>
      </c>
      <c r="R3754" t="s">
        <v>8357</v>
      </c>
      <c r="S3754" s="15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f t="shared" si="232"/>
        <v>103</v>
      </c>
      <c r="B3755">
        <v>3753</v>
      </c>
      <c r="C3755" s="3" t="s">
        <v>3750</v>
      </c>
      <c r="D3755" s="3" t="s">
        <v>7863</v>
      </c>
      <c r="E3755" s="6">
        <v>5000</v>
      </c>
      <c r="F3755" s="8">
        <v>5167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 t="shared" si="233"/>
        <v>166.67</v>
      </c>
      <c r="Q3755" s="11" t="s">
        <v>8315</v>
      </c>
      <c r="R3755" t="s">
        <v>8357</v>
      </c>
      <c r="S3755" s="15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f t="shared" si="232"/>
        <v>120</v>
      </c>
      <c r="B3756">
        <v>3754</v>
      </c>
      <c r="C3756" s="3" t="s">
        <v>3751</v>
      </c>
      <c r="D3756" s="3" t="s">
        <v>7864</v>
      </c>
      <c r="E3756" s="6">
        <v>2500</v>
      </c>
      <c r="F3756" s="8">
        <v>3000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 t="shared" si="233"/>
        <v>92.59</v>
      </c>
      <c r="Q3756" s="11" t="s">
        <v>8315</v>
      </c>
      <c r="R3756" t="s">
        <v>8357</v>
      </c>
      <c r="S3756" s="15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f t="shared" si="232"/>
        <v>130</v>
      </c>
      <c r="B3757">
        <v>3755</v>
      </c>
      <c r="C3757" s="3" t="s">
        <v>3752</v>
      </c>
      <c r="D3757" s="3" t="s">
        <v>7865</v>
      </c>
      <c r="E3757" s="6">
        <v>550</v>
      </c>
      <c r="F3757" s="8">
        <v>713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 t="shared" si="233"/>
        <v>19.64</v>
      </c>
      <c r="Q3757" s="11" t="s">
        <v>8315</v>
      </c>
      <c r="R3757" t="s">
        <v>8357</v>
      </c>
      <c r="S3757" s="15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f t="shared" si="232"/>
        <v>101</v>
      </c>
      <c r="B3758">
        <v>3756</v>
      </c>
      <c r="C3758" s="3" t="s">
        <v>3753</v>
      </c>
      <c r="D3758" s="3" t="s">
        <v>7866</v>
      </c>
      <c r="E3758" s="6">
        <v>4500</v>
      </c>
      <c r="F3758" s="8">
        <v>4550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 t="shared" si="233"/>
        <v>264.70999999999998</v>
      </c>
      <c r="Q3758" s="11" t="s">
        <v>8315</v>
      </c>
      <c r="R3758" t="s">
        <v>8357</v>
      </c>
      <c r="S3758" s="15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f t="shared" si="232"/>
        <v>109</v>
      </c>
      <c r="B3759">
        <v>3757</v>
      </c>
      <c r="C3759" s="3" t="s">
        <v>3754</v>
      </c>
      <c r="D3759" s="3" t="s">
        <v>7867</v>
      </c>
      <c r="E3759" s="6">
        <v>3500</v>
      </c>
      <c r="F3759" s="8">
        <v>3798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 t="shared" si="233"/>
        <v>70</v>
      </c>
      <c r="Q3759" s="11" t="s">
        <v>8315</v>
      </c>
      <c r="R3759" t="s">
        <v>8357</v>
      </c>
      <c r="S3759" s="15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f t="shared" si="232"/>
        <v>102</v>
      </c>
      <c r="B3760">
        <v>3758</v>
      </c>
      <c r="C3760" s="3" t="s">
        <v>3755</v>
      </c>
      <c r="D3760" s="3" t="s">
        <v>7868</v>
      </c>
      <c r="E3760" s="6">
        <v>1500</v>
      </c>
      <c r="F3760" s="8">
        <v>1535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 t="shared" si="233"/>
        <v>57.69</v>
      </c>
      <c r="Q3760" s="11" t="s">
        <v>8315</v>
      </c>
      <c r="R3760" t="s">
        <v>8357</v>
      </c>
      <c r="S3760" s="15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f t="shared" si="232"/>
        <v>110</v>
      </c>
      <c r="B3761">
        <v>3759</v>
      </c>
      <c r="C3761" s="3" t="s">
        <v>3756</v>
      </c>
      <c r="D3761" s="3" t="s">
        <v>7869</v>
      </c>
      <c r="E3761" s="6">
        <v>4000</v>
      </c>
      <c r="F3761" s="8">
        <v>4409.7700000000004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 t="shared" si="233"/>
        <v>45.45</v>
      </c>
      <c r="Q3761" s="11" t="s">
        <v>8315</v>
      </c>
      <c r="R3761" t="s">
        <v>8357</v>
      </c>
      <c r="S3761" s="15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f t="shared" si="232"/>
        <v>101</v>
      </c>
      <c r="B3762">
        <v>3760</v>
      </c>
      <c r="C3762" s="3" t="s">
        <v>3757</v>
      </c>
      <c r="D3762" s="3" t="s">
        <v>7870</v>
      </c>
      <c r="E3762" s="6">
        <v>5000</v>
      </c>
      <c r="F3762" s="8">
        <v>5050.7700000000004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 t="shared" si="233"/>
        <v>54.95</v>
      </c>
      <c r="Q3762" s="11" t="s">
        <v>8315</v>
      </c>
      <c r="R3762" t="s">
        <v>8357</v>
      </c>
      <c r="S3762" s="15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f t="shared" si="232"/>
        <v>100</v>
      </c>
      <c r="B3763">
        <v>3761</v>
      </c>
      <c r="C3763" s="3" t="s">
        <v>3758</v>
      </c>
      <c r="D3763" s="3" t="s">
        <v>7871</v>
      </c>
      <c r="E3763" s="6">
        <v>500</v>
      </c>
      <c r="F3763" s="8">
        <v>500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f t="shared" si="232"/>
        <v>106</v>
      </c>
      <c r="B3764">
        <v>3762</v>
      </c>
      <c r="C3764" s="3" t="s">
        <v>3759</v>
      </c>
      <c r="D3764" s="3" t="s">
        <v>7872</v>
      </c>
      <c r="E3764" s="6">
        <v>1250</v>
      </c>
      <c r="F3764" s="8">
        <v>1328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 t="shared" si="233"/>
        <v>44.64</v>
      </c>
      <c r="Q3764" s="11" t="s">
        <v>8315</v>
      </c>
      <c r="R3764" t="s">
        <v>8357</v>
      </c>
      <c r="S3764" s="15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f t="shared" si="232"/>
        <v>100</v>
      </c>
      <c r="B3765">
        <v>3763</v>
      </c>
      <c r="C3765" s="3" t="s">
        <v>3760</v>
      </c>
      <c r="D3765" s="3" t="s">
        <v>7873</v>
      </c>
      <c r="E3765" s="6">
        <v>5000</v>
      </c>
      <c r="F3765" s="8">
        <v>5000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f t="shared" si="232"/>
        <v>100</v>
      </c>
      <c r="B3766">
        <v>3764</v>
      </c>
      <c r="C3766" s="3" t="s">
        <v>3761</v>
      </c>
      <c r="D3766" s="3" t="s">
        <v>7874</v>
      </c>
      <c r="E3766" s="6">
        <v>1500</v>
      </c>
      <c r="F3766" s="8">
        <v>1500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f t="shared" si="232"/>
        <v>113</v>
      </c>
      <c r="B3767">
        <v>3765</v>
      </c>
      <c r="C3767" s="3" t="s">
        <v>3762</v>
      </c>
      <c r="D3767" s="3" t="s">
        <v>7875</v>
      </c>
      <c r="E3767" s="6">
        <v>7000</v>
      </c>
      <c r="F3767" s="8">
        <v>7942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 t="shared" si="233"/>
        <v>65.42</v>
      </c>
      <c r="Q3767" s="11" t="s">
        <v>8315</v>
      </c>
      <c r="R3767" t="s">
        <v>8357</v>
      </c>
      <c r="S3767" s="15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f t="shared" si="232"/>
        <v>103</v>
      </c>
      <c r="B3768">
        <v>3766</v>
      </c>
      <c r="C3768" s="3" t="s">
        <v>3763</v>
      </c>
      <c r="D3768" s="3" t="s">
        <v>7876</v>
      </c>
      <c r="E3768" s="6">
        <v>10000</v>
      </c>
      <c r="F3768" s="8">
        <v>10265.01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 t="shared" si="233"/>
        <v>104.17</v>
      </c>
      <c r="Q3768" s="11" t="s">
        <v>8315</v>
      </c>
      <c r="R3768" t="s">
        <v>8357</v>
      </c>
      <c r="S3768" s="15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f t="shared" si="232"/>
        <v>117</v>
      </c>
      <c r="B3769">
        <v>3767</v>
      </c>
      <c r="C3769" s="3" t="s">
        <v>3764</v>
      </c>
      <c r="D3769" s="3" t="s">
        <v>7877</v>
      </c>
      <c r="E3769" s="6">
        <v>2000</v>
      </c>
      <c r="F3769" s="8">
        <v>2335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 t="shared" si="233"/>
        <v>35.71</v>
      </c>
      <c r="Q3769" s="11" t="s">
        <v>8315</v>
      </c>
      <c r="R3769" t="s">
        <v>8357</v>
      </c>
      <c r="S3769" s="15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f t="shared" si="232"/>
        <v>108</v>
      </c>
      <c r="B3770">
        <v>3768</v>
      </c>
      <c r="C3770" s="3" t="s">
        <v>3765</v>
      </c>
      <c r="D3770" s="3" t="s">
        <v>7878</v>
      </c>
      <c r="E3770" s="6">
        <v>4000</v>
      </c>
      <c r="F3770" s="8">
        <v>4306.1099999999997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 t="shared" si="233"/>
        <v>68.97</v>
      </c>
      <c r="Q3770" s="11" t="s">
        <v>8315</v>
      </c>
      <c r="R3770" t="s">
        <v>8357</v>
      </c>
      <c r="S3770" s="15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f t="shared" si="232"/>
        <v>100</v>
      </c>
      <c r="B3771">
        <v>3769</v>
      </c>
      <c r="C3771" s="3" t="s">
        <v>3766</v>
      </c>
      <c r="D3771" s="3" t="s">
        <v>7879</v>
      </c>
      <c r="E3771" s="6">
        <v>1100</v>
      </c>
      <c r="F3771" s="8">
        <v>1100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f t="shared" si="232"/>
        <v>100</v>
      </c>
      <c r="B3772">
        <v>3770</v>
      </c>
      <c r="C3772" s="3" t="s">
        <v>3767</v>
      </c>
      <c r="D3772" s="3" t="s">
        <v>7880</v>
      </c>
      <c r="E3772" s="6">
        <v>2000</v>
      </c>
      <c r="F3772" s="8">
        <v>2000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f t="shared" si="232"/>
        <v>146</v>
      </c>
      <c r="B3773">
        <v>3771</v>
      </c>
      <c r="C3773" s="3" t="s">
        <v>3768</v>
      </c>
      <c r="D3773" s="3" t="s">
        <v>7881</v>
      </c>
      <c r="E3773" s="6">
        <v>1000</v>
      </c>
      <c r="F3773" s="8">
        <v>1460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 t="shared" si="233"/>
        <v>26.32</v>
      </c>
      <c r="Q3773" s="11" t="s">
        <v>8315</v>
      </c>
      <c r="R3773" t="s">
        <v>8357</v>
      </c>
      <c r="S3773" s="15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f t="shared" si="232"/>
        <v>110</v>
      </c>
      <c r="B3774">
        <v>3772</v>
      </c>
      <c r="C3774" s="3" t="s">
        <v>3769</v>
      </c>
      <c r="D3774" s="3" t="s">
        <v>7882</v>
      </c>
      <c r="E3774" s="6">
        <v>5000</v>
      </c>
      <c r="F3774" s="8">
        <v>5510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 t="shared" si="233"/>
        <v>151.52000000000001</v>
      </c>
      <c r="Q3774" s="11" t="s">
        <v>8315</v>
      </c>
      <c r="R3774" t="s">
        <v>8357</v>
      </c>
      <c r="S3774" s="15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f t="shared" si="232"/>
        <v>108</v>
      </c>
      <c r="B3775">
        <v>3773</v>
      </c>
      <c r="C3775" s="3" t="s">
        <v>3770</v>
      </c>
      <c r="D3775" s="3" t="s">
        <v>7883</v>
      </c>
      <c r="E3775" s="6">
        <v>5000</v>
      </c>
      <c r="F3775" s="8">
        <v>5410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 t="shared" si="233"/>
        <v>87.72</v>
      </c>
      <c r="Q3775" s="11" t="s">
        <v>8315</v>
      </c>
      <c r="R3775" t="s">
        <v>8357</v>
      </c>
      <c r="S3775" s="15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f t="shared" si="232"/>
        <v>100</v>
      </c>
      <c r="B3776">
        <v>3774</v>
      </c>
      <c r="C3776" s="3" t="s">
        <v>3771</v>
      </c>
      <c r="D3776" s="3" t="s">
        <v>7884</v>
      </c>
      <c r="E3776" s="6">
        <v>2500</v>
      </c>
      <c r="F3776" s="8">
        <v>2500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f t="shared" si="232"/>
        <v>100</v>
      </c>
      <c r="B3777">
        <v>3775</v>
      </c>
      <c r="C3777" s="3" t="s">
        <v>3772</v>
      </c>
      <c r="D3777" s="3" t="s">
        <v>7885</v>
      </c>
      <c r="E3777" s="6">
        <v>2000</v>
      </c>
      <c r="F3777" s="8">
        <v>2005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 t="shared" si="233"/>
        <v>142.86000000000001</v>
      </c>
      <c r="Q3777" s="11" t="s">
        <v>8315</v>
      </c>
      <c r="R3777" t="s">
        <v>8357</v>
      </c>
      <c r="S3777" s="15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f t="shared" ref="A3778:A3841" si="236">ROUND(F3778/E3778*100,0)</f>
        <v>107</v>
      </c>
      <c r="B3778">
        <v>3776</v>
      </c>
      <c r="C3778" s="3" t="s">
        <v>3773</v>
      </c>
      <c r="D3778" s="3" t="s">
        <v>7886</v>
      </c>
      <c r="E3778" s="6">
        <v>8000</v>
      </c>
      <c r="F3778" s="8">
        <v>8537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 t="shared" si="233"/>
        <v>85.11</v>
      </c>
      <c r="Q3778" s="11" t="s">
        <v>8315</v>
      </c>
      <c r="R3778" t="s">
        <v>8357</v>
      </c>
      <c r="S3778" s="15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f t="shared" si="236"/>
        <v>143</v>
      </c>
      <c r="B3779">
        <v>3777</v>
      </c>
      <c r="C3779" s="3" t="s">
        <v>3774</v>
      </c>
      <c r="D3779" s="3" t="s">
        <v>7887</v>
      </c>
      <c r="E3779" s="6">
        <v>2000</v>
      </c>
      <c r="F3779" s="8">
        <v>2864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 t="shared" ref="P3779:P3842" si="237">IFERROR(ROUND(E3779/M3779,2), 0)</f>
        <v>33.9</v>
      </c>
      <c r="Q3779" s="11" t="s">
        <v>8315</v>
      </c>
      <c r="R3779" t="s">
        <v>8357</v>
      </c>
      <c r="S3779" s="15">
        <f t="shared" ref="S3779:S3842" si="238">(((K3779/60)/60)/24)+DATE(1970,1,1)</f>
        <v>41887.111354166671</v>
      </c>
      <c r="T3779" s="16">
        <f t="shared" ref="T3779:T3842" si="239">(((J3779/60)/60)/24)+DATE(1970,1,1)</f>
        <v>41909.166666666664</v>
      </c>
    </row>
    <row r="3780" spans="1:20" ht="30" hidden="1" x14ac:dyDescent="0.25">
      <c r="A3780">
        <f t="shared" si="236"/>
        <v>105</v>
      </c>
      <c r="B3780">
        <v>3778</v>
      </c>
      <c r="C3780" s="3" t="s">
        <v>3775</v>
      </c>
      <c r="D3780" s="3" t="s">
        <v>7888</v>
      </c>
      <c r="E3780" s="6">
        <v>2400</v>
      </c>
      <c r="F3780" s="8">
        <v>2521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 t="shared" si="237"/>
        <v>66.67</v>
      </c>
      <c r="Q3780" s="11" t="s">
        <v>8315</v>
      </c>
      <c r="R3780" t="s">
        <v>8357</v>
      </c>
      <c r="S3780" s="15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f t="shared" si="236"/>
        <v>104</v>
      </c>
      <c r="B3781">
        <v>3779</v>
      </c>
      <c r="C3781" s="3" t="s">
        <v>3776</v>
      </c>
      <c r="D3781" s="3" t="s">
        <v>7889</v>
      </c>
      <c r="E3781" s="6">
        <v>15000</v>
      </c>
      <c r="F3781" s="8">
        <v>15597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 t="shared" si="237"/>
        <v>130.43</v>
      </c>
      <c r="Q3781" s="11" t="s">
        <v>8315</v>
      </c>
      <c r="R3781" t="s">
        <v>8357</v>
      </c>
      <c r="S3781" s="15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f t="shared" si="236"/>
        <v>120</v>
      </c>
      <c r="B3782">
        <v>3780</v>
      </c>
      <c r="C3782" s="3" t="s">
        <v>3777</v>
      </c>
      <c r="D3782" s="3" t="s">
        <v>7890</v>
      </c>
      <c r="E3782" s="6">
        <v>2500</v>
      </c>
      <c r="F3782" s="8">
        <v>3000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 t="shared" si="237"/>
        <v>83.33</v>
      </c>
      <c r="Q3782" s="11" t="s">
        <v>8315</v>
      </c>
      <c r="R3782" t="s">
        <v>8357</v>
      </c>
      <c r="S3782" s="15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f t="shared" si="236"/>
        <v>110</v>
      </c>
      <c r="B3783">
        <v>3781</v>
      </c>
      <c r="C3783" s="3" t="s">
        <v>3778</v>
      </c>
      <c r="D3783" s="3" t="s">
        <v>7891</v>
      </c>
      <c r="E3783" s="6">
        <v>4500</v>
      </c>
      <c r="F3783" s="8">
        <v>4935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 t="shared" si="237"/>
        <v>86.54</v>
      </c>
      <c r="Q3783" s="11" t="s">
        <v>8315</v>
      </c>
      <c r="R3783" t="s">
        <v>8357</v>
      </c>
      <c r="S3783" s="15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f t="shared" si="236"/>
        <v>102</v>
      </c>
      <c r="B3784">
        <v>3782</v>
      </c>
      <c r="C3784" s="3" t="s">
        <v>3779</v>
      </c>
      <c r="D3784" s="3" t="s">
        <v>7892</v>
      </c>
      <c r="E3784" s="6">
        <v>2000</v>
      </c>
      <c r="F3784" s="8">
        <v>2035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 t="shared" si="237"/>
        <v>74.069999999999993</v>
      </c>
      <c r="Q3784" s="11" t="s">
        <v>8315</v>
      </c>
      <c r="R3784" t="s">
        <v>8357</v>
      </c>
      <c r="S3784" s="15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f t="shared" si="236"/>
        <v>129</v>
      </c>
      <c r="B3785">
        <v>3783</v>
      </c>
      <c r="C3785" s="3" t="s">
        <v>3780</v>
      </c>
      <c r="D3785" s="3" t="s">
        <v>7893</v>
      </c>
      <c r="E3785" s="6">
        <v>1200</v>
      </c>
      <c r="F3785" s="8">
        <v>1547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 t="shared" si="237"/>
        <v>50</v>
      </c>
      <c r="Q3785" s="11" t="s">
        <v>8315</v>
      </c>
      <c r="R3785" t="s">
        <v>8357</v>
      </c>
      <c r="S3785" s="15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f t="shared" si="236"/>
        <v>115</v>
      </c>
      <c r="B3786">
        <v>3784</v>
      </c>
      <c r="C3786" s="3" t="s">
        <v>3781</v>
      </c>
      <c r="D3786" s="3" t="s">
        <v>7894</v>
      </c>
      <c r="E3786" s="6">
        <v>1000</v>
      </c>
      <c r="F3786" s="8">
        <v>1150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 t="shared" si="237"/>
        <v>100</v>
      </c>
      <c r="Q3786" s="11" t="s">
        <v>8315</v>
      </c>
      <c r="R3786" t="s">
        <v>8357</v>
      </c>
      <c r="S3786" s="15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f t="shared" si="236"/>
        <v>151</v>
      </c>
      <c r="B3787">
        <v>3785</v>
      </c>
      <c r="C3787" s="3" t="s">
        <v>3782</v>
      </c>
      <c r="D3787" s="3" t="s">
        <v>7895</v>
      </c>
      <c r="E3787" s="6">
        <v>2000</v>
      </c>
      <c r="F3787" s="8">
        <v>3015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 t="shared" si="237"/>
        <v>66.67</v>
      </c>
      <c r="Q3787" s="11" t="s">
        <v>8315</v>
      </c>
      <c r="R3787" t="s">
        <v>8357</v>
      </c>
      <c r="S3787" s="15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f t="shared" si="236"/>
        <v>111</v>
      </c>
      <c r="B3788">
        <v>3786</v>
      </c>
      <c r="C3788" s="3" t="s">
        <v>3783</v>
      </c>
      <c r="D3788" s="3" t="s">
        <v>7896</v>
      </c>
      <c r="E3788" s="6">
        <v>6000</v>
      </c>
      <c r="F3788" s="8">
        <v>6658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 t="shared" si="237"/>
        <v>84.51</v>
      </c>
      <c r="Q3788" s="11" t="s">
        <v>8315</v>
      </c>
      <c r="R3788" t="s">
        <v>8357</v>
      </c>
      <c r="S3788" s="15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f t="shared" si="236"/>
        <v>100</v>
      </c>
      <c r="B3789">
        <v>3787</v>
      </c>
      <c r="C3789" s="3" t="s">
        <v>3784</v>
      </c>
      <c r="D3789" s="3" t="s">
        <v>7897</v>
      </c>
      <c r="E3789" s="6">
        <v>350</v>
      </c>
      <c r="F3789" s="8">
        <v>351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 t="shared" si="237"/>
        <v>35</v>
      </c>
      <c r="Q3789" s="11" t="s">
        <v>8315</v>
      </c>
      <c r="R3789" t="s">
        <v>8357</v>
      </c>
      <c r="S3789" s="15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f t="shared" si="236"/>
        <v>1</v>
      </c>
      <c r="B3790">
        <v>3788</v>
      </c>
      <c r="C3790" s="3" t="s">
        <v>3785</v>
      </c>
      <c r="D3790" s="3" t="s">
        <v>7898</v>
      </c>
      <c r="E3790" s="6">
        <v>75000</v>
      </c>
      <c r="F3790" s="8">
        <v>500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 t="shared" si="237"/>
        <v>75000</v>
      </c>
      <c r="Q3790" s="11" t="s">
        <v>8315</v>
      </c>
      <c r="R3790" t="s">
        <v>8357</v>
      </c>
      <c r="S3790" s="15">
        <f t="shared" si="238"/>
        <v>42333.695821759262</v>
      </c>
      <c r="T3790" s="16">
        <f t="shared" si="239"/>
        <v>42361.679166666669</v>
      </c>
    </row>
    <row r="3791" spans="1:20" ht="45" hidden="1" x14ac:dyDescent="0.25">
      <c r="A3791">
        <f t="shared" si="236"/>
        <v>3</v>
      </c>
      <c r="B3791">
        <v>3789</v>
      </c>
      <c r="C3791" s="3" t="s">
        <v>3786</v>
      </c>
      <c r="D3791" s="3" t="s">
        <v>7899</v>
      </c>
      <c r="E3791" s="6">
        <v>3550</v>
      </c>
      <c r="F3791" s="8">
        <v>116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 t="shared" si="237"/>
        <v>887.5</v>
      </c>
      <c r="Q3791" s="11" t="s">
        <v>8315</v>
      </c>
      <c r="R3791" t="s">
        <v>8357</v>
      </c>
      <c r="S3791" s="15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f t="shared" si="236"/>
        <v>0</v>
      </c>
      <c r="B3792">
        <v>3790</v>
      </c>
      <c r="C3792" s="3" t="s">
        <v>3787</v>
      </c>
      <c r="D3792" s="3" t="s">
        <v>7900</v>
      </c>
      <c r="E3792" s="6">
        <v>15000</v>
      </c>
      <c r="F3792" s="8"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f t="shared" si="236"/>
        <v>0</v>
      </c>
      <c r="B3793">
        <v>3791</v>
      </c>
      <c r="C3793" s="3" t="s">
        <v>3788</v>
      </c>
      <c r="D3793" s="3" t="s">
        <v>7901</v>
      </c>
      <c r="E3793" s="6">
        <v>1500</v>
      </c>
      <c r="F3793" s="8"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f t="shared" si="236"/>
        <v>0</v>
      </c>
      <c r="B3794">
        <v>3792</v>
      </c>
      <c r="C3794" s="3" t="s">
        <v>3789</v>
      </c>
      <c r="D3794" s="3" t="s">
        <v>7902</v>
      </c>
      <c r="E3794" s="6">
        <v>12500</v>
      </c>
      <c r="F3794" s="8">
        <v>35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 t="shared" si="237"/>
        <v>6250</v>
      </c>
      <c r="Q3794" s="11" t="s">
        <v>8315</v>
      </c>
      <c r="R3794" t="s">
        <v>8357</v>
      </c>
      <c r="S3794" s="15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f t="shared" si="236"/>
        <v>60</v>
      </c>
      <c r="B3795">
        <v>3793</v>
      </c>
      <c r="C3795" s="3" t="s">
        <v>3790</v>
      </c>
      <c r="D3795" s="3" t="s">
        <v>7903</v>
      </c>
      <c r="E3795" s="6">
        <v>7000</v>
      </c>
      <c r="F3795" s="8">
        <v>4176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 t="shared" si="237"/>
        <v>291.67</v>
      </c>
      <c r="Q3795" s="11" t="s">
        <v>8315</v>
      </c>
      <c r="R3795" t="s">
        <v>8357</v>
      </c>
      <c r="S3795" s="15">
        <f t="shared" si="238"/>
        <v>41968.938993055555</v>
      </c>
      <c r="T3795" s="16">
        <f t="shared" si="239"/>
        <v>41989.938993055555</v>
      </c>
    </row>
    <row r="3796" spans="1:20" ht="60" hidden="1" x14ac:dyDescent="0.25">
      <c r="A3796">
        <f t="shared" si="236"/>
        <v>1</v>
      </c>
      <c r="B3796">
        <v>3794</v>
      </c>
      <c r="C3796" s="3" t="s">
        <v>3791</v>
      </c>
      <c r="D3796" s="3" t="s">
        <v>7904</v>
      </c>
      <c r="E3796" s="6">
        <v>5000</v>
      </c>
      <c r="F3796" s="8">
        <v>50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 t="shared" si="237"/>
        <v>5000</v>
      </c>
      <c r="Q3796" s="11" t="s">
        <v>8315</v>
      </c>
      <c r="R3796" t="s">
        <v>8357</v>
      </c>
      <c r="S3796" s="15">
        <f t="shared" si="238"/>
        <v>42132.58048611111</v>
      </c>
      <c r="T3796" s="16">
        <f t="shared" si="239"/>
        <v>42162.58048611111</v>
      </c>
    </row>
    <row r="3797" spans="1:20" ht="45" hidden="1" x14ac:dyDescent="0.25">
      <c r="A3797">
        <f t="shared" si="236"/>
        <v>2</v>
      </c>
      <c r="B3797">
        <v>3795</v>
      </c>
      <c r="C3797" s="3" t="s">
        <v>3792</v>
      </c>
      <c r="D3797" s="3" t="s">
        <v>7905</v>
      </c>
      <c r="E3797" s="6">
        <v>600</v>
      </c>
      <c r="F3797" s="8">
        <v>10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 t="shared" si="237"/>
        <v>300</v>
      </c>
      <c r="Q3797" s="11" t="s">
        <v>8315</v>
      </c>
      <c r="R3797" t="s">
        <v>8357</v>
      </c>
      <c r="S3797" s="15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f t="shared" si="236"/>
        <v>0</v>
      </c>
      <c r="B3798">
        <v>3796</v>
      </c>
      <c r="C3798" s="3" t="s">
        <v>3793</v>
      </c>
      <c r="D3798" s="3" t="s">
        <v>7906</v>
      </c>
      <c r="E3798" s="6">
        <v>22500</v>
      </c>
      <c r="F3798" s="8">
        <v>1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 t="shared" si="237"/>
        <v>22500</v>
      </c>
      <c r="Q3798" s="11" t="s">
        <v>8315</v>
      </c>
      <c r="R3798" t="s">
        <v>8357</v>
      </c>
      <c r="S3798" s="15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f t="shared" si="236"/>
        <v>90</v>
      </c>
      <c r="B3799">
        <v>3797</v>
      </c>
      <c r="C3799" s="3" t="s">
        <v>3794</v>
      </c>
      <c r="D3799" s="3" t="s">
        <v>7907</v>
      </c>
      <c r="E3799" s="6">
        <v>6000</v>
      </c>
      <c r="F3799" s="8">
        <v>5380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 t="shared" si="237"/>
        <v>162.16</v>
      </c>
      <c r="Q3799" s="11" t="s">
        <v>8315</v>
      </c>
      <c r="R3799" t="s">
        <v>8357</v>
      </c>
      <c r="S3799" s="15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f t="shared" si="236"/>
        <v>1</v>
      </c>
      <c r="B3800">
        <v>3798</v>
      </c>
      <c r="C3800" s="3" t="s">
        <v>3795</v>
      </c>
      <c r="D3800" s="3" t="s">
        <v>7908</v>
      </c>
      <c r="E3800" s="6">
        <v>70000</v>
      </c>
      <c r="F3800" s="8">
        <v>1025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 t="shared" si="237"/>
        <v>14000</v>
      </c>
      <c r="Q3800" s="11" t="s">
        <v>8315</v>
      </c>
      <c r="R3800" t="s">
        <v>8357</v>
      </c>
      <c r="S3800" s="15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f t="shared" si="236"/>
        <v>4</v>
      </c>
      <c r="B3801">
        <v>3799</v>
      </c>
      <c r="C3801" s="3" t="s">
        <v>3796</v>
      </c>
      <c r="D3801" s="3" t="s">
        <v>7909</v>
      </c>
      <c r="E3801" s="6">
        <v>10000</v>
      </c>
      <c r="F3801" s="8">
        <v>402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 t="shared" si="237"/>
        <v>2500</v>
      </c>
      <c r="Q3801" s="11" t="s">
        <v>8315</v>
      </c>
      <c r="R3801" t="s">
        <v>8357</v>
      </c>
      <c r="S3801" s="15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f t="shared" si="236"/>
        <v>4</v>
      </c>
      <c r="B3802">
        <v>3800</v>
      </c>
      <c r="C3802" s="3" t="s">
        <v>3797</v>
      </c>
      <c r="D3802" s="3" t="s">
        <v>7910</v>
      </c>
      <c r="E3802" s="6">
        <v>22000</v>
      </c>
      <c r="F3802" s="8">
        <v>881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 t="shared" si="237"/>
        <v>1375</v>
      </c>
      <c r="Q3802" s="11" t="s">
        <v>8315</v>
      </c>
      <c r="R3802" t="s">
        <v>8357</v>
      </c>
      <c r="S3802" s="15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f t="shared" si="236"/>
        <v>9</v>
      </c>
      <c r="B3803">
        <v>3801</v>
      </c>
      <c r="C3803" s="3" t="s">
        <v>3798</v>
      </c>
      <c r="D3803" s="3" t="s">
        <v>7911</v>
      </c>
      <c r="E3803" s="6">
        <v>5000</v>
      </c>
      <c r="F3803" s="8">
        <v>426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 t="shared" si="237"/>
        <v>555.55999999999995</v>
      </c>
      <c r="Q3803" s="11" t="s">
        <v>8315</v>
      </c>
      <c r="R3803" t="s">
        <v>8357</v>
      </c>
      <c r="S3803" s="15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f t="shared" si="236"/>
        <v>0</v>
      </c>
      <c r="B3804">
        <v>3802</v>
      </c>
      <c r="C3804" s="3" t="s">
        <v>3799</v>
      </c>
      <c r="D3804" s="3" t="s">
        <v>7912</v>
      </c>
      <c r="E3804" s="6">
        <v>3000</v>
      </c>
      <c r="F3804" s="8"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f t="shared" si="236"/>
        <v>20</v>
      </c>
      <c r="B3805">
        <v>3803</v>
      </c>
      <c r="C3805" s="3" t="s">
        <v>3800</v>
      </c>
      <c r="D3805" s="3" t="s">
        <v>7913</v>
      </c>
      <c r="E3805" s="6">
        <v>12000</v>
      </c>
      <c r="F3805" s="8">
        <v>2358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 t="shared" si="237"/>
        <v>300</v>
      </c>
      <c r="Q3805" s="11" t="s">
        <v>8315</v>
      </c>
      <c r="R3805" t="s">
        <v>8357</v>
      </c>
      <c r="S3805" s="15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f t="shared" si="236"/>
        <v>0</v>
      </c>
      <c r="B3806">
        <v>3804</v>
      </c>
      <c r="C3806" s="3" t="s">
        <v>3801</v>
      </c>
      <c r="D3806" s="3" t="s">
        <v>7914</v>
      </c>
      <c r="E3806" s="6">
        <v>8000</v>
      </c>
      <c r="F3806" s="8"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f t="shared" si="236"/>
        <v>0</v>
      </c>
      <c r="B3807">
        <v>3805</v>
      </c>
      <c r="C3807" s="3" t="s">
        <v>3802</v>
      </c>
      <c r="D3807" s="3" t="s">
        <v>7915</v>
      </c>
      <c r="E3807" s="6">
        <v>150000</v>
      </c>
      <c r="F3807" s="8">
        <v>3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 t="shared" si="237"/>
        <v>75000</v>
      </c>
      <c r="Q3807" s="11" t="s">
        <v>8315</v>
      </c>
      <c r="R3807" t="s">
        <v>8357</v>
      </c>
      <c r="S3807" s="15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f t="shared" si="236"/>
        <v>0</v>
      </c>
      <c r="B3808">
        <v>3806</v>
      </c>
      <c r="C3808" s="3" t="s">
        <v>3803</v>
      </c>
      <c r="D3808" s="3" t="s">
        <v>7916</v>
      </c>
      <c r="E3808" s="6">
        <v>7500</v>
      </c>
      <c r="F3808" s="8">
        <v>5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 t="shared" si="237"/>
        <v>7500</v>
      </c>
      <c r="Q3808" s="11" t="s">
        <v>8315</v>
      </c>
      <c r="R3808" t="s">
        <v>8357</v>
      </c>
      <c r="S3808" s="15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f t="shared" si="236"/>
        <v>30</v>
      </c>
      <c r="B3809">
        <v>3807</v>
      </c>
      <c r="C3809" s="3" t="s">
        <v>3804</v>
      </c>
      <c r="D3809" s="3" t="s">
        <v>7917</v>
      </c>
      <c r="E3809" s="6">
        <v>1500</v>
      </c>
      <c r="F3809" s="8">
        <v>455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 t="shared" si="237"/>
        <v>166.67</v>
      </c>
      <c r="Q3809" s="11" t="s">
        <v>8315</v>
      </c>
      <c r="R3809" t="s">
        <v>8357</v>
      </c>
      <c r="S3809" s="15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f t="shared" si="236"/>
        <v>100</v>
      </c>
      <c r="B3810">
        <v>3808</v>
      </c>
      <c r="C3810" s="3" t="s">
        <v>3805</v>
      </c>
      <c r="D3810" s="3" t="s">
        <v>7918</v>
      </c>
      <c r="E3810" s="6">
        <v>1000</v>
      </c>
      <c r="F3810" s="8">
        <v>1000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f t="shared" si="236"/>
        <v>101</v>
      </c>
      <c r="B3811">
        <v>3809</v>
      </c>
      <c r="C3811" s="3" t="s">
        <v>3806</v>
      </c>
      <c r="D3811" s="3" t="s">
        <v>7919</v>
      </c>
      <c r="E3811" s="6">
        <v>2000</v>
      </c>
      <c r="F3811" s="8">
        <v>2025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 t="shared" si="237"/>
        <v>52.63</v>
      </c>
      <c r="Q3811" s="11" t="s">
        <v>8315</v>
      </c>
      <c r="R3811" t="s">
        <v>8316</v>
      </c>
      <c r="S3811" s="15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f t="shared" si="236"/>
        <v>122</v>
      </c>
      <c r="B3812">
        <v>3810</v>
      </c>
      <c r="C3812" s="3" t="s">
        <v>3807</v>
      </c>
      <c r="D3812" s="3" t="s">
        <v>7920</v>
      </c>
      <c r="E3812" s="6">
        <v>1500</v>
      </c>
      <c r="F3812" s="8">
        <v>1826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 t="shared" si="237"/>
        <v>57.69</v>
      </c>
      <c r="Q3812" s="11" t="s">
        <v>8315</v>
      </c>
      <c r="R3812" t="s">
        <v>8316</v>
      </c>
      <c r="S3812" s="15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f t="shared" si="236"/>
        <v>330</v>
      </c>
      <c r="B3813">
        <v>3811</v>
      </c>
      <c r="C3813" s="3" t="s">
        <v>3808</v>
      </c>
      <c r="D3813" s="3" t="s">
        <v>7921</v>
      </c>
      <c r="E3813" s="6">
        <v>250</v>
      </c>
      <c r="F3813" s="8">
        <v>825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>
        <f t="shared" si="237"/>
        <v>13.16</v>
      </c>
      <c r="Q3813" s="11" t="s">
        <v>8315</v>
      </c>
      <c r="R3813" t="s">
        <v>8316</v>
      </c>
      <c r="S3813" s="15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f t="shared" si="236"/>
        <v>110</v>
      </c>
      <c r="B3814">
        <v>3812</v>
      </c>
      <c r="C3814" s="3" t="s">
        <v>3809</v>
      </c>
      <c r="D3814" s="3" t="s">
        <v>7922</v>
      </c>
      <c r="E3814" s="6">
        <v>2000</v>
      </c>
      <c r="F3814" s="8">
        <v>2191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 t="shared" si="237"/>
        <v>181.82</v>
      </c>
      <c r="Q3814" s="11" t="s">
        <v>8315</v>
      </c>
      <c r="R3814" t="s">
        <v>8316</v>
      </c>
      <c r="S3814" s="15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f t="shared" si="236"/>
        <v>101</v>
      </c>
      <c r="B3815">
        <v>3813</v>
      </c>
      <c r="C3815" s="3" t="s">
        <v>3810</v>
      </c>
      <c r="D3815" s="3" t="s">
        <v>7923</v>
      </c>
      <c r="E3815" s="6">
        <v>2100</v>
      </c>
      <c r="F3815" s="8">
        <v>2119.9899999999998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 t="shared" si="237"/>
        <v>77.78</v>
      </c>
      <c r="Q3815" s="11" t="s">
        <v>8315</v>
      </c>
      <c r="R3815" t="s">
        <v>8316</v>
      </c>
      <c r="S3815" s="15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f t="shared" si="236"/>
        <v>140</v>
      </c>
      <c r="B3816">
        <v>3814</v>
      </c>
      <c r="C3816" s="3" t="s">
        <v>3811</v>
      </c>
      <c r="D3816" s="3" t="s">
        <v>7924</v>
      </c>
      <c r="E3816" s="6">
        <v>1500</v>
      </c>
      <c r="F3816" s="8">
        <v>2102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 t="shared" si="237"/>
        <v>44.12</v>
      </c>
      <c r="Q3816" s="11" t="s">
        <v>8315</v>
      </c>
      <c r="R3816" t="s">
        <v>8316</v>
      </c>
      <c r="S3816" s="15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f t="shared" si="236"/>
        <v>100</v>
      </c>
      <c r="B3817">
        <v>3815</v>
      </c>
      <c r="C3817" s="3" t="s">
        <v>3812</v>
      </c>
      <c r="D3817" s="3" t="s">
        <v>7925</v>
      </c>
      <c r="E3817" s="6">
        <v>1000</v>
      </c>
      <c r="F3817" s="8">
        <v>1000.01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f t="shared" si="236"/>
        <v>119</v>
      </c>
      <c r="B3818">
        <v>3816</v>
      </c>
      <c r="C3818" s="3" t="s">
        <v>3813</v>
      </c>
      <c r="D3818" s="3" t="s">
        <v>7926</v>
      </c>
      <c r="E3818" s="6">
        <v>1500</v>
      </c>
      <c r="F3818" s="8">
        <v>1788.57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 t="shared" si="237"/>
        <v>40.54</v>
      </c>
      <c r="Q3818" s="11" t="s">
        <v>8315</v>
      </c>
      <c r="R3818" t="s">
        <v>8316</v>
      </c>
      <c r="S3818" s="15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f t="shared" si="236"/>
        <v>107</v>
      </c>
      <c r="B3819">
        <v>3817</v>
      </c>
      <c r="C3819" s="3" t="s">
        <v>3814</v>
      </c>
      <c r="D3819" s="3" t="s">
        <v>7927</v>
      </c>
      <c r="E3819" s="6">
        <v>2000</v>
      </c>
      <c r="F3819" s="8">
        <v>2145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 t="shared" si="237"/>
        <v>100</v>
      </c>
      <c r="Q3819" s="11" t="s">
        <v>8315</v>
      </c>
      <c r="R3819" t="s">
        <v>8316</v>
      </c>
      <c r="S3819" s="15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f t="shared" si="236"/>
        <v>228</v>
      </c>
      <c r="B3820">
        <v>3818</v>
      </c>
      <c r="C3820" s="3" t="s">
        <v>3815</v>
      </c>
      <c r="D3820" s="3" t="s">
        <v>7928</v>
      </c>
      <c r="E3820" s="6">
        <v>250</v>
      </c>
      <c r="F3820" s="8">
        <v>570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>
        <f t="shared" si="237"/>
        <v>25</v>
      </c>
      <c r="Q3820" s="11" t="s">
        <v>8315</v>
      </c>
      <c r="R3820" t="s">
        <v>8316</v>
      </c>
      <c r="S3820" s="15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f t="shared" si="236"/>
        <v>106</v>
      </c>
      <c r="B3821">
        <v>3819</v>
      </c>
      <c r="C3821" s="3" t="s">
        <v>3816</v>
      </c>
      <c r="D3821" s="3" t="s">
        <v>7817</v>
      </c>
      <c r="E3821" s="6">
        <v>1000</v>
      </c>
      <c r="F3821" s="8">
        <v>1064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 t="shared" si="237"/>
        <v>38.46</v>
      </c>
      <c r="Q3821" s="11" t="s">
        <v>8315</v>
      </c>
      <c r="R3821" t="s">
        <v>8316</v>
      </c>
      <c r="S3821" s="15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f t="shared" si="236"/>
        <v>143</v>
      </c>
      <c r="B3822">
        <v>3820</v>
      </c>
      <c r="C3822" s="3" t="s">
        <v>3817</v>
      </c>
      <c r="D3822" s="3" t="s">
        <v>7929</v>
      </c>
      <c r="E3822" s="6">
        <v>300</v>
      </c>
      <c r="F3822" s="8">
        <v>430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>
        <f t="shared" si="237"/>
        <v>15</v>
      </c>
      <c r="Q3822" s="11" t="s">
        <v>8315</v>
      </c>
      <c r="R3822" t="s">
        <v>8316</v>
      </c>
      <c r="S3822" s="15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f t="shared" si="236"/>
        <v>105</v>
      </c>
      <c r="B3823">
        <v>3821</v>
      </c>
      <c r="C3823" s="3" t="s">
        <v>3818</v>
      </c>
      <c r="D3823" s="3" t="s">
        <v>7930</v>
      </c>
      <c r="E3823" s="6">
        <v>3500</v>
      </c>
      <c r="F3823" s="8">
        <v>3659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 t="shared" si="237"/>
        <v>76.09</v>
      </c>
      <c r="Q3823" s="11" t="s">
        <v>8315</v>
      </c>
      <c r="R3823" t="s">
        <v>8316</v>
      </c>
      <c r="S3823" s="15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f t="shared" si="236"/>
        <v>110</v>
      </c>
      <c r="B3824">
        <v>3822</v>
      </c>
      <c r="C3824" s="3" t="s">
        <v>3819</v>
      </c>
      <c r="D3824" s="3" t="s">
        <v>7931</v>
      </c>
      <c r="E3824" s="6">
        <v>5000</v>
      </c>
      <c r="F3824" s="8">
        <v>5501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 t="shared" si="237"/>
        <v>65.790000000000006</v>
      </c>
      <c r="Q3824" s="11" t="s">
        <v>8315</v>
      </c>
      <c r="R3824" t="s">
        <v>8316</v>
      </c>
      <c r="S3824" s="15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f t="shared" si="236"/>
        <v>106</v>
      </c>
      <c r="B3825">
        <v>3823</v>
      </c>
      <c r="C3825" s="3" t="s">
        <v>3820</v>
      </c>
      <c r="D3825" s="3" t="s">
        <v>7932</v>
      </c>
      <c r="E3825" s="6">
        <v>2500</v>
      </c>
      <c r="F3825" s="8">
        <v>2650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 t="shared" si="237"/>
        <v>60.98</v>
      </c>
      <c r="Q3825" s="11" t="s">
        <v>8315</v>
      </c>
      <c r="R3825" t="s">
        <v>8316</v>
      </c>
      <c r="S3825" s="15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f t="shared" si="236"/>
        <v>108</v>
      </c>
      <c r="B3826">
        <v>3824</v>
      </c>
      <c r="C3826" s="3" t="s">
        <v>3821</v>
      </c>
      <c r="D3826" s="3" t="s">
        <v>7933</v>
      </c>
      <c r="E3826" s="6">
        <v>250</v>
      </c>
      <c r="F3826" s="8">
        <v>270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>
        <f t="shared" si="237"/>
        <v>35.71</v>
      </c>
      <c r="Q3826" s="11" t="s">
        <v>8315</v>
      </c>
      <c r="R3826" t="s">
        <v>8316</v>
      </c>
      <c r="S3826" s="15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f t="shared" si="236"/>
        <v>105</v>
      </c>
      <c r="B3827">
        <v>3825</v>
      </c>
      <c r="C3827" s="3" t="s">
        <v>3822</v>
      </c>
      <c r="D3827" s="3" t="s">
        <v>7934</v>
      </c>
      <c r="E3827" s="6">
        <v>5000</v>
      </c>
      <c r="F3827" s="8">
        <v>5271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 t="shared" si="237"/>
        <v>102.04</v>
      </c>
      <c r="Q3827" s="11" t="s">
        <v>8315</v>
      </c>
      <c r="R3827" t="s">
        <v>8316</v>
      </c>
      <c r="S3827" s="15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f t="shared" si="236"/>
        <v>119</v>
      </c>
      <c r="B3828">
        <v>3826</v>
      </c>
      <c r="C3828" s="3" t="s">
        <v>3823</v>
      </c>
      <c r="D3828" s="3" t="s">
        <v>7935</v>
      </c>
      <c r="E3828" s="6">
        <v>600</v>
      </c>
      <c r="F3828" s="8">
        <v>715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>
        <f t="shared" si="237"/>
        <v>23.08</v>
      </c>
      <c r="Q3828" s="11" t="s">
        <v>8315</v>
      </c>
      <c r="R3828" t="s">
        <v>8316</v>
      </c>
      <c r="S3828" s="15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f t="shared" si="236"/>
        <v>153</v>
      </c>
      <c r="B3829">
        <v>3827</v>
      </c>
      <c r="C3829" s="3" t="s">
        <v>3824</v>
      </c>
      <c r="D3829" s="3" t="s">
        <v>7936</v>
      </c>
      <c r="E3829" s="6">
        <v>3000</v>
      </c>
      <c r="F3829" s="8">
        <v>4580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 t="shared" si="237"/>
        <v>46.15</v>
      </c>
      <c r="Q3829" s="11" t="s">
        <v>8315</v>
      </c>
      <c r="R3829" t="s">
        <v>8316</v>
      </c>
      <c r="S3829" s="15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f t="shared" si="236"/>
        <v>100</v>
      </c>
      <c r="B3830">
        <v>3828</v>
      </c>
      <c r="C3830" s="3" t="s">
        <v>3825</v>
      </c>
      <c r="D3830" s="3" t="s">
        <v>7937</v>
      </c>
      <c r="E3830" s="6">
        <v>5000</v>
      </c>
      <c r="F3830" s="8">
        <v>5000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f t="shared" si="236"/>
        <v>100</v>
      </c>
      <c r="B3831">
        <v>3829</v>
      </c>
      <c r="C3831" s="3" t="s">
        <v>3826</v>
      </c>
      <c r="D3831" s="3" t="s">
        <v>7938</v>
      </c>
      <c r="E3831" s="6">
        <v>500</v>
      </c>
      <c r="F3831" s="8">
        <v>501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>
        <f t="shared" si="237"/>
        <v>62.5</v>
      </c>
      <c r="Q3831" s="11" t="s">
        <v>8315</v>
      </c>
      <c r="R3831" t="s">
        <v>8316</v>
      </c>
      <c r="S3831" s="15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f t="shared" si="236"/>
        <v>225</v>
      </c>
      <c r="B3832">
        <v>3830</v>
      </c>
      <c r="C3832" s="3" t="s">
        <v>3827</v>
      </c>
      <c r="D3832" s="3" t="s">
        <v>7939</v>
      </c>
      <c r="E3832" s="6">
        <v>100</v>
      </c>
      <c r="F3832" s="8"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>
        <f t="shared" si="237"/>
        <v>33.33</v>
      </c>
      <c r="Q3832" s="11" t="s">
        <v>8315</v>
      </c>
      <c r="R3832" t="s">
        <v>8316</v>
      </c>
      <c r="S3832" s="15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f t="shared" si="236"/>
        <v>106</v>
      </c>
      <c r="B3833">
        <v>3831</v>
      </c>
      <c r="C3833" s="3" t="s">
        <v>3828</v>
      </c>
      <c r="D3833" s="3" t="s">
        <v>7940</v>
      </c>
      <c r="E3833" s="6">
        <v>500</v>
      </c>
      <c r="F3833" s="8">
        <v>530.11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>
        <f t="shared" si="237"/>
        <v>55.56</v>
      </c>
      <c r="Q3833" s="11" t="s">
        <v>8315</v>
      </c>
      <c r="R3833" t="s">
        <v>8316</v>
      </c>
      <c r="S3833" s="15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f t="shared" si="236"/>
        <v>105</v>
      </c>
      <c r="B3834">
        <v>3832</v>
      </c>
      <c r="C3834" s="3" t="s">
        <v>3829</v>
      </c>
      <c r="D3834" s="3" t="s">
        <v>7941</v>
      </c>
      <c r="E3834" s="6">
        <v>1200</v>
      </c>
      <c r="F3834" s="8">
        <v>1256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 t="shared" si="237"/>
        <v>133.33000000000001</v>
      </c>
      <c r="Q3834" s="11" t="s">
        <v>8315</v>
      </c>
      <c r="R3834" t="s">
        <v>8316</v>
      </c>
      <c r="S3834" s="15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f t="shared" si="236"/>
        <v>117</v>
      </c>
      <c r="B3835">
        <v>3833</v>
      </c>
      <c r="C3835" s="3" t="s">
        <v>3830</v>
      </c>
      <c r="D3835" s="3" t="s">
        <v>7942</v>
      </c>
      <c r="E3835" s="6">
        <v>1200</v>
      </c>
      <c r="F3835" s="8">
        <v>1400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 t="shared" si="237"/>
        <v>60</v>
      </c>
      <c r="Q3835" s="11" t="s">
        <v>8315</v>
      </c>
      <c r="R3835" t="s">
        <v>8316</v>
      </c>
      <c r="S3835" s="15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f t="shared" si="236"/>
        <v>109</v>
      </c>
      <c r="B3836">
        <v>3834</v>
      </c>
      <c r="C3836" s="3" t="s">
        <v>3831</v>
      </c>
      <c r="D3836" s="3" t="s">
        <v>7943</v>
      </c>
      <c r="E3836" s="6">
        <v>3000</v>
      </c>
      <c r="F3836" s="8">
        <v>3271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 t="shared" si="237"/>
        <v>52.63</v>
      </c>
      <c r="Q3836" s="11" t="s">
        <v>8315</v>
      </c>
      <c r="R3836" t="s">
        <v>8316</v>
      </c>
      <c r="S3836" s="15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f t="shared" si="236"/>
        <v>160</v>
      </c>
      <c r="B3837">
        <v>3835</v>
      </c>
      <c r="C3837" s="3" t="s">
        <v>3832</v>
      </c>
      <c r="D3837" s="3" t="s">
        <v>7944</v>
      </c>
      <c r="E3837" s="6">
        <v>200</v>
      </c>
      <c r="F3837" s="8">
        <v>320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>
        <f t="shared" si="237"/>
        <v>25</v>
      </c>
      <c r="Q3837" s="11" t="s">
        <v>8315</v>
      </c>
      <c r="R3837" t="s">
        <v>8316</v>
      </c>
      <c r="S3837" s="15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f t="shared" si="236"/>
        <v>113</v>
      </c>
      <c r="B3838">
        <v>3836</v>
      </c>
      <c r="C3838" s="3" t="s">
        <v>3833</v>
      </c>
      <c r="D3838" s="3" t="s">
        <v>7945</v>
      </c>
      <c r="E3838" s="6">
        <v>800</v>
      </c>
      <c r="F3838" s="8">
        <v>900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>
        <f t="shared" si="237"/>
        <v>57.14</v>
      </c>
      <c r="Q3838" s="11" t="s">
        <v>8315</v>
      </c>
      <c r="R3838" t="s">
        <v>8316</v>
      </c>
      <c r="S3838" s="15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f t="shared" si="236"/>
        <v>102</v>
      </c>
      <c r="B3839">
        <v>3837</v>
      </c>
      <c r="C3839" s="3" t="s">
        <v>3834</v>
      </c>
      <c r="D3839" s="3" t="s">
        <v>7946</v>
      </c>
      <c r="E3839" s="6">
        <v>2000</v>
      </c>
      <c r="F3839" s="8">
        <v>2042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 t="shared" si="237"/>
        <v>117.65</v>
      </c>
      <c r="Q3839" s="11" t="s">
        <v>8315</v>
      </c>
      <c r="R3839" t="s">
        <v>8316</v>
      </c>
      <c r="S3839" s="15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f t="shared" si="236"/>
        <v>101</v>
      </c>
      <c r="B3840">
        <v>3838</v>
      </c>
      <c r="C3840" s="3" t="s">
        <v>3835</v>
      </c>
      <c r="D3840" s="3" t="s">
        <v>7947</v>
      </c>
      <c r="E3840" s="6">
        <v>100000</v>
      </c>
      <c r="F3840" s="8">
        <v>100824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 t="shared" si="237"/>
        <v>1000</v>
      </c>
      <c r="Q3840" s="11" t="s">
        <v>8315</v>
      </c>
      <c r="R3840" t="s">
        <v>8316</v>
      </c>
      <c r="S3840" s="15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f t="shared" si="236"/>
        <v>101</v>
      </c>
      <c r="B3841">
        <v>3839</v>
      </c>
      <c r="C3841" s="3" t="s">
        <v>3836</v>
      </c>
      <c r="D3841" s="3" t="s">
        <v>7948</v>
      </c>
      <c r="E3841" s="6">
        <v>2000</v>
      </c>
      <c r="F3841" s="8">
        <v>2025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 t="shared" si="237"/>
        <v>62.5</v>
      </c>
      <c r="Q3841" s="11" t="s">
        <v>8315</v>
      </c>
      <c r="R3841" t="s">
        <v>8316</v>
      </c>
      <c r="S3841" s="15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f t="shared" ref="A3842:A3905" si="240">ROUND(F3842/E3842*100,0)</f>
        <v>6500</v>
      </c>
      <c r="B3842">
        <v>3840</v>
      </c>
      <c r="C3842" s="3" t="s">
        <v>3837</v>
      </c>
      <c r="D3842" s="3" t="s">
        <v>7949</v>
      </c>
      <c r="E3842" s="6">
        <v>1</v>
      </c>
      <c r="F3842" s="8">
        <v>65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 t="shared" si="237"/>
        <v>0.33</v>
      </c>
      <c r="Q3842" s="11" t="s">
        <v>8315</v>
      </c>
      <c r="R3842" t="s">
        <v>8316</v>
      </c>
      <c r="S3842" s="15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f t="shared" si="240"/>
        <v>9</v>
      </c>
      <c r="B3843">
        <v>3841</v>
      </c>
      <c r="C3843" s="3" t="s">
        <v>3838</v>
      </c>
      <c r="D3843" s="3" t="s">
        <v>7950</v>
      </c>
      <c r="E3843" s="6">
        <v>10000</v>
      </c>
      <c r="F3843" s="8">
        <v>872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 t="shared" ref="P3843:P3906" si="241">IFERROR(ROUND(E3843/M3843,2), 0)</f>
        <v>294.12</v>
      </c>
      <c r="Q3843" s="11" t="s">
        <v>8315</v>
      </c>
      <c r="R3843" t="s">
        <v>8316</v>
      </c>
      <c r="S3843" s="15">
        <f t="shared" ref="S3843:S3906" si="242">(((K3843/60)/60)/24)+DATE(1970,1,1)</f>
        <v>41780.785729166666</v>
      </c>
      <c r="T3843" s="16">
        <f t="shared" ref="T3843:T3906" si="243">(((J3843/60)/60)/24)+DATE(1970,1,1)</f>
        <v>41840.785729166666</v>
      </c>
    </row>
    <row r="3844" spans="1:20" ht="60" hidden="1" x14ac:dyDescent="0.25">
      <c r="A3844">
        <f t="shared" si="240"/>
        <v>22</v>
      </c>
      <c r="B3844">
        <v>3842</v>
      </c>
      <c r="C3844" s="3" t="s">
        <v>3839</v>
      </c>
      <c r="D3844" s="3" t="s">
        <v>7951</v>
      </c>
      <c r="E3844" s="6">
        <v>5000</v>
      </c>
      <c r="F3844" s="8">
        <v>1097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 t="shared" si="241"/>
        <v>217.39</v>
      </c>
      <c r="Q3844" s="11" t="s">
        <v>8315</v>
      </c>
      <c r="R3844" t="s">
        <v>8316</v>
      </c>
      <c r="S3844" s="15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f t="shared" si="240"/>
        <v>21</v>
      </c>
      <c r="B3845">
        <v>3843</v>
      </c>
      <c r="C3845" s="3" t="s">
        <v>3840</v>
      </c>
      <c r="D3845" s="3" t="s">
        <v>7952</v>
      </c>
      <c r="E3845" s="6">
        <v>5000</v>
      </c>
      <c r="F3845" s="8">
        <v>1065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 t="shared" si="241"/>
        <v>263.16000000000003</v>
      </c>
      <c r="Q3845" s="11" t="s">
        <v>8315</v>
      </c>
      <c r="R3845" t="s">
        <v>8316</v>
      </c>
      <c r="S3845" s="15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f t="shared" si="240"/>
        <v>41</v>
      </c>
      <c r="B3846">
        <v>3844</v>
      </c>
      <c r="C3846" s="3" t="s">
        <v>3841</v>
      </c>
      <c r="D3846" s="3" t="s">
        <v>7953</v>
      </c>
      <c r="E3846" s="6">
        <v>9800</v>
      </c>
      <c r="F3846" s="8">
        <v>4066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 t="shared" si="241"/>
        <v>196</v>
      </c>
      <c r="Q3846" s="11" t="s">
        <v>8315</v>
      </c>
      <c r="R3846" t="s">
        <v>8316</v>
      </c>
      <c r="S3846" s="15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f t="shared" si="240"/>
        <v>2</v>
      </c>
      <c r="B3847">
        <v>3845</v>
      </c>
      <c r="C3847" s="3" t="s">
        <v>3842</v>
      </c>
      <c r="D3847" s="3" t="s">
        <v>7954</v>
      </c>
      <c r="E3847" s="6">
        <v>40000</v>
      </c>
      <c r="F3847" s="8">
        <v>842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 t="shared" si="241"/>
        <v>3333.33</v>
      </c>
      <c r="Q3847" s="11" t="s">
        <v>8315</v>
      </c>
      <c r="R3847" t="s">
        <v>8316</v>
      </c>
      <c r="S3847" s="15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f t="shared" si="240"/>
        <v>3</v>
      </c>
      <c r="B3848">
        <v>3846</v>
      </c>
      <c r="C3848" s="3" t="s">
        <v>3843</v>
      </c>
      <c r="D3848" s="3" t="s">
        <v>7955</v>
      </c>
      <c r="E3848" s="6">
        <v>7000</v>
      </c>
      <c r="F3848" s="8">
        <v>189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 t="shared" si="241"/>
        <v>875</v>
      </c>
      <c r="Q3848" s="11" t="s">
        <v>8315</v>
      </c>
      <c r="R3848" t="s">
        <v>8316</v>
      </c>
      <c r="S3848" s="15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f t="shared" si="240"/>
        <v>16</v>
      </c>
      <c r="B3849">
        <v>3847</v>
      </c>
      <c r="C3849" s="3" t="s">
        <v>3844</v>
      </c>
      <c r="D3849" s="3" t="s">
        <v>7956</v>
      </c>
      <c r="E3849" s="6">
        <v>10500</v>
      </c>
      <c r="F3849" s="8">
        <v>1697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 t="shared" si="241"/>
        <v>1166.67</v>
      </c>
      <c r="Q3849" s="11" t="s">
        <v>8315</v>
      </c>
      <c r="R3849" t="s">
        <v>8316</v>
      </c>
      <c r="S3849" s="15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f t="shared" si="240"/>
        <v>16</v>
      </c>
      <c r="B3850">
        <v>3848</v>
      </c>
      <c r="C3850" s="3" t="s">
        <v>3845</v>
      </c>
      <c r="D3850" s="3" t="s">
        <v>7957</v>
      </c>
      <c r="E3850" s="6">
        <v>13000</v>
      </c>
      <c r="F3850" s="8">
        <v>2129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 t="shared" si="241"/>
        <v>302.33</v>
      </c>
      <c r="Q3850" s="11" t="s">
        <v>8315</v>
      </c>
      <c r="R3850" t="s">
        <v>8316</v>
      </c>
      <c r="S3850" s="15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f t="shared" si="240"/>
        <v>7</v>
      </c>
      <c r="B3851">
        <v>3849</v>
      </c>
      <c r="C3851" s="3" t="s">
        <v>3846</v>
      </c>
      <c r="D3851" s="3" t="s">
        <v>7958</v>
      </c>
      <c r="E3851" s="6">
        <v>30000</v>
      </c>
      <c r="F3851" s="8">
        <v>2113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 t="shared" si="241"/>
        <v>1071.43</v>
      </c>
      <c r="Q3851" s="11" t="s">
        <v>8315</v>
      </c>
      <c r="R3851" t="s">
        <v>8316</v>
      </c>
      <c r="S3851" s="15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f t="shared" si="240"/>
        <v>4</v>
      </c>
      <c r="B3852">
        <v>3850</v>
      </c>
      <c r="C3852" s="3" t="s">
        <v>3847</v>
      </c>
      <c r="D3852" s="3" t="s">
        <v>7959</v>
      </c>
      <c r="E3852" s="6">
        <v>1000</v>
      </c>
      <c r="F3852" s="8">
        <v>38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 t="shared" si="241"/>
        <v>250</v>
      </c>
      <c r="Q3852" s="11" t="s">
        <v>8315</v>
      </c>
      <c r="R3852" t="s">
        <v>8316</v>
      </c>
      <c r="S3852" s="15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f t="shared" si="240"/>
        <v>34</v>
      </c>
      <c r="B3853">
        <v>3851</v>
      </c>
      <c r="C3853" s="3" t="s">
        <v>3848</v>
      </c>
      <c r="D3853" s="3" t="s">
        <v>7960</v>
      </c>
      <c r="E3853" s="6">
        <v>2500</v>
      </c>
      <c r="F3853" s="8">
        <v>852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 t="shared" si="241"/>
        <v>104.17</v>
      </c>
      <c r="Q3853" s="11" t="s">
        <v>8315</v>
      </c>
      <c r="R3853" t="s">
        <v>8316</v>
      </c>
      <c r="S3853" s="15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f t="shared" si="240"/>
        <v>0</v>
      </c>
      <c r="B3854">
        <v>3852</v>
      </c>
      <c r="C3854" s="3" t="s">
        <v>3849</v>
      </c>
      <c r="D3854" s="3" t="s">
        <v>7961</v>
      </c>
      <c r="E3854" s="6">
        <v>10000</v>
      </c>
      <c r="F3854" s="8">
        <v>20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 t="shared" si="241"/>
        <v>5000</v>
      </c>
      <c r="Q3854" s="11" t="s">
        <v>8315</v>
      </c>
      <c r="R3854" t="s">
        <v>8316</v>
      </c>
      <c r="S3854" s="15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f t="shared" si="240"/>
        <v>0</v>
      </c>
      <c r="B3855">
        <v>3853</v>
      </c>
      <c r="C3855" s="3" t="s">
        <v>3850</v>
      </c>
      <c r="D3855" s="3" t="s">
        <v>7962</v>
      </c>
      <c r="E3855" s="6">
        <v>100000</v>
      </c>
      <c r="F3855" s="8">
        <v>26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 t="shared" si="241"/>
        <v>50000</v>
      </c>
      <c r="Q3855" s="11" t="s">
        <v>8315</v>
      </c>
      <c r="R3855" t="s">
        <v>8316</v>
      </c>
      <c r="S3855" s="15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f t="shared" si="240"/>
        <v>16</v>
      </c>
      <c r="B3856">
        <v>3854</v>
      </c>
      <c r="C3856" s="3" t="s">
        <v>3851</v>
      </c>
      <c r="D3856" s="3" t="s">
        <v>7963</v>
      </c>
      <c r="E3856" s="6">
        <v>11000</v>
      </c>
      <c r="F3856" s="8">
        <v>1788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 t="shared" si="241"/>
        <v>550</v>
      </c>
      <c r="Q3856" s="11" t="s">
        <v>8315</v>
      </c>
      <c r="R3856" t="s">
        <v>8316</v>
      </c>
      <c r="S3856" s="15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f t="shared" si="240"/>
        <v>3</v>
      </c>
      <c r="B3857">
        <v>3855</v>
      </c>
      <c r="C3857" s="3" t="s">
        <v>3852</v>
      </c>
      <c r="D3857" s="3" t="s">
        <v>7964</v>
      </c>
      <c r="E3857" s="6">
        <v>1000</v>
      </c>
      <c r="F3857" s="8">
        <v>25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 t="shared" si="241"/>
        <v>1000</v>
      </c>
      <c r="Q3857" s="11" t="s">
        <v>8315</v>
      </c>
      <c r="R3857" t="s">
        <v>8316</v>
      </c>
      <c r="S3857" s="15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f t="shared" si="240"/>
        <v>0</v>
      </c>
      <c r="B3858">
        <v>3856</v>
      </c>
      <c r="C3858" s="3" t="s">
        <v>3853</v>
      </c>
      <c r="D3858" s="3" t="s">
        <v>7965</v>
      </c>
      <c r="E3858" s="6">
        <v>5000</v>
      </c>
      <c r="F3858" s="8">
        <v>1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 t="shared" si="241"/>
        <v>5000</v>
      </c>
      <c r="Q3858" s="11" t="s">
        <v>8315</v>
      </c>
      <c r="R3858" t="s">
        <v>8316</v>
      </c>
      <c r="S3858" s="15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f t="shared" si="240"/>
        <v>5</v>
      </c>
      <c r="B3859">
        <v>3857</v>
      </c>
      <c r="C3859" s="3" t="s">
        <v>3854</v>
      </c>
      <c r="D3859" s="3" t="s">
        <v>7966</v>
      </c>
      <c r="E3859" s="6">
        <v>5000</v>
      </c>
      <c r="F3859" s="8">
        <v>260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 t="shared" si="241"/>
        <v>1250</v>
      </c>
      <c r="Q3859" s="11" t="s">
        <v>8315</v>
      </c>
      <c r="R3859" t="s">
        <v>8316</v>
      </c>
      <c r="S3859" s="15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f t="shared" si="240"/>
        <v>2</v>
      </c>
      <c r="B3860">
        <v>3858</v>
      </c>
      <c r="C3860" s="3" t="s">
        <v>3855</v>
      </c>
      <c r="D3860" s="3" t="s">
        <v>7967</v>
      </c>
      <c r="E3860" s="6">
        <v>500</v>
      </c>
      <c r="F3860" s="8">
        <v>10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 t="shared" si="241"/>
        <v>500</v>
      </c>
      <c r="Q3860" s="11" t="s">
        <v>8315</v>
      </c>
      <c r="R3860" t="s">
        <v>8316</v>
      </c>
      <c r="S3860" s="15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f t="shared" si="240"/>
        <v>0</v>
      </c>
      <c r="B3861">
        <v>3859</v>
      </c>
      <c r="C3861" s="3" t="s">
        <v>3856</v>
      </c>
      <c r="D3861" s="3" t="s">
        <v>7968</v>
      </c>
      <c r="E3861" s="6">
        <v>2500</v>
      </c>
      <c r="F3861" s="8">
        <v>1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 t="shared" si="241"/>
        <v>2500</v>
      </c>
      <c r="Q3861" s="11" t="s">
        <v>8315</v>
      </c>
      <c r="R3861" t="s">
        <v>8316</v>
      </c>
      <c r="S3861" s="15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f t="shared" si="240"/>
        <v>18</v>
      </c>
      <c r="B3862">
        <v>3860</v>
      </c>
      <c r="C3862" s="3" t="s">
        <v>3857</v>
      </c>
      <c r="D3862" s="3" t="s">
        <v>7969</v>
      </c>
      <c r="E3862" s="6">
        <v>6000</v>
      </c>
      <c r="F3862" s="8">
        <v>1060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 t="shared" si="241"/>
        <v>461.54</v>
      </c>
      <c r="Q3862" s="11" t="s">
        <v>8315</v>
      </c>
      <c r="R3862" t="s">
        <v>8316</v>
      </c>
      <c r="S3862" s="15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f t="shared" si="240"/>
        <v>5</v>
      </c>
      <c r="B3863">
        <v>3861</v>
      </c>
      <c r="C3863" s="3" t="s">
        <v>3858</v>
      </c>
      <c r="D3863" s="3" t="s">
        <v>7970</v>
      </c>
      <c r="E3863" s="6">
        <v>2000</v>
      </c>
      <c r="F3863" s="8">
        <v>100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 t="shared" si="241"/>
        <v>2000</v>
      </c>
      <c r="Q3863" s="11" t="s">
        <v>8315</v>
      </c>
      <c r="R3863" t="s">
        <v>8316</v>
      </c>
      <c r="S3863" s="15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f t="shared" si="240"/>
        <v>0</v>
      </c>
      <c r="B3864">
        <v>3862</v>
      </c>
      <c r="C3864" s="3" t="s">
        <v>3859</v>
      </c>
      <c r="D3864" s="3" t="s">
        <v>7971</v>
      </c>
      <c r="E3864" s="6">
        <v>7500</v>
      </c>
      <c r="F3864" s="8">
        <v>1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 t="shared" si="241"/>
        <v>7500</v>
      </c>
      <c r="Q3864" s="11" t="s">
        <v>8315</v>
      </c>
      <c r="R3864" t="s">
        <v>8316</v>
      </c>
      <c r="S3864" s="15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f t="shared" si="240"/>
        <v>0</v>
      </c>
      <c r="B3865">
        <v>3863</v>
      </c>
      <c r="C3865" s="3" t="s">
        <v>3860</v>
      </c>
      <c r="D3865" s="3" t="s">
        <v>7972</v>
      </c>
      <c r="E3865" s="6">
        <v>6000</v>
      </c>
      <c r="F3865" s="8"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f t="shared" si="240"/>
        <v>1</v>
      </c>
      <c r="B3866">
        <v>3864</v>
      </c>
      <c r="C3866" s="3" t="s">
        <v>3861</v>
      </c>
      <c r="D3866" s="3" t="s">
        <v>7973</v>
      </c>
      <c r="E3866" s="6">
        <v>5000</v>
      </c>
      <c r="F3866" s="8">
        <v>60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 t="shared" si="241"/>
        <v>1666.67</v>
      </c>
      <c r="Q3866" s="11" t="s">
        <v>8315</v>
      </c>
      <c r="R3866" t="s">
        <v>8316</v>
      </c>
      <c r="S3866" s="15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f t="shared" si="240"/>
        <v>27</v>
      </c>
      <c r="B3867">
        <v>3865</v>
      </c>
      <c r="C3867" s="3" t="s">
        <v>3862</v>
      </c>
      <c r="D3867" s="3" t="s">
        <v>7974</v>
      </c>
      <c r="E3867" s="6">
        <v>2413</v>
      </c>
      <c r="F3867" s="8">
        <v>650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 t="shared" si="241"/>
        <v>172.36</v>
      </c>
      <c r="Q3867" s="11" t="s">
        <v>8315</v>
      </c>
      <c r="R3867" t="s">
        <v>8316</v>
      </c>
      <c r="S3867" s="15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f t="shared" si="240"/>
        <v>1</v>
      </c>
      <c r="B3868">
        <v>3866</v>
      </c>
      <c r="C3868" s="3" t="s">
        <v>3863</v>
      </c>
      <c r="D3868" s="3" t="s">
        <v>7975</v>
      </c>
      <c r="E3868" s="6">
        <v>2000</v>
      </c>
      <c r="F3868" s="8">
        <v>11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 t="shared" si="241"/>
        <v>1000</v>
      </c>
      <c r="Q3868" s="11" t="s">
        <v>8315</v>
      </c>
      <c r="R3868" t="s">
        <v>8316</v>
      </c>
      <c r="S3868" s="15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f t="shared" si="240"/>
        <v>13</v>
      </c>
      <c r="B3869">
        <v>3867</v>
      </c>
      <c r="C3869" s="3" t="s">
        <v>3864</v>
      </c>
      <c r="D3869" s="3" t="s">
        <v>7976</v>
      </c>
      <c r="E3869" s="6">
        <v>2000</v>
      </c>
      <c r="F3869" s="8">
        <v>251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 t="shared" si="241"/>
        <v>400</v>
      </c>
      <c r="Q3869" s="11" t="s">
        <v>8315</v>
      </c>
      <c r="R3869" t="s">
        <v>8316</v>
      </c>
      <c r="S3869" s="15">
        <f t="shared" si="242"/>
        <v>42509.814108796301</v>
      </c>
      <c r="T3869" s="16">
        <f t="shared" si="243"/>
        <v>42539.814108796301</v>
      </c>
    </row>
    <row r="3870" spans="1:20" ht="30" hidden="1" x14ac:dyDescent="0.25">
      <c r="A3870">
        <f t="shared" si="240"/>
        <v>0</v>
      </c>
      <c r="B3870">
        <v>3868</v>
      </c>
      <c r="C3870" s="3" t="s">
        <v>3865</v>
      </c>
      <c r="D3870" s="3" t="s">
        <v>7977</v>
      </c>
      <c r="E3870" s="6">
        <v>5000</v>
      </c>
      <c r="F3870" s="8">
        <v>10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 t="shared" si="241"/>
        <v>5000</v>
      </c>
      <c r="Q3870" s="11" t="s">
        <v>8315</v>
      </c>
      <c r="R3870" t="s">
        <v>8357</v>
      </c>
      <c r="S3870" s="15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f t="shared" si="240"/>
        <v>3</v>
      </c>
      <c r="B3871">
        <v>3869</v>
      </c>
      <c r="C3871" s="3" t="s">
        <v>3866</v>
      </c>
      <c r="D3871" s="3" t="s">
        <v>7978</v>
      </c>
      <c r="E3871" s="6">
        <v>13111</v>
      </c>
      <c r="F3871" s="8">
        <v>452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 t="shared" si="241"/>
        <v>874.07</v>
      </c>
      <c r="Q3871" s="11" t="s">
        <v>8315</v>
      </c>
      <c r="R3871" t="s">
        <v>8357</v>
      </c>
      <c r="S3871" s="15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f t="shared" si="240"/>
        <v>15</v>
      </c>
      <c r="B3872">
        <v>3870</v>
      </c>
      <c r="C3872" s="3" t="s">
        <v>3867</v>
      </c>
      <c r="D3872" s="3" t="s">
        <v>7979</v>
      </c>
      <c r="E3872" s="6">
        <v>10000</v>
      </c>
      <c r="F3872" s="8">
        <v>1500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 t="shared" si="241"/>
        <v>1000</v>
      </c>
      <c r="Q3872" s="11" t="s">
        <v>8315</v>
      </c>
      <c r="R3872" t="s">
        <v>8357</v>
      </c>
      <c r="S3872" s="15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f t="shared" si="240"/>
        <v>3</v>
      </c>
      <c r="B3873">
        <v>3871</v>
      </c>
      <c r="C3873" s="3" t="s">
        <v>3868</v>
      </c>
      <c r="D3873" s="3" t="s">
        <v>7980</v>
      </c>
      <c r="E3873" s="6">
        <v>1500</v>
      </c>
      <c r="F3873" s="8">
        <v>40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 t="shared" si="241"/>
        <v>500</v>
      </c>
      <c r="Q3873" s="11" t="s">
        <v>8315</v>
      </c>
      <c r="R3873" t="s">
        <v>8357</v>
      </c>
      <c r="S3873" s="15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f t="shared" si="240"/>
        <v>0</v>
      </c>
      <c r="B3874">
        <v>3872</v>
      </c>
      <c r="C3874" s="3" t="s">
        <v>3869</v>
      </c>
      <c r="D3874" s="3" t="s">
        <v>7981</v>
      </c>
      <c r="E3874" s="6">
        <v>15000</v>
      </c>
      <c r="F3874" s="8"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f t="shared" si="240"/>
        <v>0</v>
      </c>
      <c r="B3875">
        <v>3873</v>
      </c>
      <c r="C3875" s="3" t="s">
        <v>3870</v>
      </c>
      <c r="D3875" s="3" t="s">
        <v>7982</v>
      </c>
      <c r="E3875" s="6">
        <v>5500</v>
      </c>
      <c r="F3875" s="8"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f t="shared" si="240"/>
        <v>0</v>
      </c>
      <c r="B3876">
        <v>3874</v>
      </c>
      <c r="C3876" s="3" t="s">
        <v>3871</v>
      </c>
      <c r="D3876" s="3" t="s">
        <v>7983</v>
      </c>
      <c r="E3876" s="6">
        <v>620</v>
      </c>
      <c r="F3876" s="8"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f t="shared" si="240"/>
        <v>0</v>
      </c>
      <c r="B3877">
        <v>3875</v>
      </c>
      <c r="C3877" s="3" t="s">
        <v>3872</v>
      </c>
      <c r="D3877" s="3" t="s">
        <v>7984</v>
      </c>
      <c r="E3877" s="6">
        <v>30000</v>
      </c>
      <c r="F3877" s="8"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6">
        <f t="shared" si="243"/>
        <v>42616.416666666672</v>
      </c>
    </row>
    <row r="3878" spans="1:20" ht="60" hidden="1" x14ac:dyDescent="0.25">
      <c r="A3878">
        <f t="shared" si="240"/>
        <v>53</v>
      </c>
      <c r="B3878">
        <v>3876</v>
      </c>
      <c r="C3878" s="3" t="s">
        <v>3873</v>
      </c>
      <c r="D3878" s="3" t="s">
        <v>7985</v>
      </c>
      <c r="E3878" s="6">
        <v>3900</v>
      </c>
      <c r="F3878" s="8">
        <v>2059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 t="shared" si="241"/>
        <v>84.78</v>
      </c>
      <c r="Q3878" s="11" t="s">
        <v>8315</v>
      </c>
      <c r="R3878" t="s">
        <v>8357</v>
      </c>
      <c r="S3878" s="15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f t="shared" si="240"/>
        <v>5</v>
      </c>
      <c r="B3879">
        <v>3877</v>
      </c>
      <c r="C3879" s="3" t="s">
        <v>3874</v>
      </c>
      <c r="D3879" s="3" t="s">
        <v>7986</v>
      </c>
      <c r="E3879" s="6">
        <v>25000</v>
      </c>
      <c r="F3879" s="8">
        <v>1241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 t="shared" si="241"/>
        <v>1785.71</v>
      </c>
      <c r="Q3879" s="11" t="s">
        <v>8315</v>
      </c>
      <c r="R3879" t="s">
        <v>8357</v>
      </c>
      <c r="S3879" s="15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f t="shared" si="240"/>
        <v>0</v>
      </c>
      <c r="B3880">
        <v>3878</v>
      </c>
      <c r="C3880" s="3" t="s">
        <v>3875</v>
      </c>
      <c r="D3880" s="3" t="s">
        <v>7987</v>
      </c>
      <c r="E3880" s="6">
        <v>18000</v>
      </c>
      <c r="F3880" s="8">
        <v>10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 t="shared" si="241"/>
        <v>18000</v>
      </c>
      <c r="Q3880" s="11" t="s">
        <v>8315</v>
      </c>
      <c r="R3880" t="s">
        <v>8357</v>
      </c>
      <c r="S3880" s="15">
        <f t="shared" si="242"/>
        <v>42154.818819444445</v>
      </c>
      <c r="T3880" s="16">
        <f t="shared" si="243"/>
        <v>42185.165972222225</v>
      </c>
    </row>
    <row r="3881" spans="1:20" ht="45" hidden="1" x14ac:dyDescent="0.25">
      <c r="A3881">
        <f t="shared" si="240"/>
        <v>0</v>
      </c>
      <c r="B3881">
        <v>3879</v>
      </c>
      <c r="C3881" s="3" t="s">
        <v>3876</v>
      </c>
      <c r="D3881" s="3" t="s">
        <v>7988</v>
      </c>
      <c r="E3881" s="6">
        <v>15000</v>
      </c>
      <c r="F3881" s="8"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6">
        <f t="shared" si="243"/>
        <v>42029.861064814817</v>
      </c>
    </row>
    <row r="3882" spans="1:20" ht="60" hidden="1" x14ac:dyDescent="0.25">
      <c r="A3882">
        <f t="shared" si="240"/>
        <v>13</v>
      </c>
      <c r="B3882">
        <v>3880</v>
      </c>
      <c r="C3882" s="3" t="s">
        <v>3877</v>
      </c>
      <c r="D3882" s="3" t="s">
        <v>7989</v>
      </c>
      <c r="E3882" s="6">
        <v>7500</v>
      </c>
      <c r="F3882" s="8">
        <v>980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 t="shared" si="241"/>
        <v>441.18</v>
      </c>
      <c r="Q3882" s="11" t="s">
        <v>8315</v>
      </c>
      <c r="R3882" t="s">
        <v>8357</v>
      </c>
      <c r="S3882" s="15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f t="shared" si="240"/>
        <v>5</v>
      </c>
      <c r="B3883">
        <v>3881</v>
      </c>
      <c r="C3883" s="3" t="s">
        <v>3878</v>
      </c>
      <c r="D3883" s="3" t="s">
        <v>7990</v>
      </c>
      <c r="E3883" s="6">
        <v>500</v>
      </c>
      <c r="F3883" s="8">
        <v>25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 t="shared" si="241"/>
        <v>500</v>
      </c>
      <c r="Q3883" s="11" t="s">
        <v>8315</v>
      </c>
      <c r="R3883" t="s">
        <v>8357</v>
      </c>
      <c r="S3883" s="15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f t="shared" si="240"/>
        <v>0</v>
      </c>
      <c r="B3884">
        <v>3882</v>
      </c>
      <c r="C3884" s="3" t="s">
        <v>3879</v>
      </c>
      <c r="D3884" s="3" t="s">
        <v>7991</v>
      </c>
      <c r="E3884" s="6">
        <v>30000</v>
      </c>
      <c r="F3884" s="8"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6">
        <f t="shared" si="243"/>
        <v>42400.960416666669</v>
      </c>
    </row>
    <row r="3885" spans="1:20" ht="60" hidden="1" x14ac:dyDescent="0.25">
      <c r="A3885">
        <f t="shared" si="240"/>
        <v>0</v>
      </c>
      <c r="B3885">
        <v>3883</v>
      </c>
      <c r="C3885" s="3" t="s">
        <v>3880</v>
      </c>
      <c r="D3885" s="3" t="s">
        <v>7992</v>
      </c>
      <c r="E3885" s="6">
        <v>15000</v>
      </c>
      <c r="F3885" s="8"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f t="shared" si="240"/>
        <v>0</v>
      </c>
      <c r="B3886">
        <v>3884</v>
      </c>
      <c r="C3886" s="3" t="s">
        <v>3881</v>
      </c>
      <c r="D3886" s="3" t="s">
        <v>7993</v>
      </c>
      <c r="E3886" s="6">
        <v>10000</v>
      </c>
      <c r="F3886" s="8"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f t="shared" si="240"/>
        <v>0</v>
      </c>
      <c r="B3887">
        <v>3885</v>
      </c>
      <c r="C3887" s="3" t="s">
        <v>3882</v>
      </c>
      <c r="D3887" s="3" t="s">
        <v>7994</v>
      </c>
      <c r="E3887" s="6">
        <v>375000</v>
      </c>
      <c r="F3887" s="8"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f t="shared" si="240"/>
        <v>0</v>
      </c>
      <c r="B3888">
        <v>3886</v>
      </c>
      <c r="C3888" s="3" t="s">
        <v>3883</v>
      </c>
      <c r="D3888" s="3">
        <v>1</v>
      </c>
      <c r="E3888" s="6">
        <v>10000</v>
      </c>
      <c r="F3888" s="8"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f t="shared" si="240"/>
        <v>2</v>
      </c>
      <c r="B3889">
        <v>3887</v>
      </c>
      <c r="C3889" s="3" t="s">
        <v>3884</v>
      </c>
      <c r="D3889" s="3" t="s">
        <v>7995</v>
      </c>
      <c r="E3889" s="6">
        <v>2000</v>
      </c>
      <c r="F3889" s="8">
        <v>35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 t="shared" si="241"/>
        <v>1000</v>
      </c>
      <c r="Q3889" s="11" t="s">
        <v>8315</v>
      </c>
      <c r="R3889" t="s">
        <v>8357</v>
      </c>
      <c r="S3889" s="15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f t="shared" si="240"/>
        <v>27</v>
      </c>
      <c r="B3890">
        <v>3888</v>
      </c>
      <c r="C3890" s="3" t="s">
        <v>3885</v>
      </c>
      <c r="D3890" s="3" t="s">
        <v>7996</v>
      </c>
      <c r="E3890" s="6">
        <v>2000</v>
      </c>
      <c r="F3890" s="8">
        <v>542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 t="shared" si="241"/>
        <v>142.86000000000001</v>
      </c>
      <c r="Q3890" s="11" t="s">
        <v>8315</v>
      </c>
      <c r="R3890" t="s">
        <v>8316</v>
      </c>
      <c r="S3890" s="15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f t="shared" si="240"/>
        <v>1</v>
      </c>
      <c r="B3891">
        <v>3889</v>
      </c>
      <c r="C3891" s="3" t="s">
        <v>3886</v>
      </c>
      <c r="D3891" s="3" t="s">
        <v>7997</v>
      </c>
      <c r="E3891" s="6">
        <v>8000</v>
      </c>
      <c r="F3891" s="8">
        <v>118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 t="shared" si="241"/>
        <v>888.89</v>
      </c>
      <c r="Q3891" s="11" t="s">
        <v>8315</v>
      </c>
      <c r="R3891" t="s">
        <v>8316</v>
      </c>
      <c r="S3891" s="15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f t="shared" si="240"/>
        <v>17</v>
      </c>
      <c r="B3892">
        <v>3890</v>
      </c>
      <c r="C3892" s="3" t="s">
        <v>3887</v>
      </c>
      <c r="D3892" s="3" t="s">
        <v>7998</v>
      </c>
      <c r="E3892" s="6">
        <v>15000</v>
      </c>
      <c r="F3892" s="8">
        <v>2524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 t="shared" si="241"/>
        <v>1875</v>
      </c>
      <c r="Q3892" s="11" t="s">
        <v>8315</v>
      </c>
      <c r="R3892" t="s">
        <v>8316</v>
      </c>
      <c r="S3892" s="15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f t="shared" si="240"/>
        <v>33</v>
      </c>
      <c r="B3893">
        <v>3891</v>
      </c>
      <c r="C3893" s="3" t="s">
        <v>3888</v>
      </c>
      <c r="D3893" s="3" t="s">
        <v>7999</v>
      </c>
      <c r="E3893" s="6">
        <v>800</v>
      </c>
      <c r="F3893" s="8">
        <v>260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 t="shared" si="241"/>
        <v>114.29</v>
      </c>
      <c r="Q3893" s="11" t="s">
        <v>8315</v>
      </c>
      <c r="R3893" t="s">
        <v>8316</v>
      </c>
      <c r="S3893" s="15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f t="shared" si="240"/>
        <v>0</v>
      </c>
      <c r="B3894">
        <v>3892</v>
      </c>
      <c r="C3894" s="3" t="s">
        <v>3889</v>
      </c>
      <c r="D3894" s="3" t="s">
        <v>8000</v>
      </c>
      <c r="E3894" s="6">
        <v>1000</v>
      </c>
      <c r="F3894" s="8"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f t="shared" si="240"/>
        <v>22</v>
      </c>
      <c r="B3895">
        <v>3893</v>
      </c>
      <c r="C3895" s="3" t="s">
        <v>3890</v>
      </c>
      <c r="D3895" s="3" t="s">
        <v>8001</v>
      </c>
      <c r="E3895" s="6">
        <v>50000</v>
      </c>
      <c r="F3895" s="8">
        <v>10775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 t="shared" si="241"/>
        <v>595.24</v>
      </c>
      <c r="Q3895" s="11" t="s">
        <v>8315</v>
      </c>
      <c r="R3895" t="s">
        <v>8316</v>
      </c>
      <c r="S3895" s="15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f t="shared" si="240"/>
        <v>3</v>
      </c>
      <c r="B3896">
        <v>3894</v>
      </c>
      <c r="C3896" s="3" t="s">
        <v>3891</v>
      </c>
      <c r="D3896" s="3" t="s">
        <v>8002</v>
      </c>
      <c r="E3896" s="6">
        <v>15000</v>
      </c>
      <c r="F3896" s="8">
        <v>520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 t="shared" si="241"/>
        <v>1363.64</v>
      </c>
      <c r="Q3896" s="11" t="s">
        <v>8315</v>
      </c>
      <c r="R3896" t="s">
        <v>8316</v>
      </c>
      <c r="S3896" s="15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f t="shared" si="240"/>
        <v>5</v>
      </c>
      <c r="B3897">
        <v>3895</v>
      </c>
      <c r="C3897" s="3" t="s">
        <v>3892</v>
      </c>
      <c r="D3897" s="3" t="s">
        <v>8003</v>
      </c>
      <c r="E3897" s="6">
        <v>1000</v>
      </c>
      <c r="F3897" s="8">
        <v>50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 t="shared" si="241"/>
        <v>1000</v>
      </c>
      <c r="Q3897" s="11" t="s">
        <v>8315</v>
      </c>
      <c r="R3897" t="s">
        <v>8316</v>
      </c>
      <c r="S3897" s="15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f t="shared" si="240"/>
        <v>11</v>
      </c>
      <c r="B3898">
        <v>3896</v>
      </c>
      <c r="C3898" s="3" t="s">
        <v>3893</v>
      </c>
      <c r="D3898" s="3" t="s">
        <v>8004</v>
      </c>
      <c r="E3898" s="6">
        <v>1600</v>
      </c>
      <c r="F3898" s="8">
        <v>170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 t="shared" si="241"/>
        <v>400</v>
      </c>
      <c r="Q3898" s="11" t="s">
        <v>8315</v>
      </c>
      <c r="R3898" t="s">
        <v>8316</v>
      </c>
      <c r="S3898" s="15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f t="shared" si="240"/>
        <v>18</v>
      </c>
      <c r="B3899">
        <v>3897</v>
      </c>
      <c r="C3899" s="3" t="s">
        <v>3894</v>
      </c>
      <c r="D3899" s="3" t="s">
        <v>8005</v>
      </c>
      <c r="E3899" s="6">
        <v>2500</v>
      </c>
      <c r="F3899" s="8">
        <v>440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 t="shared" si="241"/>
        <v>250</v>
      </c>
      <c r="Q3899" s="11" t="s">
        <v>8315</v>
      </c>
      <c r="R3899" t="s">
        <v>8316</v>
      </c>
      <c r="S3899" s="15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f t="shared" si="240"/>
        <v>33</v>
      </c>
      <c r="B3900">
        <v>3898</v>
      </c>
      <c r="C3900" s="3" t="s">
        <v>3895</v>
      </c>
      <c r="D3900" s="3" t="s">
        <v>8006</v>
      </c>
      <c r="E3900" s="6">
        <v>2500</v>
      </c>
      <c r="F3900" s="8">
        <v>814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 t="shared" si="241"/>
        <v>156.25</v>
      </c>
      <c r="Q3900" s="11" t="s">
        <v>8315</v>
      </c>
      <c r="R3900" t="s">
        <v>8316</v>
      </c>
      <c r="S3900" s="15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f t="shared" si="240"/>
        <v>1</v>
      </c>
      <c r="B3901">
        <v>3899</v>
      </c>
      <c r="C3901" s="3" t="s">
        <v>3896</v>
      </c>
      <c r="D3901" s="3" t="s">
        <v>8007</v>
      </c>
      <c r="E3901" s="6">
        <v>10000</v>
      </c>
      <c r="F3901" s="8">
        <v>125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 t="shared" si="241"/>
        <v>5000</v>
      </c>
      <c r="Q3901" s="11" t="s">
        <v>8315</v>
      </c>
      <c r="R3901" t="s">
        <v>8316</v>
      </c>
      <c r="S3901" s="15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f t="shared" si="240"/>
        <v>5</v>
      </c>
      <c r="B3902">
        <v>3900</v>
      </c>
      <c r="C3902" s="3" t="s">
        <v>3897</v>
      </c>
      <c r="D3902" s="3" t="s">
        <v>8008</v>
      </c>
      <c r="E3902" s="6">
        <v>2500</v>
      </c>
      <c r="F3902" s="8">
        <v>135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 t="shared" si="241"/>
        <v>500</v>
      </c>
      <c r="Q3902" s="11" t="s">
        <v>8315</v>
      </c>
      <c r="R3902" t="s">
        <v>8316</v>
      </c>
      <c r="S3902" s="15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f t="shared" si="240"/>
        <v>1</v>
      </c>
      <c r="B3903">
        <v>3901</v>
      </c>
      <c r="C3903" s="3" t="s">
        <v>3898</v>
      </c>
      <c r="D3903" s="3" t="s">
        <v>8009</v>
      </c>
      <c r="E3903" s="6">
        <v>3000</v>
      </c>
      <c r="F3903" s="8">
        <v>25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 t="shared" si="241"/>
        <v>3000</v>
      </c>
      <c r="Q3903" s="11" t="s">
        <v>8315</v>
      </c>
      <c r="R3903" t="s">
        <v>8316</v>
      </c>
      <c r="S3903" s="15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f t="shared" si="240"/>
        <v>49</v>
      </c>
      <c r="B3904">
        <v>3902</v>
      </c>
      <c r="C3904" s="3" t="s">
        <v>3899</v>
      </c>
      <c r="D3904" s="3" t="s">
        <v>8010</v>
      </c>
      <c r="E3904" s="6">
        <v>3000</v>
      </c>
      <c r="F3904" s="8">
        <v>1465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 t="shared" si="241"/>
        <v>96.77</v>
      </c>
      <c r="Q3904" s="11" t="s">
        <v>8315</v>
      </c>
      <c r="R3904" t="s">
        <v>8316</v>
      </c>
      <c r="S3904" s="15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f t="shared" si="240"/>
        <v>0</v>
      </c>
      <c r="B3905">
        <v>3903</v>
      </c>
      <c r="C3905" s="3" t="s">
        <v>3900</v>
      </c>
      <c r="D3905" s="3" t="s">
        <v>8011</v>
      </c>
      <c r="E3905" s="6">
        <v>1500</v>
      </c>
      <c r="F3905" s="8"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f t="shared" ref="A3906:A3969" si="244">ROUND(F3906/E3906*100,0)</f>
        <v>0</v>
      </c>
      <c r="B3906">
        <v>3904</v>
      </c>
      <c r="C3906" s="3" t="s">
        <v>3901</v>
      </c>
      <c r="D3906" s="3" t="s">
        <v>8012</v>
      </c>
      <c r="E3906" s="6">
        <v>10000</v>
      </c>
      <c r="F3906" s="8">
        <v>3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 t="shared" si="241"/>
        <v>5000</v>
      </c>
      <c r="Q3906" s="11" t="s">
        <v>8315</v>
      </c>
      <c r="R3906" t="s">
        <v>8316</v>
      </c>
      <c r="S3906" s="15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f t="shared" si="244"/>
        <v>12</v>
      </c>
      <c r="B3907">
        <v>3905</v>
      </c>
      <c r="C3907" s="3" t="s">
        <v>3902</v>
      </c>
      <c r="D3907" s="3" t="s">
        <v>8013</v>
      </c>
      <c r="E3907" s="6">
        <v>1500</v>
      </c>
      <c r="F3907" s="8">
        <v>173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 t="shared" ref="P3907:P3970" si="245">IFERROR(ROUND(E3907/M3907,2), 0)</f>
        <v>214.29</v>
      </c>
      <c r="Q3907" s="11" t="s">
        <v>8315</v>
      </c>
      <c r="R3907" t="s">
        <v>8316</v>
      </c>
      <c r="S3907" s="15">
        <f t="shared" ref="S3907:S3970" si="246">(((K3907/60)/60)/24)+DATE(1970,1,1)</f>
        <v>42124.623877314814</v>
      </c>
      <c r="T3907" s="16">
        <f t="shared" ref="T3907:T3970" si="247">(((J3907/60)/60)/24)+DATE(1970,1,1)</f>
        <v>42166.958333333328</v>
      </c>
    </row>
    <row r="3908" spans="1:20" ht="45" hidden="1" x14ac:dyDescent="0.25">
      <c r="A3908">
        <f t="shared" si="244"/>
        <v>67</v>
      </c>
      <c r="B3908">
        <v>3906</v>
      </c>
      <c r="C3908" s="3" t="s">
        <v>3903</v>
      </c>
      <c r="D3908" s="3" t="s">
        <v>8014</v>
      </c>
      <c r="E3908" s="6">
        <v>1500</v>
      </c>
      <c r="F3908" s="8">
        <v>1010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 t="shared" si="245"/>
        <v>93.75</v>
      </c>
      <c r="Q3908" s="11" t="s">
        <v>8315</v>
      </c>
      <c r="R3908" t="s">
        <v>8316</v>
      </c>
      <c r="S3908" s="15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f t="shared" si="244"/>
        <v>15</v>
      </c>
      <c r="B3909">
        <v>3907</v>
      </c>
      <c r="C3909" s="3" t="s">
        <v>3904</v>
      </c>
      <c r="D3909" s="3" t="s">
        <v>8015</v>
      </c>
      <c r="E3909" s="6">
        <v>1000</v>
      </c>
      <c r="F3909" s="8">
        <v>153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 t="shared" si="245"/>
        <v>250</v>
      </c>
      <c r="Q3909" s="11" t="s">
        <v>8315</v>
      </c>
      <c r="R3909" t="s">
        <v>8316</v>
      </c>
      <c r="S3909" s="15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f t="shared" si="244"/>
        <v>9</v>
      </c>
      <c r="B3910">
        <v>3908</v>
      </c>
      <c r="C3910" s="3" t="s">
        <v>3905</v>
      </c>
      <c r="D3910" s="3" t="s">
        <v>8016</v>
      </c>
      <c r="E3910" s="6">
        <v>750</v>
      </c>
      <c r="F3910" s="8">
        <v>65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 t="shared" si="245"/>
        <v>187.5</v>
      </c>
      <c r="Q3910" s="11" t="s">
        <v>8315</v>
      </c>
      <c r="R3910" t="s">
        <v>8316</v>
      </c>
      <c r="S3910" s="15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f t="shared" si="244"/>
        <v>0</v>
      </c>
      <c r="B3911">
        <v>3909</v>
      </c>
      <c r="C3911" s="3" t="s">
        <v>3906</v>
      </c>
      <c r="D3911" s="3" t="s">
        <v>8017</v>
      </c>
      <c r="E3911" s="6">
        <v>60000</v>
      </c>
      <c r="F3911" s="8">
        <v>135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 t="shared" si="245"/>
        <v>15000</v>
      </c>
      <c r="Q3911" s="11" t="s">
        <v>8315</v>
      </c>
      <c r="R3911" t="s">
        <v>8316</v>
      </c>
      <c r="S3911" s="15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f t="shared" si="244"/>
        <v>3</v>
      </c>
      <c r="B3912">
        <v>3910</v>
      </c>
      <c r="C3912" s="3" t="s">
        <v>3907</v>
      </c>
      <c r="D3912" s="3" t="s">
        <v>8018</v>
      </c>
      <c r="E3912" s="6">
        <v>6000</v>
      </c>
      <c r="F3912" s="8">
        <v>185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 t="shared" si="245"/>
        <v>2000</v>
      </c>
      <c r="Q3912" s="11" t="s">
        <v>8315</v>
      </c>
      <c r="R3912" t="s">
        <v>8316</v>
      </c>
      <c r="S3912" s="15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f t="shared" si="244"/>
        <v>37</v>
      </c>
      <c r="B3913">
        <v>3911</v>
      </c>
      <c r="C3913" s="3" t="s">
        <v>3908</v>
      </c>
      <c r="D3913" s="3" t="s">
        <v>8019</v>
      </c>
      <c r="E3913" s="6">
        <v>8000</v>
      </c>
      <c r="F3913" s="8">
        <v>2993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 t="shared" si="245"/>
        <v>222.22</v>
      </c>
      <c r="Q3913" s="11" t="s">
        <v>8315</v>
      </c>
      <c r="R3913" t="s">
        <v>8316</v>
      </c>
      <c r="S3913" s="15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f t="shared" si="244"/>
        <v>0</v>
      </c>
      <c r="B3914">
        <v>3912</v>
      </c>
      <c r="C3914" s="3" t="s">
        <v>3909</v>
      </c>
      <c r="D3914" s="3" t="s">
        <v>8020</v>
      </c>
      <c r="E3914" s="6">
        <v>15000</v>
      </c>
      <c r="F3914" s="8">
        <v>1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 t="shared" si="245"/>
        <v>15000</v>
      </c>
      <c r="Q3914" s="11" t="s">
        <v>8315</v>
      </c>
      <c r="R3914" t="s">
        <v>8316</v>
      </c>
      <c r="S3914" s="15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f t="shared" si="244"/>
        <v>10</v>
      </c>
      <c r="B3915">
        <v>3913</v>
      </c>
      <c r="C3915" s="3" t="s">
        <v>3910</v>
      </c>
      <c r="D3915" s="3" t="s">
        <v>8021</v>
      </c>
      <c r="E3915" s="6">
        <v>10000</v>
      </c>
      <c r="F3915" s="8">
        <v>1000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 t="shared" si="245"/>
        <v>1428.57</v>
      </c>
      <c r="Q3915" s="11" t="s">
        <v>8315</v>
      </c>
      <c r="R3915" t="s">
        <v>8316</v>
      </c>
      <c r="S3915" s="15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f t="shared" si="244"/>
        <v>36</v>
      </c>
      <c r="B3916">
        <v>3914</v>
      </c>
      <c r="C3916" s="3" t="s">
        <v>3911</v>
      </c>
      <c r="D3916" s="3" t="s">
        <v>8022</v>
      </c>
      <c r="E3916" s="6">
        <v>2500</v>
      </c>
      <c r="F3916" s="8">
        <v>909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 t="shared" si="245"/>
        <v>92.59</v>
      </c>
      <c r="Q3916" s="11" t="s">
        <v>8315</v>
      </c>
      <c r="R3916" t="s">
        <v>8316</v>
      </c>
      <c r="S3916" s="15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f t="shared" si="244"/>
        <v>0</v>
      </c>
      <c r="B3917">
        <v>3915</v>
      </c>
      <c r="C3917" s="3" t="s">
        <v>3912</v>
      </c>
      <c r="D3917" s="3" t="s">
        <v>8023</v>
      </c>
      <c r="E3917" s="6">
        <v>1500</v>
      </c>
      <c r="F3917" s="8">
        <v>5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 t="shared" si="245"/>
        <v>1500</v>
      </c>
      <c r="Q3917" s="11" t="s">
        <v>8315</v>
      </c>
      <c r="R3917" t="s">
        <v>8316</v>
      </c>
      <c r="S3917" s="15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f t="shared" si="244"/>
        <v>0</v>
      </c>
      <c r="B3918">
        <v>3916</v>
      </c>
      <c r="C3918" s="3" t="s">
        <v>3913</v>
      </c>
      <c r="D3918" s="3" t="s">
        <v>8024</v>
      </c>
      <c r="E3918" s="6">
        <v>2000</v>
      </c>
      <c r="F3918" s="8"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f t="shared" si="244"/>
        <v>0</v>
      </c>
      <c r="B3919">
        <v>3917</v>
      </c>
      <c r="C3919" s="3" t="s">
        <v>3914</v>
      </c>
      <c r="D3919" s="3" t="s">
        <v>8025</v>
      </c>
      <c r="E3919" s="6">
        <v>3500</v>
      </c>
      <c r="F3919" s="8">
        <v>10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 t="shared" si="245"/>
        <v>3500</v>
      </c>
      <c r="Q3919" s="11" t="s">
        <v>8315</v>
      </c>
      <c r="R3919" t="s">
        <v>8316</v>
      </c>
      <c r="S3919" s="15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f t="shared" si="244"/>
        <v>0</v>
      </c>
      <c r="B3920">
        <v>3918</v>
      </c>
      <c r="C3920" s="3" t="s">
        <v>3915</v>
      </c>
      <c r="D3920" s="3" t="s">
        <v>8026</v>
      </c>
      <c r="E3920" s="6">
        <v>60000</v>
      </c>
      <c r="F3920" s="8">
        <v>120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 t="shared" si="245"/>
        <v>20000</v>
      </c>
      <c r="Q3920" s="11" t="s">
        <v>8315</v>
      </c>
      <c r="R3920" t="s">
        <v>8316</v>
      </c>
      <c r="S3920" s="15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f t="shared" si="244"/>
        <v>2</v>
      </c>
      <c r="B3921">
        <v>3919</v>
      </c>
      <c r="C3921" s="3" t="s">
        <v>3916</v>
      </c>
      <c r="D3921" s="3" t="s">
        <v>8027</v>
      </c>
      <c r="E3921" s="6">
        <v>5000</v>
      </c>
      <c r="F3921" s="8">
        <v>90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 t="shared" si="245"/>
        <v>1666.67</v>
      </c>
      <c r="Q3921" s="11" t="s">
        <v>8315</v>
      </c>
      <c r="R3921" t="s">
        <v>8316</v>
      </c>
      <c r="S3921" s="15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f t="shared" si="244"/>
        <v>5</v>
      </c>
      <c r="B3922">
        <v>3920</v>
      </c>
      <c r="C3922" s="3" t="s">
        <v>3917</v>
      </c>
      <c r="D3922" s="3" t="s">
        <v>8028</v>
      </c>
      <c r="E3922" s="6">
        <v>2500</v>
      </c>
      <c r="F3922" s="8">
        <v>135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 t="shared" si="245"/>
        <v>833.33</v>
      </c>
      <c r="Q3922" s="11" t="s">
        <v>8315</v>
      </c>
      <c r="R3922" t="s">
        <v>8316</v>
      </c>
      <c r="S3922" s="15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f t="shared" si="244"/>
        <v>0</v>
      </c>
      <c r="B3923">
        <v>3921</v>
      </c>
      <c r="C3923" s="3" t="s">
        <v>3918</v>
      </c>
      <c r="D3923" s="3" t="s">
        <v>8029</v>
      </c>
      <c r="E3923" s="6">
        <v>3000</v>
      </c>
      <c r="F3923" s="8"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f t="shared" si="244"/>
        <v>8</v>
      </c>
      <c r="B3924">
        <v>3922</v>
      </c>
      <c r="C3924" s="3" t="s">
        <v>3919</v>
      </c>
      <c r="D3924" s="3" t="s">
        <v>8030</v>
      </c>
      <c r="E3924" s="6">
        <v>750</v>
      </c>
      <c r="F3924" s="8">
        <v>61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 t="shared" si="245"/>
        <v>125</v>
      </c>
      <c r="Q3924" s="11" t="s">
        <v>8315</v>
      </c>
      <c r="R3924" t="s">
        <v>8316</v>
      </c>
      <c r="S3924" s="15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f t="shared" si="244"/>
        <v>12</v>
      </c>
      <c r="B3925">
        <v>3923</v>
      </c>
      <c r="C3925" s="3" t="s">
        <v>3920</v>
      </c>
      <c r="D3925" s="3" t="s">
        <v>8031</v>
      </c>
      <c r="E3925" s="6">
        <v>11500</v>
      </c>
      <c r="F3925" s="8">
        <v>1384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 t="shared" si="245"/>
        <v>676.47</v>
      </c>
      <c r="Q3925" s="11" t="s">
        <v>8315</v>
      </c>
      <c r="R3925" t="s">
        <v>8316</v>
      </c>
      <c r="S3925" s="15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f t="shared" si="244"/>
        <v>15</v>
      </c>
      <c r="B3926">
        <v>3924</v>
      </c>
      <c r="C3926" s="3" t="s">
        <v>3921</v>
      </c>
      <c r="D3926" s="3" t="s">
        <v>8032</v>
      </c>
      <c r="E3926" s="6">
        <v>15000</v>
      </c>
      <c r="F3926" s="8">
        <v>2290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 t="shared" si="245"/>
        <v>375</v>
      </c>
      <c r="Q3926" s="11" t="s">
        <v>8315</v>
      </c>
      <c r="R3926" t="s">
        <v>8316</v>
      </c>
      <c r="S3926" s="15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f t="shared" si="244"/>
        <v>10</v>
      </c>
      <c r="B3927">
        <v>3925</v>
      </c>
      <c r="C3927" s="3" t="s">
        <v>3922</v>
      </c>
      <c r="D3927" s="3" t="s">
        <v>8033</v>
      </c>
      <c r="E3927" s="6">
        <v>150</v>
      </c>
      <c r="F3927" s="8">
        <v>15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 t="shared" si="245"/>
        <v>50</v>
      </c>
      <c r="Q3927" s="11" t="s">
        <v>8315</v>
      </c>
      <c r="R3927" t="s">
        <v>8316</v>
      </c>
      <c r="S3927" s="15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f t="shared" si="244"/>
        <v>0</v>
      </c>
      <c r="B3928">
        <v>3926</v>
      </c>
      <c r="C3928" s="3" t="s">
        <v>3923</v>
      </c>
      <c r="D3928" s="3" t="s">
        <v>8034</v>
      </c>
      <c r="E3928" s="6">
        <v>5000</v>
      </c>
      <c r="F3928" s="8">
        <v>15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 t="shared" si="245"/>
        <v>5000</v>
      </c>
      <c r="Q3928" s="11" t="s">
        <v>8315</v>
      </c>
      <c r="R3928" t="s">
        <v>8316</v>
      </c>
      <c r="S3928" s="15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f t="shared" si="244"/>
        <v>1</v>
      </c>
      <c r="B3929">
        <v>3927</v>
      </c>
      <c r="C3929" s="3" t="s">
        <v>3924</v>
      </c>
      <c r="D3929" s="3" t="s">
        <v>8035</v>
      </c>
      <c r="E3929" s="6">
        <v>2500</v>
      </c>
      <c r="F3929" s="8">
        <v>25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 t="shared" si="245"/>
        <v>1250</v>
      </c>
      <c r="Q3929" s="11" t="s">
        <v>8315</v>
      </c>
      <c r="R3929" t="s">
        <v>8316</v>
      </c>
      <c r="S3929" s="15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f t="shared" si="244"/>
        <v>13</v>
      </c>
      <c r="B3930">
        <v>3928</v>
      </c>
      <c r="C3930" s="3" t="s">
        <v>3925</v>
      </c>
      <c r="D3930" s="3" t="s">
        <v>8036</v>
      </c>
      <c r="E3930" s="6">
        <v>5000</v>
      </c>
      <c r="F3930" s="8">
        <v>651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 t="shared" si="245"/>
        <v>714.29</v>
      </c>
      <c r="Q3930" s="11" t="s">
        <v>8315</v>
      </c>
      <c r="R3930" t="s">
        <v>8316</v>
      </c>
      <c r="S3930" s="15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f t="shared" si="244"/>
        <v>2</v>
      </c>
      <c r="B3931">
        <v>3929</v>
      </c>
      <c r="C3931" s="3" t="s">
        <v>3926</v>
      </c>
      <c r="D3931" s="3" t="s">
        <v>8037</v>
      </c>
      <c r="E3931" s="6">
        <v>20000</v>
      </c>
      <c r="F3931" s="8">
        <v>453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 t="shared" si="245"/>
        <v>1428.57</v>
      </c>
      <c r="Q3931" s="11" t="s">
        <v>8315</v>
      </c>
      <c r="R3931" t="s">
        <v>8316</v>
      </c>
      <c r="S3931" s="15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f t="shared" si="244"/>
        <v>0</v>
      </c>
      <c r="B3932">
        <v>3930</v>
      </c>
      <c r="C3932" s="3" t="s">
        <v>3927</v>
      </c>
      <c r="D3932" s="3" t="s">
        <v>8038</v>
      </c>
      <c r="E3932" s="6">
        <v>10000</v>
      </c>
      <c r="F3932" s="8"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f t="shared" si="244"/>
        <v>0</v>
      </c>
      <c r="B3933">
        <v>3931</v>
      </c>
      <c r="C3933" s="3" t="s">
        <v>3928</v>
      </c>
      <c r="D3933" s="3" t="s">
        <v>8039</v>
      </c>
      <c r="E3933" s="6">
        <v>8000</v>
      </c>
      <c r="F3933" s="8"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f t="shared" si="244"/>
        <v>0</v>
      </c>
      <c r="B3934">
        <v>3932</v>
      </c>
      <c r="C3934" s="3" t="s">
        <v>3929</v>
      </c>
      <c r="D3934" s="3" t="s">
        <v>8040</v>
      </c>
      <c r="E3934" s="6">
        <v>12000</v>
      </c>
      <c r="F3934" s="8">
        <v>1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 t="shared" si="245"/>
        <v>12000</v>
      </c>
      <c r="Q3934" s="11" t="s">
        <v>8315</v>
      </c>
      <c r="R3934" t="s">
        <v>8316</v>
      </c>
      <c r="S3934" s="15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f t="shared" si="244"/>
        <v>16</v>
      </c>
      <c r="B3935">
        <v>3933</v>
      </c>
      <c r="C3935" s="3" t="s">
        <v>3930</v>
      </c>
      <c r="D3935" s="3" t="s">
        <v>8041</v>
      </c>
      <c r="E3935" s="6">
        <v>7000</v>
      </c>
      <c r="F3935" s="8">
        <v>1102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 t="shared" si="245"/>
        <v>583.33000000000004</v>
      </c>
      <c r="Q3935" s="11" t="s">
        <v>8315</v>
      </c>
      <c r="R3935" t="s">
        <v>8316</v>
      </c>
      <c r="S3935" s="15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f t="shared" si="244"/>
        <v>11</v>
      </c>
      <c r="B3936">
        <v>3934</v>
      </c>
      <c r="C3936" s="3" t="s">
        <v>3931</v>
      </c>
      <c r="D3936" s="3" t="s">
        <v>8042</v>
      </c>
      <c r="E3936" s="6">
        <v>5000</v>
      </c>
      <c r="F3936" s="8">
        <v>550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 t="shared" si="245"/>
        <v>416.67</v>
      </c>
      <c r="Q3936" s="11" t="s">
        <v>8315</v>
      </c>
      <c r="R3936" t="s">
        <v>8316</v>
      </c>
      <c r="S3936" s="15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f t="shared" si="244"/>
        <v>44</v>
      </c>
      <c r="B3937">
        <v>3935</v>
      </c>
      <c r="C3937" s="3" t="s">
        <v>3932</v>
      </c>
      <c r="D3937" s="3" t="s">
        <v>8043</v>
      </c>
      <c r="E3937" s="6">
        <v>3000</v>
      </c>
      <c r="F3937" s="8">
        <v>1315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 t="shared" si="245"/>
        <v>130.43</v>
      </c>
      <c r="Q3937" s="11" t="s">
        <v>8315</v>
      </c>
      <c r="R3937" t="s">
        <v>8316</v>
      </c>
      <c r="S3937" s="15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f t="shared" si="244"/>
        <v>0</v>
      </c>
      <c r="B3938">
        <v>3936</v>
      </c>
      <c r="C3938" s="3" t="s">
        <v>3933</v>
      </c>
      <c r="D3938" s="3" t="s">
        <v>8044</v>
      </c>
      <c r="E3938" s="6">
        <v>20000</v>
      </c>
      <c r="F3938" s="8"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f t="shared" si="244"/>
        <v>86</v>
      </c>
      <c r="B3939">
        <v>3937</v>
      </c>
      <c r="C3939" s="3" t="s">
        <v>3934</v>
      </c>
      <c r="D3939" s="3" t="s">
        <v>8045</v>
      </c>
      <c r="E3939" s="6">
        <v>2885</v>
      </c>
      <c r="F3939" s="8">
        <v>2485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 t="shared" si="245"/>
        <v>288.5</v>
      </c>
      <c r="Q3939" s="11" t="s">
        <v>8315</v>
      </c>
      <c r="R3939" t="s">
        <v>8316</v>
      </c>
      <c r="S3939" s="15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f t="shared" si="244"/>
        <v>12</v>
      </c>
      <c r="B3940">
        <v>3938</v>
      </c>
      <c r="C3940" s="3" t="s">
        <v>3935</v>
      </c>
      <c r="D3940" s="3" t="s">
        <v>8046</v>
      </c>
      <c r="E3940" s="6">
        <v>3255</v>
      </c>
      <c r="F3940" s="8">
        <v>397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 t="shared" si="245"/>
        <v>651</v>
      </c>
      <c r="Q3940" s="11" t="s">
        <v>8315</v>
      </c>
      <c r="R3940" t="s">
        <v>8316</v>
      </c>
      <c r="S3940" s="15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f t="shared" si="244"/>
        <v>0</v>
      </c>
      <c r="B3941">
        <v>3939</v>
      </c>
      <c r="C3941" s="3" t="s">
        <v>3936</v>
      </c>
      <c r="D3941" s="3" t="s">
        <v>8047</v>
      </c>
      <c r="E3941" s="6">
        <v>5000</v>
      </c>
      <c r="F3941" s="8">
        <v>5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 t="shared" si="245"/>
        <v>5000</v>
      </c>
      <c r="Q3941" s="11" t="s">
        <v>8315</v>
      </c>
      <c r="R3941" t="s">
        <v>8316</v>
      </c>
      <c r="S3941" s="15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f t="shared" si="244"/>
        <v>0</v>
      </c>
      <c r="B3942">
        <v>3940</v>
      </c>
      <c r="C3942" s="3" t="s">
        <v>3937</v>
      </c>
      <c r="D3942" s="3" t="s">
        <v>8048</v>
      </c>
      <c r="E3942" s="6">
        <v>5000</v>
      </c>
      <c r="F3942" s="8">
        <v>11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 t="shared" si="245"/>
        <v>2500</v>
      </c>
      <c r="Q3942" s="11" t="s">
        <v>8315</v>
      </c>
      <c r="R3942" t="s">
        <v>8316</v>
      </c>
      <c r="S3942" s="15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f t="shared" si="244"/>
        <v>1</v>
      </c>
      <c r="B3943">
        <v>3941</v>
      </c>
      <c r="C3943" s="3" t="s">
        <v>3938</v>
      </c>
      <c r="D3943" s="3" t="s">
        <v>8049</v>
      </c>
      <c r="E3943" s="6">
        <v>5500</v>
      </c>
      <c r="F3943" s="8">
        <v>50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 t="shared" si="245"/>
        <v>2750</v>
      </c>
      <c r="Q3943" s="11" t="s">
        <v>8315</v>
      </c>
      <c r="R3943" t="s">
        <v>8316</v>
      </c>
      <c r="S3943" s="15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f t="shared" si="244"/>
        <v>0</v>
      </c>
      <c r="B3944">
        <v>3942</v>
      </c>
      <c r="C3944" s="3" t="s">
        <v>3939</v>
      </c>
      <c r="D3944" s="3" t="s">
        <v>8050</v>
      </c>
      <c r="E3944" s="6">
        <v>1200</v>
      </c>
      <c r="F3944" s="8"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f t="shared" si="244"/>
        <v>36</v>
      </c>
      <c r="B3945">
        <v>3943</v>
      </c>
      <c r="C3945" s="3" t="s">
        <v>3940</v>
      </c>
      <c r="D3945" s="3" t="s">
        <v>8051</v>
      </c>
      <c r="E3945" s="6">
        <v>5000</v>
      </c>
      <c r="F3945" s="8">
        <v>1782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 t="shared" si="245"/>
        <v>384.62</v>
      </c>
      <c r="Q3945" s="11" t="s">
        <v>8315</v>
      </c>
      <c r="R3945" t="s">
        <v>8316</v>
      </c>
      <c r="S3945" s="15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f t="shared" si="244"/>
        <v>0</v>
      </c>
      <c r="B3946">
        <v>3944</v>
      </c>
      <c r="C3946" s="3" t="s">
        <v>3941</v>
      </c>
      <c r="D3946" s="3" t="s">
        <v>8052</v>
      </c>
      <c r="E3946" s="6">
        <v>5000</v>
      </c>
      <c r="F3946" s="8"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f t="shared" si="244"/>
        <v>0</v>
      </c>
      <c r="B3947">
        <v>3945</v>
      </c>
      <c r="C3947" s="3" t="s">
        <v>3942</v>
      </c>
      <c r="D3947" s="3" t="s">
        <v>8053</v>
      </c>
      <c r="E3947" s="6">
        <v>2000</v>
      </c>
      <c r="F3947" s="8">
        <v>5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 t="shared" si="245"/>
        <v>2000</v>
      </c>
      <c r="Q3947" s="11" t="s">
        <v>8315</v>
      </c>
      <c r="R3947" t="s">
        <v>8316</v>
      </c>
      <c r="S3947" s="15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f t="shared" si="244"/>
        <v>3</v>
      </c>
      <c r="B3948">
        <v>3946</v>
      </c>
      <c r="C3948" s="3" t="s">
        <v>3943</v>
      </c>
      <c r="D3948" s="3" t="s">
        <v>8054</v>
      </c>
      <c r="E3948" s="6">
        <v>6000</v>
      </c>
      <c r="F3948" s="8">
        <v>195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 t="shared" si="245"/>
        <v>1200</v>
      </c>
      <c r="Q3948" s="11" t="s">
        <v>8315</v>
      </c>
      <c r="R3948" t="s">
        <v>8316</v>
      </c>
      <c r="S3948" s="15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f t="shared" si="244"/>
        <v>3</v>
      </c>
      <c r="B3949">
        <v>3947</v>
      </c>
      <c r="C3949" s="3" t="s">
        <v>3944</v>
      </c>
      <c r="D3949" s="3" t="s">
        <v>8055</v>
      </c>
      <c r="E3949" s="6">
        <v>3000</v>
      </c>
      <c r="F3949" s="8">
        <v>101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 t="shared" si="245"/>
        <v>1500</v>
      </c>
      <c r="Q3949" s="11" t="s">
        <v>8315</v>
      </c>
      <c r="R3949" t="s">
        <v>8316</v>
      </c>
      <c r="S3949" s="15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f t="shared" si="244"/>
        <v>0</v>
      </c>
      <c r="B3950">
        <v>3948</v>
      </c>
      <c r="C3950" s="3" t="s">
        <v>3945</v>
      </c>
      <c r="D3950" s="3" t="s">
        <v>8056</v>
      </c>
      <c r="E3950" s="6">
        <v>30000</v>
      </c>
      <c r="F3950" s="8"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f t="shared" si="244"/>
        <v>16</v>
      </c>
      <c r="B3951">
        <v>3949</v>
      </c>
      <c r="C3951" s="3" t="s">
        <v>3946</v>
      </c>
      <c r="D3951" s="3" t="s">
        <v>8057</v>
      </c>
      <c r="E3951" s="6">
        <v>10000</v>
      </c>
      <c r="F3951" s="8">
        <v>1577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 t="shared" si="245"/>
        <v>312.5</v>
      </c>
      <c r="Q3951" s="11" t="s">
        <v>8315</v>
      </c>
      <c r="R3951" t="s">
        <v>8316</v>
      </c>
      <c r="S3951" s="15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f t="shared" si="244"/>
        <v>1</v>
      </c>
      <c r="B3952">
        <v>3950</v>
      </c>
      <c r="C3952" s="3" t="s">
        <v>3947</v>
      </c>
      <c r="D3952" s="3" t="s">
        <v>8058</v>
      </c>
      <c r="E3952" s="6">
        <v>4000</v>
      </c>
      <c r="F3952" s="8">
        <v>25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 t="shared" si="245"/>
        <v>4000</v>
      </c>
      <c r="Q3952" s="11" t="s">
        <v>8315</v>
      </c>
      <c r="R3952" t="s">
        <v>8316</v>
      </c>
      <c r="S3952" s="15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f t="shared" si="244"/>
        <v>0</v>
      </c>
      <c r="B3953">
        <v>3951</v>
      </c>
      <c r="C3953" s="3" t="s">
        <v>3948</v>
      </c>
      <c r="D3953" s="3" t="s">
        <v>6961</v>
      </c>
      <c r="E3953" s="6">
        <v>200000</v>
      </c>
      <c r="F3953" s="8">
        <v>1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 t="shared" si="245"/>
        <v>200000</v>
      </c>
      <c r="Q3953" s="11" t="s">
        <v>8315</v>
      </c>
      <c r="R3953" t="s">
        <v>8316</v>
      </c>
      <c r="S3953" s="15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f t="shared" si="244"/>
        <v>0</v>
      </c>
      <c r="B3954">
        <v>3952</v>
      </c>
      <c r="C3954" s="3" t="s">
        <v>3949</v>
      </c>
      <c r="D3954" s="3" t="s">
        <v>8059</v>
      </c>
      <c r="E3954" s="6">
        <v>26000</v>
      </c>
      <c r="F3954" s="8">
        <v>25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 t="shared" si="245"/>
        <v>26000</v>
      </c>
      <c r="Q3954" s="11" t="s">
        <v>8315</v>
      </c>
      <c r="R3954" t="s">
        <v>8316</v>
      </c>
      <c r="S3954" s="15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f t="shared" si="244"/>
        <v>0</v>
      </c>
      <c r="B3955">
        <v>3953</v>
      </c>
      <c r="C3955" s="3" t="s">
        <v>3950</v>
      </c>
      <c r="D3955" s="3" t="s">
        <v>8060</v>
      </c>
      <c r="E3955" s="6">
        <v>17600</v>
      </c>
      <c r="F3955" s="8"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f t="shared" si="244"/>
        <v>0</v>
      </c>
      <c r="B3956">
        <v>3954</v>
      </c>
      <c r="C3956" s="3" t="s">
        <v>3951</v>
      </c>
      <c r="D3956" s="3" t="s">
        <v>8061</v>
      </c>
      <c r="E3956" s="6">
        <v>25000</v>
      </c>
      <c r="F3956" s="8"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f t="shared" si="244"/>
        <v>24</v>
      </c>
      <c r="B3957">
        <v>3955</v>
      </c>
      <c r="C3957" s="3" t="s">
        <v>3952</v>
      </c>
      <c r="D3957" s="3" t="s">
        <v>8062</v>
      </c>
      <c r="E3957" s="6">
        <v>1750</v>
      </c>
      <c r="F3957" s="8">
        <v>425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 t="shared" si="245"/>
        <v>218.75</v>
      </c>
      <c r="Q3957" s="11" t="s">
        <v>8315</v>
      </c>
      <c r="R3957" t="s">
        <v>8316</v>
      </c>
      <c r="S3957" s="15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f t="shared" si="244"/>
        <v>0</v>
      </c>
      <c r="B3958">
        <v>3956</v>
      </c>
      <c r="C3958" s="3" t="s">
        <v>3953</v>
      </c>
      <c r="D3958" s="3" t="s">
        <v>8063</v>
      </c>
      <c r="E3958" s="6">
        <v>5500</v>
      </c>
      <c r="F3958" s="8"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f t="shared" si="244"/>
        <v>0</v>
      </c>
      <c r="B3959">
        <v>3957</v>
      </c>
      <c r="C3959" s="3" t="s">
        <v>3954</v>
      </c>
      <c r="D3959" s="3" t="s">
        <v>8064</v>
      </c>
      <c r="E3959" s="6">
        <v>28000</v>
      </c>
      <c r="F3959" s="8">
        <v>7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 t="shared" si="245"/>
        <v>28000</v>
      </c>
      <c r="Q3959" s="11" t="s">
        <v>8315</v>
      </c>
      <c r="R3959" t="s">
        <v>8316</v>
      </c>
      <c r="S3959" s="15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f t="shared" si="244"/>
        <v>32</v>
      </c>
      <c r="B3960">
        <v>3958</v>
      </c>
      <c r="C3960" s="3" t="s">
        <v>3955</v>
      </c>
      <c r="D3960" s="3" t="s">
        <v>8065</v>
      </c>
      <c r="E3960" s="6">
        <v>2000</v>
      </c>
      <c r="F3960" s="8">
        <v>641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 t="shared" si="245"/>
        <v>125</v>
      </c>
      <c r="Q3960" s="11" t="s">
        <v>8315</v>
      </c>
      <c r="R3960" t="s">
        <v>8316</v>
      </c>
      <c r="S3960" s="15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f t="shared" si="244"/>
        <v>24</v>
      </c>
      <c r="B3961">
        <v>3959</v>
      </c>
      <c r="C3961" s="3" t="s">
        <v>3956</v>
      </c>
      <c r="D3961" s="3" t="s">
        <v>8066</v>
      </c>
      <c r="E3961" s="6">
        <v>1200</v>
      </c>
      <c r="F3961" s="8">
        <v>292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 t="shared" si="245"/>
        <v>100</v>
      </c>
      <c r="Q3961" s="11" t="s">
        <v>8315</v>
      </c>
      <c r="R3961" t="s">
        <v>8316</v>
      </c>
      <c r="S3961" s="15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f t="shared" si="244"/>
        <v>2</v>
      </c>
      <c r="B3962">
        <v>3960</v>
      </c>
      <c r="C3962" s="3" t="s">
        <v>3957</v>
      </c>
      <c r="D3962" s="3" t="s">
        <v>8067</v>
      </c>
      <c r="E3962" s="6">
        <v>3000</v>
      </c>
      <c r="F3962" s="8">
        <v>45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 t="shared" si="245"/>
        <v>750</v>
      </c>
      <c r="Q3962" s="11" t="s">
        <v>8315</v>
      </c>
      <c r="R3962" t="s">
        <v>8316</v>
      </c>
      <c r="S3962" s="15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f t="shared" si="244"/>
        <v>0</v>
      </c>
      <c r="B3963">
        <v>3961</v>
      </c>
      <c r="C3963" s="3" t="s">
        <v>3958</v>
      </c>
      <c r="D3963" s="3" t="s">
        <v>8068</v>
      </c>
      <c r="E3963" s="6">
        <v>5000</v>
      </c>
      <c r="F3963" s="8">
        <v>21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 t="shared" si="245"/>
        <v>2500</v>
      </c>
      <c r="Q3963" s="11" t="s">
        <v>8315</v>
      </c>
      <c r="R3963" t="s">
        <v>8316</v>
      </c>
      <c r="S3963" s="15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f t="shared" si="244"/>
        <v>3</v>
      </c>
      <c r="B3964">
        <v>3962</v>
      </c>
      <c r="C3964" s="3" t="s">
        <v>3959</v>
      </c>
      <c r="D3964" s="3" t="s">
        <v>8069</v>
      </c>
      <c r="E3964" s="6">
        <v>1400</v>
      </c>
      <c r="F3964" s="8">
        <v>45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 t="shared" si="245"/>
        <v>466.67</v>
      </c>
      <c r="Q3964" s="11" t="s">
        <v>8315</v>
      </c>
      <c r="R3964" t="s">
        <v>8316</v>
      </c>
      <c r="S3964" s="15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f t="shared" si="244"/>
        <v>0</v>
      </c>
      <c r="B3965">
        <v>3963</v>
      </c>
      <c r="C3965" s="3" t="s">
        <v>3960</v>
      </c>
      <c r="D3965" s="3" t="s">
        <v>8070</v>
      </c>
      <c r="E3965" s="6">
        <v>10000</v>
      </c>
      <c r="F3965" s="8"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f t="shared" si="244"/>
        <v>6</v>
      </c>
      <c r="B3966">
        <v>3964</v>
      </c>
      <c r="C3966" s="3" t="s">
        <v>3961</v>
      </c>
      <c r="D3966" s="3" t="s">
        <v>8071</v>
      </c>
      <c r="E3966" s="6">
        <v>2000</v>
      </c>
      <c r="F3966" s="8">
        <v>126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 t="shared" si="245"/>
        <v>666.67</v>
      </c>
      <c r="Q3966" s="11" t="s">
        <v>8315</v>
      </c>
      <c r="R3966" t="s">
        <v>8316</v>
      </c>
      <c r="S3966" s="15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f t="shared" si="244"/>
        <v>14</v>
      </c>
      <c r="B3967">
        <v>3965</v>
      </c>
      <c r="C3967" s="3" t="s">
        <v>3962</v>
      </c>
      <c r="D3967" s="3" t="s">
        <v>8072</v>
      </c>
      <c r="E3967" s="6">
        <v>2000</v>
      </c>
      <c r="F3967" s="8">
        <v>285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 t="shared" si="245"/>
        <v>500</v>
      </c>
      <c r="Q3967" s="11" t="s">
        <v>8315</v>
      </c>
      <c r="R3967" t="s">
        <v>8316</v>
      </c>
      <c r="S3967" s="15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f t="shared" si="244"/>
        <v>1</v>
      </c>
      <c r="B3968">
        <v>3966</v>
      </c>
      <c r="C3968" s="3" t="s">
        <v>3963</v>
      </c>
      <c r="D3968" s="3" t="s">
        <v>8073</v>
      </c>
      <c r="E3968" s="6">
        <v>7500</v>
      </c>
      <c r="F3968" s="8">
        <v>45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 t="shared" si="245"/>
        <v>3750</v>
      </c>
      <c r="Q3968" s="11" t="s">
        <v>8315</v>
      </c>
      <c r="R3968" t="s">
        <v>8316</v>
      </c>
      <c r="S3968" s="15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f t="shared" si="244"/>
        <v>24</v>
      </c>
      <c r="B3969">
        <v>3967</v>
      </c>
      <c r="C3969" s="3" t="s">
        <v>3964</v>
      </c>
      <c r="D3969" s="3" t="s">
        <v>8074</v>
      </c>
      <c r="E3969" s="6">
        <v>1700</v>
      </c>
      <c r="F3969" s="8">
        <v>410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 t="shared" si="245"/>
        <v>170</v>
      </c>
      <c r="Q3969" s="11" t="s">
        <v>8315</v>
      </c>
      <c r="R3969" t="s">
        <v>8316</v>
      </c>
      <c r="S3969" s="15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f t="shared" ref="A3970:A4033" si="248">ROUND(F3970/E3970*100,0)</f>
        <v>11</v>
      </c>
      <c r="B3970">
        <v>3968</v>
      </c>
      <c r="C3970" s="3" t="s">
        <v>3965</v>
      </c>
      <c r="D3970" s="3" t="s">
        <v>8075</v>
      </c>
      <c r="E3970" s="6">
        <v>5000</v>
      </c>
      <c r="F3970" s="8">
        <v>527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 t="shared" si="245"/>
        <v>454.55</v>
      </c>
      <c r="Q3970" s="11" t="s">
        <v>8315</v>
      </c>
      <c r="R3970" t="s">
        <v>8316</v>
      </c>
      <c r="S3970" s="15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f t="shared" si="248"/>
        <v>7</v>
      </c>
      <c r="B3971">
        <v>3969</v>
      </c>
      <c r="C3971" s="3" t="s">
        <v>3966</v>
      </c>
      <c r="D3971" s="3" t="s">
        <v>8076</v>
      </c>
      <c r="E3971" s="6">
        <v>2825</v>
      </c>
      <c r="F3971" s="8">
        <v>211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 t="shared" ref="P3971:P4034" si="249">IFERROR(ROUND(E3971/M3971,2), 0)</f>
        <v>470.83</v>
      </c>
      <c r="Q3971" s="11" t="s">
        <v>8315</v>
      </c>
      <c r="R3971" t="s">
        <v>8316</v>
      </c>
      <c r="S3971" s="15">
        <f t="shared" ref="S3971:S4034" si="250">(((K3971/60)/60)/24)+DATE(1970,1,1)</f>
        <v>42601.854699074072</v>
      </c>
      <c r="T3971" s="16">
        <f t="shared" ref="T3971:T4034" si="251">(((J3971/60)/60)/24)+DATE(1970,1,1)</f>
        <v>42611.163194444445</v>
      </c>
    </row>
    <row r="3972" spans="1:20" ht="60" hidden="1" x14ac:dyDescent="0.25">
      <c r="A3972">
        <f t="shared" si="248"/>
        <v>0</v>
      </c>
      <c r="B3972">
        <v>3970</v>
      </c>
      <c r="C3972" s="3" t="s">
        <v>3967</v>
      </c>
      <c r="D3972" s="3" t="s">
        <v>8077</v>
      </c>
      <c r="E3972" s="6">
        <v>15000</v>
      </c>
      <c r="F3972" s="8">
        <v>11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 t="shared" si="249"/>
        <v>7500</v>
      </c>
      <c r="Q3972" s="11" t="s">
        <v>8315</v>
      </c>
      <c r="R3972" t="s">
        <v>8316</v>
      </c>
      <c r="S3972" s="15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f t="shared" si="248"/>
        <v>1</v>
      </c>
      <c r="B3973">
        <v>3971</v>
      </c>
      <c r="C3973" s="3" t="s">
        <v>3968</v>
      </c>
      <c r="D3973" s="3" t="s">
        <v>8078</v>
      </c>
      <c r="E3973" s="6">
        <v>14000</v>
      </c>
      <c r="F3973" s="8">
        <v>136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 t="shared" si="249"/>
        <v>2333.33</v>
      </c>
      <c r="Q3973" s="11" t="s">
        <v>8315</v>
      </c>
      <c r="R3973" t="s">
        <v>8316</v>
      </c>
      <c r="S3973" s="15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f t="shared" si="248"/>
        <v>21</v>
      </c>
      <c r="B3974">
        <v>3972</v>
      </c>
      <c r="C3974" s="3" t="s">
        <v>3969</v>
      </c>
      <c r="D3974" s="3" t="s">
        <v>8079</v>
      </c>
      <c r="E3974" s="6">
        <v>1000</v>
      </c>
      <c r="F3974" s="8">
        <v>211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 t="shared" si="249"/>
        <v>125</v>
      </c>
      <c r="Q3974" s="11" t="s">
        <v>8315</v>
      </c>
      <c r="R3974" t="s">
        <v>8316</v>
      </c>
      <c r="S3974" s="15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f t="shared" si="248"/>
        <v>78</v>
      </c>
      <c r="B3975">
        <v>3973</v>
      </c>
      <c r="C3975" s="3" t="s">
        <v>3970</v>
      </c>
      <c r="D3975" s="3" t="s">
        <v>8080</v>
      </c>
      <c r="E3975" s="6">
        <v>5000</v>
      </c>
      <c r="F3975" s="8">
        <v>3905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 t="shared" si="249"/>
        <v>135.13999999999999</v>
      </c>
      <c r="Q3975" s="11" t="s">
        <v>8315</v>
      </c>
      <c r="R3975" t="s">
        <v>8316</v>
      </c>
      <c r="S3975" s="15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f t="shared" si="248"/>
        <v>32</v>
      </c>
      <c r="B3976">
        <v>3974</v>
      </c>
      <c r="C3976" s="3" t="s">
        <v>3971</v>
      </c>
      <c r="D3976" s="3" t="s">
        <v>8081</v>
      </c>
      <c r="E3976" s="6">
        <v>1000</v>
      </c>
      <c r="F3976" s="8">
        <v>320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 t="shared" si="249"/>
        <v>90.91</v>
      </c>
      <c r="Q3976" s="11" t="s">
        <v>8315</v>
      </c>
      <c r="R3976" t="s">
        <v>8316</v>
      </c>
      <c r="S3976" s="15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f t="shared" si="248"/>
        <v>0</v>
      </c>
      <c r="B3977">
        <v>3975</v>
      </c>
      <c r="C3977" s="3" t="s">
        <v>3972</v>
      </c>
      <c r="D3977" s="3" t="s">
        <v>8082</v>
      </c>
      <c r="E3977" s="6">
        <v>678</v>
      </c>
      <c r="F3977" s="8"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f t="shared" si="248"/>
        <v>48</v>
      </c>
      <c r="B3978">
        <v>3976</v>
      </c>
      <c r="C3978" s="3" t="s">
        <v>3973</v>
      </c>
      <c r="D3978" s="3" t="s">
        <v>8083</v>
      </c>
      <c r="E3978" s="6">
        <v>1300</v>
      </c>
      <c r="F3978" s="8">
        <v>620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 t="shared" si="249"/>
        <v>130</v>
      </c>
      <c r="Q3978" s="11" t="s">
        <v>8315</v>
      </c>
      <c r="R3978" t="s">
        <v>8316</v>
      </c>
      <c r="S3978" s="15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f t="shared" si="248"/>
        <v>1</v>
      </c>
      <c r="B3979">
        <v>3977</v>
      </c>
      <c r="C3979" s="3" t="s">
        <v>3974</v>
      </c>
      <c r="D3979" s="3" t="s">
        <v>8084</v>
      </c>
      <c r="E3979" s="6">
        <v>90000</v>
      </c>
      <c r="F3979" s="8">
        <v>1305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 t="shared" si="249"/>
        <v>15000</v>
      </c>
      <c r="Q3979" s="11" t="s">
        <v>8315</v>
      </c>
      <c r="R3979" t="s">
        <v>8316</v>
      </c>
      <c r="S3979" s="15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f t="shared" si="248"/>
        <v>11</v>
      </c>
      <c r="B3980">
        <v>3978</v>
      </c>
      <c r="C3980" s="3" t="s">
        <v>3975</v>
      </c>
      <c r="D3980" s="3" t="s">
        <v>8085</v>
      </c>
      <c r="E3980" s="6">
        <v>2000</v>
      </c>
      <c r="F3980" s="8">
        <v>214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 t="shared" si="249"/>
        <v>250</v>
      </c>
      <c r="Q3980" s="11" t="s">
        <v>8315</v>
      </c>
      <c r="R3980" t="s">
        <v>8316</v>
      </c>
      <c r="S3980" s="15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f t="shared" si="248"/>
        <v>2</v>
      </c>
      <c r="B3981">
        <v>3979</v>
      </c>
      <c r="C3981" s="3" t="s">
        <v>3976</v>
      </c>
      <c r="D3981" s="3" t="s">
        <v>8086</v>
      </c>
      <c r="E3981" s="6">
        <v>6000</v>
      </c>
      <c r="F3981" s="8">
        <v>110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 t="shared" si="249"/>
        <v>1000</v>
      </c>
      <c r="Q3981" s="11" t="s">
        <v>8315</v>
      </c>
      <c r="R3981" t="s">
        <v>8316</v>
      </c>
      <c r="S3981" s="15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f t="shared" si="248"/>
        <v>18</v>
      </c>
      <c r="B3982">
        <v>3980</v>
      </c>
      <c r="C3982" s="3" t="s">
        <v>3977</v>
      </c>
      <c r="D3982" s="3" t="s">
        <v>8087</v>
      </c>
      <c r="E3982" s="6">
        <v>2500</v>
      </c>
      <c r="F3982" s="8">
        <v>450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 t="shared" si="249"/>
        <v>357.14</v>
      </c>
      <c r="Q3982" s="11" t="s">
        <v>8315</v>
      </c>
      <c r="R3982" t="s">
        <v>8316</v>
      </c>
      <c r="S3982" s="15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f t="shared" si="248"/>
        <v>4</v>
      </c>
      <c r="B3983">
        <v>3981</v>
      </c>
      <c r="C3983" s="3" t="s">
        <v>3358</v>
      </c>
      <c r="D3983" s="3" t="s">
        <v>7469</v>
      </c>
      <c r="E3983" s="6">
        <v>30000</v>
      </c>
      <c r="F3983" s="8">
        <v>1225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 t="shared" si="249"/>
        <v>4285.71</v>
      </c>
      <c r="Q3983" s="11" t="s">
        <v>8315</v>
      </c>
      <c r="R3983" t="s">
        <v>8316</v>
      </c>
      <c r="S3983" s="15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f t="shared" si="248"/>
        <v>20</v>
      </c>
      <c r="B3984">
        <v>3982</v>
      </c>
      <c r="C3984" s="3" t="s">
        <v>3978</v>
      </c>
      <c r="D3984" s="3" t="s">
        <v>8088</v>
      </c>
      <c r="E3984" s="6">
        <v>850</v>
      </c>
      <c r="F3984" s="8">
        <v>170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 t="shared" si="249"/>
        <v>170</v>
      </c>
      <c r="Q3984" s="11" t="s">
        <v>8315</v>
      </c>
      <c r="R3984" t="s">
        <v>8316</v>
      </c>
      <c r="S3984" s="15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f t="shared" si="248"/>
        <v>35</v>
      </c>
      <c r="B3985">
        <v>3983</v>
      </c>
      <c r="C3985" s="3" t="s">
        <v>3979</v>
      </c>
      <c r="D3985" s="3" t="s">
        <v>8089</v>
      </c>
      <c r="E3985" s="6">
        <v>11140</v>
      </c>
      <c r="F3985" s="8">
        <v>3877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 t="shared" si="249"/>
        <v>242.17</v>
      </c>
      <c r="Q3985" s="11" t="s">
        <v>8315</v>
      </c>
      <c r="R3985" t="s">
        <v>8316</v>
      </c>
      <c r="S3985" s="15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f t="shared" si="248"/>
        <v>6</v>
      </c>
      <c r="B3986">
        <v>3984</v>
      </c>
      <c r="C3986" s="3" t="s">
        <v>3980</v>
      </c>
      <c r="D3986" s="3" t="s">
        <v>8090</v>
      </c>
      <c r="E3986" s="6">
        <v>1500</v>
      </c>
      <c r="F3986" s="8">
        <v>95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 t="shared" si="249"/>
        <v>150</v>
      </c>
      <c r="Q3986" s="11" t="s">
        <v>8315</v>
      </c>
      <c r="R3986" t="s">
        <v>8316</v>
      </c>
      <c r="S3986" s="15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f t="shared" si="248"/>
        <v>32</v>
      </c>
      <c r="B3987">
        <v>3985</v>
      </c>
      <c r="C3987" s="3" t="s">
        <v>3981</v>
      </c>
      <c r="D3987" s="3" t="s">
        <v>8091</v>
      </c>
      <c r="E3987" s="6">
        <v>2000</v>
      </c>
      <c r="F3987" s="8">
        <v>641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 t="shared" si="249"/>
        <v>105.26</v>
      </c>
      <c r="Q3987" s="11" t="s">
        <v>8315</v>
      </c>
      <c r="R3987" t="s">
        <v>8316</v>
      </c>
      <c r="S3987" s="15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f t="shared" si="248"/>
        <v>10</v>
      </c>
      <c r="B3988">
        <v>3986</v>
      </c>
      <c r="C3988" s="3" t="s">
        <v>3982</v>
      </c>
      <c r="D3988" s="3" t="s">
        <v>8092</v>
      </c>
      <c r="E3988" s="6">
        <v>5000</v>
      </c>
      <c r="F3988" s="8">
        <v>488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 t="shared" si="249"/>
        <v>384.62</v>
      </c>
      <c r="Q3988" s="11" t="s">
        <v>8315</v>
      </c>
      <c r="R3988" t="s">
        <v>8316</v>
      </c>
      <c r="S3988" s="15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f t="shared" si="248"/>
        <v>38</v>
      </c>
      <c r="B3989">
        <v>3987</v>
      </c>
      <c r="C3989" s="3" t="s">
        <v>3983</v>
      </c>
      <c r="D3989" s="3" t="s">
        <v>8093</v>
      </c>
      <c r="E3989" s="6">
        <v>400</v>
      </c>
      <c r="F3989" s="8">
        <v>151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 t="shared" si="249"/>
        <v>30.77</v>
      </c>
      <c r="Q3989" s="11" t="s">
        <v>8315</v>
      </c>
      <c r="R3989" t="s">
        <v>8316</v>
      </c>
      <c r="S3989" s="15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f t="shared" si="248"/>
        <v>2</v>
      </c>
      <c r="B3990">
        <v>3988</v>
      </c>
      <c r="C3990" s="3" t="s">
        <v>3984</v>
      </c>
      <c r="D3990" s="3" t="s">
        <v>8094</v>
      </c>
      <c r="E3990" s="6">
        <v>1500</v>
      </c>
      <c r="F3990" s="8">
        <v>32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 t="shared" si="249"/>
        <v>375</v>
      </c>
      <c r="Q3990" s="11" t="s">
        <v>8315</v>
      </c>
      <c r="R3990" t="s">
        <v>8316</v>
      </c>
      <c r="S3990" s="15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f t="shared" si="248"/>
        <v>0</v>
      </c>
      <c r="B3991">
        <v>3989</v>
      </c>
      <c r="C3991" s="3" t="s">
        <v>3985</v>
      </c>
      <c r="D3991" s="3" t="s">
        <v>8095</v>
      </c>
      <c r="E3991" s="6">
        <v>3000</v>
      </c>
      <c r="F3991" s="8"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f t="shared" si="248"/>
        <v>4</v>
      </c>
      <c r="B3992">
        <v>3990</v>
      </c>
      <c r="C3992" s="3" t="s">
        <v>3986</v>
      </c>
      <c r="D3992" s="3" t="s">
        <v>8096</v>
      </c>
      <c r="E3992" s="6">
        <v>1650</v>
      </c>
      <c r="F3992" s="8">
        <v>69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 t="shared" si="249"/>
        <v>550</v>
      </c>
      <c r="Q3992" s="11" t="s">
        <v>8315</v>
      </c>
      <c r="R3992" t="s">
        <v>8316</v>
      </c>
      <c r="S3992" s="15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f t="shared" si="248"/>
        <v>20</v>
      </c>
      <c r="B3993">
        <v>3991</v>
      </c>
      <c r="C3993" s="3" t="s">
        <v>3987</v>
      </c>
      <c r="D3993" s="3" t="s">
        <v>8097</v>
      </c>
      <c r="E3993" s="6">
        <v>500</v>
      </c>
      <c r="F3993" s="8">
        <v>100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 t="shared" si="249"/>
        <v>500</v>
      </c>
      <c r="Q3993" s="11" t="s">
        <v>8315</v>
      </c>
      <c r="R3993" t="s">
        <v>8316</v>
      </c>
      <c r="S3993" s="15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f t="shared" si="248"/>
        <v>5</v>
      </c>
      <c r="B3994">
        <v>3992</v>
      </c>
      <c r="C3994" s="3" t="s">
        <v>3988</v>
      </c>
      <c r="D3994" s="3" t="s">
        <v>8098</v>
      </c>
      <c r="E3994" s="6">
        <v>10000</v>
      </c>
      <c r="F3994" s="8">
        <v>541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 t="shared" si="249"/>
        <v>1111.1099999999999</v>
      </c>
      <c r="Q3994" s="11" t="s">
        <v>8315</v>
      </c>
      <c r="R3994" t="s">
        <v>8316</v>
      </c>
      <c r="S3994" s="15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f t="shared" si="248"/>
        <v>0</v>
      </c>
      <c r="B3995">
        <v>3993</v>
      </c>
      <c r="C3995" s="3" t="s">
        <v>3989</v>
      </c>
      <c r="D3995" s="3" t="s">
        <v>8099</v>
      </c>
      <c r="E3995" s="6">
        <v>50000</v>
      </c>
      <c r="F3995" s="8">
        <v>3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 t="shared" si="249"/>
        <v>50000</v>
      </c>
      <c r="Q3995" s="11" t="s">
        <v>8315</v>
      </c>
      <c r="R3995" t="s">
        <v>8316</v>
      </c>
      <c r="S3995" s="15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f t="shared" si="248"/>
        <v>0</v>
      </c>
      <c r="B3996">
        <v>3994</v>
      </c>
      <c r="C3996" s="3" t="s">
        <v>3990</v>
      </c>
      <c r="D3996" s="3" t="s">
        <v>8100</v>
      </c>
      <c r="E3996" s="6">
        <v>2000</v>
      </c>
      <c r="F3996" s="8">
        <v>5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 t="shared" si="249"/>
        <v>2000</v>
      </c>
      <c r="Q3996" s="11" t="s">
        <v>8315</v>
      </c>
      <c r="R3996" t="s">
        <v>8316</v>
      </c>
      <c r="S3996" s="15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f t="shared" si="248"/>
        <v>35</v>
      </c>
      <c r="B3997">
        <v>3995</v>
      </c>
      <c r="C3997" s="3" t="s">
        <v>3991</v>
      </c>
      <c r="D3997" s="3" t="s">
        <v>8101</v>
      </c>
      <c r="E3997" s="6">
        <v>200</v>
      </c>
      <c r="F3997" s="8">
        <v>70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 t="shared" si="249"/>
        <v>50</v>
      </c>
      <c r="Q3997" s="11" t="s">
        <v>8315</v>
      </c>
      <c r="R3997" t="s">
        <v>8316</v>
      </c>
      <c r="S3997" s="15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f t="shared" si="248"/>
        <v>17</v>
      </c>
      <c r="B3998">
        <v>3996</v>
      </c>
      <c r="C3998" s="3" t="s">
        <v>3992</v>
      </c>
      <c r="D3998" s="3" t="s">
        <v>8102</v>
      </c>
      <c r="E3998" s="6">
        <v>3000</v>
      </c>
      <c r="F3998" s="8">
        <v>497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 t="shared" si="249"/>
        <v>176.47</v>
      </c>
      <c r="Q3998" s="11" t="s">
        <v>8315</v>
      </c>
      <c r="R3998" t="s">
        <v>8316</v>
      </c>
      <c r="S3998" s="15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f t="shared" si="248"/>
        <v>0</v>
      </c>
      <c r="B3999">
        <v>3997</v>
      </c>
      <c r="C3999" s="3" t="s">
        <v>3993</v>
      </c>
      <c r="D3999" s="3" t="s">
        <v>8103</v>
      </c>
      <c r="E3999" s="6">
        <v>3000</v>
      </c>
      <c r="F3999" s="8"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f t="shared" si="248"/>
        <v>57</v>
      </c>
      <c r="B4000">
        <v>3998</v>
      </c>
      <c r="C4000" s="3" t="s">
        <v>3994</v>
      </c>
      <c r="D4000" s="3" t="s">
        <v>8104</v>
      </c>
      <c r="E4000" s="6">
        <v>1250</v>
      </c>
      <c r="F4000" s="8">
        <v>715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 t="shared" si="249"/>
        <v>104.17</v>
      </c>
      <c r="Q4000" s="11" t="s">
        <v>8315</v>
      </c>
      <c r="R4000" t="s">
        <v>8316</v>
      </c>
      <c r="S4000" s="15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f t="shared" si="248"/>
        <v>17</v>
      </c>
      <c r="B4001">
        <v>3999</v>
      </c>
      <c r="C4001" s="3" t="s">
        <v>3995</v>
      </c>
      <c r="D4001" s="3" t="s">
        <v>8105</v>
      </c>
      <c r="E4001" s="6">
        <v>7000</v>
      </c>
      <c r="F4001" s="8">
        <v>1156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 t="shared" si="249"/>
        <v>500</v>
      </c>
      <c r="Q4001" s="11" t="s">
        <v>8315</v>
      </c>
      <c r="R4001" t="s">
        <v>8316</v>
      </c>
      <c r="S4001" s="15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f t="shared" si="248"/>
        <v>0</v>
      </c>
      <c r="B4002">
        <v>4000</v>
      </c>
      <c r="C4002" s="3" t="s">
        <v>3996</v>
      </c>
      <c r="D4002" s="3" t="s">
        <v>8106</v>
      </c>
      <c r="E4002" s="6">
        <v>8000</v>
      </c>
      <c r="F4002" s="8">
        <v>10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 t="shared" si="249"/>
        <v>8000</v>
      </c>
      <c r="Q4002" s="11" t="s">
        <v>8315</v>
      </c>
      <c r="R4002" t="s">
        <v>8316</v>
      </c>
      <c r="S4002" s="15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f t="shared" si="248"/>
        <v>38</v>
      </c>
      <c r="B4003">
        <v>4001</v>
      </c>
      <c r="C4003" s="3" t="s">
        <v>3997</v>
      </c>
      <c r="D4003" s="3" t="s">
        <v>8107</v>
      </c>
      <c r="E4003" s="6">
        <v>1200</v>
      </c>
      <c r="F4003" s="8">
        <v>453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 t="shared" si="249"/>
        <v>85.71</v>
      </c>
      <c r="Q4003" s="11" t="s">
        <v>8315</v>
      </c>
      <c r="R4003" t="s">
        <v>8316</v>
      </c>
      <c r="S4003" s="15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f t="shared" si="248"/>
        <v>2</v>
      </c>
      <c r="B4004">
        <v>4002</v>
      </c>
      <c r="C4004" s="3" t="s">
        <v>3998</v>
      </c>
      <c r="D4004" s="3" t="s">
        <v>8108</v>
      </c>
      <c r="E4004" s="6">
        <v>1250</v>
      </c>
      <c r="F4004" s="8">
        <v>23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 t="shared" si="249"/>
        <v>312.5</v>
      </c>
      <c r="Q4004" s="11" t="s">
        <v>8315</v>
      </c>
      <c r="R4004" t="s">
        <v>8316</v>
      </c>
      <c r="S4004" s="15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f t="shared" si="248"/>
        <v>10</v>
      </c>
      <c r="B4005">
        <v>4003</v>
      </c>
      <c r="C4005" s="3" t="s">
        <v>3999</v>
      </c>
      <c r="D4005" s="3" t="s">
        <v>8071</v>
      </c>
      <c r="E4005" s="6">
        <v>2000</v>
      </c>
      <c r="F4005" s="8">
        <v>201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 t="shared" si="249"/>
        <v>1000</v>
      </c>
      <c r="Q4005" s="11" t="s">
        <v>8315</v>
      </c>
      <c r="R4005" t="s">
        <v>8316</v>
      </c>
      <c r="S4005" s="15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f t="shared" si="248"/>
        <v>0</v>
      </c>
      <c r="B4006">
        <v>4004</v>
      </c>
      <c r="C4006" s="3" t="s">
        <v>4000</v>
      </c>
      <c r="D4006" s="3" t="s">
        <v>8109</v>
      </c>
      <c r="E4006" s="6">
        <v>500</v>
      </c>
      <c r="F4006" s="8">
        <v>1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 t="shared" si="249"/>
        <v>500</v>
      </c>
      <c r="Q4006" s="11" t="s">
        <v>8315</v>
      </c>
      <c r="R4006" t="s">
        <v>8316</v>
      </c>
      <c r="S4006" s="15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f t="shared" si="248"/>
        <v>1</v>
      </c>
      <c r="B4007">
        <v>4005</v>
      </c>
      <c r="C4007" s="3" t="s">
        <v>4001</v>
      </c>
      <c r="D4007" s="3" t="s">
        <v>8110</v>
      </c>
      <c r="E4007" s="6">
        <v>3000</v>
      </c>
      <c r="F4007" s="8">
        <v>40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 t="shared" si="249"/>
        <v>1500</v>
      </c>
      <c r="Q4007" s="11" t="s">
        <v>8315</v>
      </c>
      <c r="R4007" t="s">
        <v>8316</v>
      </c>
      <c r="S4007" s="15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f t="shared" si="248"/>
        <v>0</v>
      </c>
      <c r="B4008">
        <v>4006</v>
      </c>
      <c r="C4008" s="3" t="s">
        <v>4002</v>
      </c>
      <c r="D4008" s="3" t="s">
        <v>8111</v>
      </c>
      <c r="E4008" s="6">
        <v>30000</v>
      </c>
      <c r="F4008" s="8">
        <v>2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 t="shared" si="249"/>
        <v>30000</v>
      </c>
      <c r="Q4008" s="11" t="s">
        <v>8315</v>
      </c>
      <c r="R4008" t="s">
        <v>8316</v>
      </c>
      <c r="S4008" s="15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f t="shared" si="248"/>
        <v>0</v>
      </c>
      <c r="B4009">
        <v>4007</v>
      </c>
      <c r="C4009" s="3" t="s">
        <v>4003</v>
      </c>
      <c r="D4009" s="3" t="s">
        <v>8112</v>
      </c>
      <c r="E4009" s="6">
        <v>2000</v>
      </c>
      <c r="F4009" s="8">
        <v>5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 t="shared" si="249"/>
        <v>2000</v>
      </c>
      <c r="Q4009" s="11" t="s">
        <v>8315</v>
      </c>
      <c r="R4009" t="s">
        <v>8316</v>
      </c>
      <c r="S4009" s="15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f t="shared" si="248"/>
        <v>6</v>
      </c>
      <c r="B4010">
        <v>4008</v>
      </c>
      <c r="C4010" s="3" t="s">
        <v>4004</v>
      </c>
      <c r="D4010" s="3" t="s">
        <v>8113</v>
      </c>
      <c r="E4010" s="6">
        <v>1000</v>
      </c>
      <c r="F4010" s="8">
        <v>60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 t="shared" si="249"/>
        <v>250</v>
      </c>
      <c r="Q4010" s="11" t="s">
        <v>8315</v>
      </c>
      <c r="R4010" t="s">
        <v>8316</v>
      </c>
      <c r="S4010" s="15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f t="shared" si="248"/>
        <v>4</v>
      </c>
      <c r="B4011">
        <v>4009</v>
      </c>
      <c r="C4011" s="3" t="s">
        <v>4005</v>
      </c>
      <c r="D4011" s="3" t="s">
        <v>8114</v>
      </c>
      <c r="E4011" s="6">
        <v>1930</v>
      </c>
      <c r="F4011" s="8">
        <v>75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 t="shared" si="249"/>
        <v>643.33000000000004</v>
      </c>
      <c r="Q4011" s="11" t="s">
        <v>8315</v>
      </c>
      <c r="R4011" t="s">
        <v>8316</v>
      </c>
      <c r="S4011" s="15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f t="shared" si="248"/>
        <v>24</v>
      </c>
      <c r="B4012">
        <v>4010</v>
      </c>
      <c r="C4012" s="3" t="s">
        <v>4006</v>
      </c>
      <c r="D4012" s="3" t="s">
        <v>8115</v>
      </c>
      <c r="E4012" s="6">
        <v>7200</v>
      </c>
      <c r="F4012" s="8">
        <v>1742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 t="shared" si="249"/>
        <v>189.47</v>
      </c>
      <c r="Q4012" s="11" t="s">
        <v>8315</v>
      </c>
      <c r="R4012" t="s">
        <v>8316</v>
      </c>
      <c r="S4012" s="15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f t="shared" si="248"/>
        <v>8</v>
      </c>
      <c r="B4013">
        <v>4011</v>
      </c>
      <c r="C4013" s="3" t="s">
        <v>4007</v>
      </c>
      <c r="D4013" s="3" t="s">
        <v>8116</v>
      </c>
      <c r="E4013" s="6">
        <v>250</v>
      </c>
      <c r="F4013" s="8">
        <v>19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 t="shared" si="249"/>
        <v>62.5</v>
      </c>
      <c r="Q4013" s="11" t="s">
        <v>8315</v>
      </c>
      <c r="R4013" t="s">
        <v>8316</v>
      </c>
      <c r="S4013" s="15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f t="shared" si="248"/>
        <v>0</v>
      </c>
      <c r="B4014">
        <v>4012</v>
      </c>
      <c r="C4014" s="3" t="s">
        <v>4008</v>
      </c>
      <c r="D4014" s="3" t="s">
        <v>8117</v>
      </c>
      <c r="E4014" s="6">
        <v>575</v>
      </c>
      <c r="F4014" s="8"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f t="shared" si="248"/>
        <v>1</v>
      </c>
      <c r="B4015">
        <v>4013</v>
      </c>
      <c r="C4015" s="3" t="s">
        <v>4009</v>
      </c>
      <c r="D4015" s="3" t="s">
        <v>8118</v>
      </c>
      <c r="E4015" s="6">
        <v>2000</v>
      </c>
      <c r="F4015" s="8">
        <v>26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 t="shared" si="249"/>
        <v>1000</v>
      </c>
      <c r="Q4015" s="11" t="s">
        <v>8315</v>
      </c>
      <c r="R4015" t="s">
        <v>8316</v>
      </c>
      <c r="S4015" s="15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f t="shared" si="248"/>
        <v>0</v>
      </c>
      <c r="B4016">
        <v>4014</v>
      </c>
      <c r="C4016" s="3" t="s">
        <v>4010</v>
      </c>
      <c r="D4016" s="3" t="s">
        <v>8119</v>
      </c>
      <c r="E4016" s="6">
        <v>9000</v>
      </c>
      <c r="F4016" s="8"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f t="shared" si="248"/>
        <v>0</v>
      </c>
      <c r="B4017">
        <v>4015</v>
      </c>
      <c r="C4017" s="3" t="s">
        <v>4011</v>
      </c>
      <c r="D4017" s="3" t="s">
        <v>8120</v>
      </c>
      <c r="E4017" s="6">
        <v>7000</v>
      </c>
      <c r="F4017" s="8">
        <v>1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 t="shared" si="249"/>
        <v>7000</v>
      </c>
      <c r="Q4017" s="11" t="s">
        <v>8315</v>
      </c>
      <c r="R4017" t="s">
        <v>8316</v>
      </c>
      <c r="S4017" s="15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f t="shared" si="248"/>
        <v>14</v>
      </c>
      <c r="B4018">
        <v>4016</v>
      </c>
      <c r="C4018" s="3" t="s">
        <v>4012</v>
      </c>
      <c r="D4018" s="3" t="s">
        <v>8121</v>
      </c>
      <c r="E4018" s="6">
        <v>500</v>
      </c>
      <c r="F4018" s="8">
        <v>70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 t="shared" si="249"/>
        <v>71.430000000000007</v>
      </c>
      <c r="Q4018" s="11" t="s">
        <v>8315</v>
      </c>
      <c r="R4018" t="s">
        <v>8316</v>
      </c>
      <c r="S4018" s="15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f t="shared" si="248"/>
        <v>1</v>
      </c>
      <c r="B4019">
        <v>4017</v>
      </c>
      <c r="C4019" s="3" t="s">
        <v>4013</v>
      </c>
      <c r="D4019" s="3" t="s">
        <v>8122</v>
      </c>
      <c r="E4019" s="6">
        <v>10000</v>
      </c>
      <c r="F4019" s="8">
        <v>105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 t="shared" si="249"/>
        <v>5000</v>
      </c>
      <c r="Q4019" s="11" t="s">
        <v>8315</v>
      </c>
      <c r="R4019" t="s">
        <v>8316</v>
      </c>
      <c r="S4019" s="15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f t="shared" si="248"/>
        <v>9</v>
      </c>
      <c r="B4020">
        <v>4018</v>
      </c>
      <c r="C4020" s="3" t="s">
        <v>4014</v>
      </c>
      <c r="D4020" s="3" t="s">
        <v>8123</v>
      </c>
      <c r="E4020" s="6">
        <v>1500</v>
      </c>
      <c r="F4020" s="8">
        <v>130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 t="shared" si="249"/>
        <v>375</v>
      </c>
      <c r="Q4020" s="11" t="s">
        <v>8315</v>
      </c>
      <c r="R4020" t="s">
        <v>8316</v>
      </c>
      <c r="S4020" s="15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f t="shared" si="248"/>
        <v>1</v>
      </c>
      <c r="B4021">
        <v>4019</v>
      </c>
      <c r="C4021" s="3" t="s">
        <v>4015</v>
      </c>
      <c r="D4021" s="3" t="s">
        <v>8124</v>
      </c>
      <c r="E4021" s="6">
        <v>3500</v>
      </c>
      <c r="F4021" s="8">
        <v>29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 t="shared" si="249"/>
        <v>875</v>
      </c>
      <c r="Q4021" s="11" t="s">
        <v>8315</v>
      </c>
      <c r="R4021" t="s">
        <v>8316</v>
      </c>
      <c r="S4021" s="15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f t="shared" si="248"/>
        <v>17</v>
      </c>
      <c r="B4022">
        <v>4020</v>
      </c>
      <c r="C4022" s="3" t="s">
        <v>4016</v>
      </c>
      <c r="D4022" s="3" t="s">
        <v>8125</v>
      </c>
      <c r="E4022" s="6">
        <v>600</v>
      </c>
      <c r="F4022" s="8">
        <v>100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 t="shared" si="249"/>
        <v>200</v>
      </c>
      <c r="Q4022" s="11" t="s">
        <v>8315</v>
      </c>
      <c r="R4022" t="s">
        <v>8316</v>
      </c>
      <c r="S4022" s="15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f t="shared" si="248"/>
        <v>1</v>
      </c>
      <c r="B4023">
        <v>4021</v>
      </c>
      <c r="C4023" s="3" t="s">
        <v>4017</v>
      </c>
      <c r="D4023" s="3" t="s">
        <v>8126</v>
      </c>
      <c r="E4023" s="6">
        <v>15000</v>
      </c>
      <c r="F4023" s="8">
        <v>125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 t="shared" si="249"/>
        <v>7500</v>
      </c>
      <c r="Q4023" s="11" t="s">
        <v>8315</v>
      </c>
      <c r="R4023" t="s">
        <v>8316</v>
      </c>
      <c r="S4023" s="15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f t="shared" si="248"/>
        <v>70</v>
      </c>
      <c r="B4024">
        <v>4022</v>
      </c>
      <c r="C4024" s="3" t="s">
        <v>4018</v>
      </c>
      <c r="D4024" s="3" t="s">
        <v>8127</v>
      </c>
      <c r="E4024" s="6">
        <v>18000</v>
      </c>
      <c r="F4024" s="8">
        <v>12521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 t="shared" si="249"/>
        <v>91.37</v>
      </c>
      <c r="Q4024" s="11" t="s">
        <v>8315</v>
      </c>
      <c r="R4024" t="s">
        <v>8316</v>
      </c>
      <c r="S4024" s="15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f t="shared" si="248"/>
        <v>0</v>
      </c>
      <c r="B4025">
        <v>4023</v>
      </c>
      <c r="C4025" s="3" t="s">
        <v>4019</v>
      </c>
      <c r="D4025" s="3" t="s">
        <v>8128</v>
      </c>
      <c r="E4025" s="6">
        <v>7000</v>
      </c>
      <c r="F4025" s="8"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f t="shared" si="248"/>
        <v>1</v>
      </c>
      <c r="B4026">
        <v>4024</v>
      </c>
      <c r="C4026" s="3" t="s">
        <v>4020</v>
      </c>
      <c r="D4026" s="3" t="s">
        <v>8129</v>
      </c>
      <c r="E4026" s="6">
        <v>800</v>
      </c>
      <c r="F4026" s="8">
        <v>10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 t="shared" si="249"/>
        <v>800</v>
      </c>
      <c r="Q4026" s="11" t="s">
        <v>8315</v>
      </c>
      <c r="R4026" t="s">
        <v>8316</v>
      </c>
      <c r="S4026" s="15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f t="shared" si="248"/>
        <v>5</v>
      </c>
      <c r="B4027">
        <v>4025</v>
      </c>
      <c r="C4027" s="3" t="s">
        <v>4021</v>
      </c>
      <c r="D4027" s="3" t="s">
        <v>8130</v>
      </c>
      <c r="E4027" s="6">
        <v>5000</v>
      </c>
      <c r="F4027" s="8">
        <v>250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 t="shared" si="249"/>
        <v>1250</v>
      </c>
      <c r="Q4027" s="11" t="s">
        <v>8315</v>
      </c>
      <c r="R4027" t="s">
        <v>8316</v>
      </c>
      <c r="S4027" s="15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f t="shared" si="248"/>
        <v>0</v>
      </c>
      <c r="B4028">
        <v>4026</v>
      </c>
      <c r="C4028" s="3" t="s">
        <v>4022</v>
      </c>
      <c r="D4028" s="3" t="s">
        <v>8131</v>
      </c>
      <c r="E4028" s="6">
        <v>4000</v>
      </c>
      <c r="F4028" s="8"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f t="shared" si="248"/>
        <v>7</v>
      </c>
      <c r="B4029">
        <v>4027</v>
      </c>
      <c r="C4029" s="3" t="s">
        <v>4023</v>
      </c>
      <c r="D4029" s="3" t="s">
        <v>8132</v>
      </c>
      <c r="E4029" s="6">
        <v>3000</v>
      </c>
      <c r="F4029" s="8">
        <v>215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 t="shared" si="249"/>
        <v>428.57</v>
      </c>
      <c r="Q4029" s="11" t="s">
        <v>8315</v>
      </c>
      <c r="R4029" t="s">
        <v>8316</v>
      </c>
      <c r="S4029" s="15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f t="shared" si="248"/>
        <v>28</v>
      </c>
      <c r="B4030">
        <v>4028</v>
      </c>
      <c r="C4030" s="3" t="s">
        <v>4024</v>
      </c>
      <c r="D4030" s="3" t="s">
        <v>8133</v>
      </c>
      <c r="E4030" s="6">
        <v>2000</v>
      </c>
      <c r="F4030" s="8">
        <v>561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 t="shared" si="249"/>
        <v>181.82</v>
      </c>
      <c r="Q4030" s="11" t="s">
        <v>8315</v>
      </c>
      <c r="R4030" t="s">
        <v>8316</v>
      </c>
      <c r="S4030" s="15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f t="shared" si="248"/>
        <v>0</v>
      </c>
      <c r="B4031">
        <v>4029</v>
      </c>
      <c r="C4031" s="3" t="s">
        <v>4025</v>
      </c>
      <c r="D4031" s="3" t="s">
        <v>8134</v>
      </c>
      <c r="E4031" s="6">
        <v>20000</v>
      </c>
      <c r="F4031" s="8"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f t="shared" si="248"/>
        <v>16</v>
      </c>
      <c r="B4032">
        <v>4030</v>
      </c>
      <c r="C4032" s="3" t="s">
        <v>4026</v>
      </c>
      <c r="D4032" s="3" t="s">
        <v>8135</v>
      </c>
      <c r="E4032" s="6">
        <v>2500</v>
      </c>
      <c r="F4032" s="8">
        <v>400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 t="shared" si="249"/>
        <v>416.67</v>
      </c>
      <c r="Q4032" s="11" t="s">
        <v>8315</v>
      </c>
      <c r="R4032" t="s">
        <v>8316</v>
      </c>
      <c r="S4032" s="15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f t="shared" si="248"/>
        <v>0</v>
      </c>
      <c r="B4033">
        <v>4031</v>
      </c>
      <c r="C4033" s="3" t="s">
        <v>4027</v>
      </c>
      <c r="D4033" s="3" t="s">
        <v>8136</v>
      </c>
      <c r="E4033" s="6">
        <v>5000</v>
      </c>
      <c r="F4033" s="8"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f t="shared" ref="A4034:A4097" si="252">ROUND(F4034/E4034*100,0)</f>
        <v>7</v>
      </c>
      <c r="B4034">
        <v>4032</v>
      </c>
      <c r="C4034" s="3" t="s">
        <v>4028</v>
      </c>
      <c r="D4034" s="3" t="s">
        <v>8137</v>
      </c>
      <c r="E4034" s="6">
        <v>6048</v>
      </c>
      <c r="F4034" s="8">
        <v>413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 t="shared" si="249"/>
        <v>864</v>
      </c>
      <c r="Q4034" s="11" t="s">
        <v>8315</v>
      </c>
      <c r="R4034" t="s">
        <v>8316</v>
      </c>
      <c r="S4034" s="15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f t="shared" si="252"/>
        <v>26</v>
      </c>
      <c r="B4035">
        <v>4033</v>
      </c>
      <c r="C4035" s="3" t="s">
        <v>4029</v>
      </c>
      <c r="D4035" s="3" t="s">
        <v>8138</v>
      </c>
      <c r="E4035" s="6">
        <v>23900</v>
      </c>
      <c r="F4035" s="8">
        <v>6141.99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 t="shared" ref="P4035:P4098" si="253">IFERROR(ROUND(E4035/M4035,2), 0)</f>
        <v>254.26</v>
      </c>
      <c r="Q4035" s="11" t="s">
        <v>8315</v>
      </c>
      <c r="R4035" t="s">
        <v>8316</v>
      </c>
      <c r="S4035" s="15">
        <f t="shared" ref="S4035:S4098" si="254">(((K4035/60)/60)/24)+DATE(1970,1,1)</f>
        <v>42614.268796296295</v>
      </c>
      <c r="T4035" s="16">
        <f t="shared" ref="T4035:T4098" si="255">(((J4035/60)/60)/24)+DATE(1970,1,1)</f>
        <v>42645.375</v>
      </c>
    </row>
    <row r="4036" spans="1:20" ht="60" hidden="1" x14ac:dyDescent="0.25">
      <c r="A4036">
        <f t="shared" si="252"/>
        <v>1</v>
      </c>
      <c r="B4036">
        <v>4034</v>
      </c>
      <c r="C4036" s="3" t="s">
        <v>4030</v>
      </c>
      <c r="D4036" s="3" t="s">
        <v>8139</v>
      </c>
      <c r="E4036" s="6">
        <v>13500</v>
      </c>
      <c r="F4036" s="8">
        <v>200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 t="shared" si="253"/>
        <v>6750</v>
      </c>
      <c r="Q4036" s="11" t="s">
        <v>8315</v>
      </c>
      <c r="R4036" t="s">
        <v>8316</v>
      </c>
      <c r="S4036" s="15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f t="shared" si="252"/>
        <v>37</v>
      </c>
      <c r="B4037">
        <v>4035</v>
      </c>
      <c r="C4037" s="3" t="s">
        <v>4031</v>
      </c>
      <c r="D4037" s="3" t="s">
        <v>8140</v>
      </c>
      <c r="E4037" s="6">
        <v>10000</v>
      </c>
      <c r="F4037" s="8">
        <v>3685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 t="shared" si="253"/>
        <v>400</v>
      </c>
      <c r="Q4037" s="11" t="s">
        <v>8315</v>
      </c>
      <c r="R4037" t="s">
        <v>8316</v>
      </c>
      <c r="S4037" s="15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f t="shared" si="252"/>
        <v>47</v>
      </c>
      <c r="B4038">
        <v>4036</v>
      </c>
      <c r="C4038" s="3" t="s">
        <v>4032</v>
      </c>
      <c r="D4038" s="3" t="s">
        <v>7438</v>
      </c>
      <c r="E4038" s="6">
        <v>6000</v>
      </c>
      <c r="F4038" s="8">
        <v>2823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 t="shared" si="253"/>
        <v>352.94</v>
      </c>
      <c r="Q4038" s="11" t="s">
        <v>8315</v>
      </c>
      <c r="R4038" t="s">
        <v>8316</v>
      </c>
      <c r="S4038" s="15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f t="shared" si="252"/>
        <v>11</v>
      </c>
      <c r="B4039">
        <v>4037</v>
      </c>
      <c r="C4039" s="3" t="s">
        <v>4033</v>
      </c>
      <c r="D4039" s="3" t="s">
        <v>8141</v>
      </c>
      <c r="E4039" s="6">
        <v>700</v>
      </c>
      <c r="F4039" s="8">
        <v>80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 t="shared" si="253"/>
        <v>350</v>
      </c>
      <c r="Q4039" s="11" t="s">
        <v>8315</v>
      </c>
      <c r="R4039" t="s">
        <v>8316</v>
      </c>
      <c r="S4039" s="15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f t="shared" si="252"/>
        <v>12</v>
      </c>
      <c r="B4040">
        <v>4038</v>
      </c>
      <c r="C4040" s="3" t="s">
        <v>4034</v>
      </c>
      <c r="D4040" s="3" t="s">
        <v>8142</v>
      </c>
      <c r="E4040" s="6">
        <v>2500</v>
      </c>
      <c r="F4040" s="8">
        <v>301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 t="shared" si="253"/>
        <v>625</v>
      </c>
      <c r="Q4040" s="11" t="s">
        <v>8315</v>
      </c>
      <c r="R4040" t="s">
        <v>8316</v>
      </c>
      <c r="S4040" s="15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f t="shared" si="252"/>
        <v>60</v>
      </c>
      <c r="B4041">
        <v>4039</v>
      </c>
      <c r="C4041" s="3" t="s">
        <v>4035</v>
      </c>
      <c r="D4041" s="3" t="s">
        <v>8143</v>
      </c>
      <c r="E4041" s="6">
        <v>500</v>
      </c>
      <c r="F4041" s="8">
        <v>300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 t="shared" si="253"/>
        <v>100</v>
      </c>
      <c r="Q4041" s="11" t="s">
        <v>8315</v>
      </c>
      <c r="R4041" t="s">
        <v>8316</v>
      </c>
      <c r="S4041" s="15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f t="shared" si="252"/>
        <v>31</v>
      </c>
      <c r="B4042">
        <v>4040</v>
      </c>
      <c r="C4042" s="3" t="s">
        <v>4036</v>
      </c>
      <c r="D4042" s="3" t="s">
        <v>8144</v>
      </c>
      <c r="E4042" s="6">
        <v>8000</v>
      </c>
      <c r="F4042" s="8">
        <v>2500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 t="shared" si="253"/>
        <v>4000</v>
      </c>
      <c r="Q4042" s="11" t="s">
        <v>8315</v>
      </c>
      <c r="R4042" t="s">
        <v>8316</v>
      </c>
      <c r="S4042" s="15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f t="shared" si="252"/>
        <v>0</v>
      </c>
      <c r="B4043">
        <v>4041</v>
      </c>
      <c r="C4043" s="3" t="s">
        <v>4037</v>
      </c>
      <c r="D4043" s="3" t="s">
        <v>8145</v>
      </c>
      <c r="E4043" s="6">
        <v>5000</v>
      </c>
      <c r="F4043" s="8">
        <v>21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 t="shared" si="253"/>
        <v>2500</v>
      </c>
      <c r="Q4043" s="11" t="s">
        <v>8315</v>
      </c>
      <c r="R4043" t="s">
        <v>8316</v>
      </c>
      <c r="S4043" s="15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f t="shared" si="252"/>
        <v>0</v>
      </c>
      <c r="B4044">
        <v>4042</v>
      </c>
      <c r="C4044" s="3" t="s">
        <v>4038</v>
      </c>
      <c r="D4044" s="3" t="s">
        <v>8146</v>
      </c>
      <c r="E4044" s="6">
        <v>10000</v>
      </c>
      <c r="F4044" s="8">
        <v>21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 t="shared" si="253"/>
        <v>3333.33</v>
      </c>
      <c r="Q4044" s="11" t="s">
        <v>8315</v>
      </c>
      <c r="R4044" t="s">
        <v>8316</v>
      </c>
      <c r="S4044" s="15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f t="shared" si="252"/>
        <v>0</v>
      </c>
      <c r="B4045">
        <v>4043</v>
      </c>
      <c r="C4045" s="3" t="s">
        <v>4039</v>
      </c>
      <c r="D4045" s="3" t="s">
        <v>8147</v>
      </c>
      <c r="E4045" s="6">
        <v>300</v>
      </c>
      <c r="F4045" s="8"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f t="shared" si="252"/>
        <v>38</v>
      </c>
      <c r="B4046">
        <v>4044</v>
      </c>
      <c r="C4046" s="3" t="s">
        <v>4040</v>
      </c>
      <c r="D4046" s="3" t="s">
        <v>8148</v>
      </c>
      <c r="E4046" s="6">
        <v>600</v>
      </c>
      <c r="F4046" s="8">
        <v>225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 t="shared" si="253"/>
        <v>150</v>
      </c>
      <c r="Q4046" s="11" t="s">
        <v>8315</v>
      </c>
      <c r="R4046" t="s">
        <v>8316</v>
      </c>
      <c r="S4046" s="15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f t="shared" si="252"/>
        <v>0</v>
      </c>
      <c r="B4047">
        <v>4045</v>
      </c>
      <c r="C4047" s="3" t="s">
        <v>4041</v>
      </c>
      <c r="D4047" s="3" t="s">
        <v>8149</v>
      </c>
      <c r="E4047" s="6">
        <v>5000</v>
      </c>
      <c r="F4047" s="8">
        <v>1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 t="shared" si="253"/>
        <v>5000</v>
      </c>
      <c r="Q4047" s="11" t="s">
        <v>8315</v>
      </c>
      <c r="R4047" t="s">
        <v>8316</v>
      </c>
      <c r="S4047" s="15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f t="shared" si="252"/>
        <v>8</v>
      </c>
      <c r="B4048">
        <v>4046</v>
      </c>
      <c r="C4048" s="3" t="s">
        <v>4042</v>
      </c>
      <c r="D4048" s="3" t="s">
        <v>8150</v>
      </c>
      <c r="E4048" s="6">
        <v>5600</v>
      </c>
      <c r="F4048" s="8">
        <v>460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 t="shared" si="253"/>
        <v>466.67</v>
      </c>
      <c r="Q4048" s="11" t="s">
        <v>8315</v>
      </c>
      <c r="R4048" t="s">
        <v>8316</v>
      </c>
      <c r="S4048" s="15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f t="shared" si="252"/>
        <v>2</v>
      </c>
      <c r="B4049">
        <v>4047</v>
      </c>
      <c r="C4049" s="3" t="s">
        <v>4043</v>
      </c>
      <c r="D4049" s="3" t="s">
        <v>8151</v>
      </c>
      <c r="E4049" s="6">
        <v>5000</v>
      </c>
      <c r="F4049" s="8">
        <v>110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 t="shared" si="253"/>
        <v>1250</v>
      </c>
      <c r="Q4049" s="11" t="s">
        <v>8315</v>
      </c>
      <c r="R4049" t="s">
        <v>8316</v>
      </c>
      <c r="S4049" s="15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f t="shared" si="252"/>
        <v>18</v>
      </c>
      <c r="B4050">
        <v>4048</v>
      </c>
      <c r="C4050" s="3" t="s">
        <v>4044</v>
      </c>
      <c r="D4050" s="3" t="s">
        <v>8152</v>
      </c>
      <c r="E4050" s="6">
        <v>17000</v>
      </c>
      <c r="F4050" s="8">
        <v>3001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 t="shared" si="253"/>
        <v>186.81</v>
      </c>
      <c r="Q4050" s="11" t="s">
        <v>8315</v>
      </c>
      <c r="R4050" t="s">
        <v>8316</v>
      </c>
      <c r="S4050" s="15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f t="shared" si="252"/>
        <v>0</v>
      </c>
      <c r="B4051">
        <v>4049</v>
      </c>
      <c r="C4051" s="3" t="s">
        <v>4045</v>
      </c>
      <c r="D4051" s="3" t="s">
        <v>8153</v>
      </c>
      <c r="E4051" s="6">
        <v>20000</v>
      </c>
      <c r="F4051" s="8">
        <v>16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 t="shared" si="253"/>
        <v>20000</v>
      </c>
      <c r="Q4051" s="11" t="s">
        <v>8315</v>
      </c>
      <c r="R4051" t="s">
        <v>8316</v>
      </c>
      <c r="S4051" s="15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f t="shared" si="252"/>
        <v>0</v>
      </c>
      <c r="B4052">
        <v>4050</v>
      </c>
      <c r="C4052" s="3" t="s">
        <v>4046</v>
      </c>
      <c r="D4052" s="3" t="s">
        <v>8154</v>
      </c>
      <c r="E4052" s="6">
        <v>1500</v>
      </c>
      <c r="F4052" s="8">
        <v>1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 t="shared" si="253"/>
        <v>1500</v>
      </c>
      <c r="Q4052" s="11" t="s">
        <v>8315</v>
      </c>
      <c r="R4052" t="s">
        <v>8316</v>
      </c>
      <c r="S4052" s="15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f t="shared" si="252"/>
        <v>0</v>
      </c>
      <c r="B4053">
        <v>4051</v>
      </c>
      <c r="C4053" s="3" t="s">
        <v>4047</v>
      </c>
      <c r="D4053" s="3" t="s">
        <v>8155</v>
      </c>
      <c r="E4053" s="6">
        <v>500</v>
      </c>
      <c r="F4053" s="8"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f t="shared" si="252"/>
        <v>38</v>
      </c>
      <c r="B4054">
        <v>4052</v>
      </c>
      <c r="C4054" s="3" t="s">
        <v>4048</v>
      </c>
      <c r="D4054" s="3" t="s">
        <v>8156</v>
      </c>
      <c r="E4054" s="6">
        <v>3000</v>
      </c>
      <c r="F4054" s="8">
        <v>1126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 t="shared" si="253"/>
        <v>230.77</v>
      </c>
      <c r="Q4054" s="11" t="s">
        <v>8315</v>
      </c>
      <c r="R4054" t="s">
        <v>8316</v>
      </c>
      <c r="S4054" s="15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f t="shared" si="252"/>
        <v>22</v>
      </c>
      <c r="B4055">
        <v>4053</v>
      </c>
      <c r="C4055" s="3" t="s">
        <v>4049</v>
      </c>
      <c r="D4055" s="3" t="s">
        <v>8157</v>
      </c>
      <c r="E4055" s="6">
        <v>500</v>
      </c>
      <c r="F4055" s="8">
        <v>110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 t="shared" si="253"/>
        <v>250</v>
      </c>
      <c r="Q4055" s="11" t="s">
        <v>8315</v>
      </c>
      <c r="R4055" t="s">
        <v>8316</v>
      </c>
      <c r="S4055" s="15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f t="shared" si="252"/>
        <v>0</v>
      </c>
      <c r="B4056">
        <v>4054</v>
      </c>
      <c r="C4056" s="3" t="s">
        <v>4050</v>
      </c>
      <c r="D4056" s="3" t="s">
        <v>8158</v>
      </c>
      <c r="E4056" s="6">
        <v>8880</v>
      </c>
      <c r="F4056" s="8"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f t="shared" si="252"/>
        <v>18</v>
      </c>
      <c r="B4057">
        <v>4055</v>
      </c>
      <c r="C4057" s="3" t="s">
        <v>4051</v>
      </c>
      <c r="D4057" s="3" t="s">
        <v>8159</v>
      </c>
      <c r="E4057" s="6">
        <v>5000</v>
      </c>
      <c r="F4057" s="8">
        <v>881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 t="shared" si="253"/>
        <v>238.1</v>
      </c>
      <c r="Q4057" s="11" t="s">
        <v>8315</v>
      </c>
      <c r="R4057" t="s">
        <v>8316</v>
      </c>
      <c r="S4057" s="15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f t="shared" si="252"/>
        <v>53</v>
      </c>
      <c r="B4058">
        <v>4056</v>
      </c>
      <c r="C4058" s="3" t="s">
        <v>4052</v>
      </c>
      <c r="D4058" s="3" t="s">
        <v>8160</v>
      </c>
      <c r="E4058" s="6">
        <v>1500</v>
      </c>
      <c r="F4058" s="8">
        <v>795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 t="shared" si="253"/>
        <v>166.67</v>
      </c>
      <c r="Q4058" s="11" t="s">
        <v>8315</v>
      </c>
      <c r="R4058" t="s">
        <v>8316</v>
      </c>
      <c r="S4058" s="15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f t="shared" si="252"/>
        <v>22</v>
      </c>
      <c r="B4059">
        <v>4057</v>
      </c>
      <c r="C4059" s="3" t="s">
        <v>4053</v>
      </c>
      <c r="D4059" s="3" t="s">
        <v>8161</v>
      </c>
      <c r="E4059" s="6">
        <v>3500</v>
      </c>
      <c r="F4059" s="8">
        <v>775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 t="shared" si="253"/>
        <v>583.33000000000004</v>
      </c>
      <c r="Q4059" s="11" t="s">
        <v>8315</v>
      </c>
      <c r="R4059" t="s">
        <v>8316</v>
      </c>
      <c r="S4059" s="15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f t="shared" si="252"/>
        <v>3</v>
      </c>
      <c r="B4060">
        <v>4058</v>
      </c>
      <c r="C4060" s="3" t="s">
        <v>4054</v>
      </c>
      <c r="D4060" s="3" t="s">
        <v>8162</v>
      </c>
      <c r="E4060" s="6">
        <v>3750</v>
      </c>
      <c r="F4060" s="8">
        <v>95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 t="shared" si="253"/>
        <v>937.5</v>
      </c>
      <c r="Q4060" s="11" t="s">
        <v>8315</v>
      </c>
      <c r="R4060" t="s">
        <v>8316</v>
      </c>
      <c r="S4060" s="15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f t="shared" si="252"/>
        <v>3</v>
      </c>
      <c r="B4061">
        <v>4059</v>
      </c>
      <c r="C4061" s="3" t="s">
        <v>4055</v>
      </c>
      <c r="D4061" s="3" t="s">
        <v>8163</v>
      </c>
      <c r="E4061" s="6">
        <v>10000</v>
      </c>
      <c r="F4061" s="8">
        <v>250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 t="shared" si="253"/>
        <v>1428.57</v>
      </c>
      <c r="Q4061" s="11" t="s">
        <v>8315</v>
      </c>
      <c r="R4061" t="s">
        <v>8316</v>
      </c>
      <c r="S4061" s="15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f t="shared" si="252"/>
        <v>3</v>
      </c>
      <c r="B4062">
        <v>4060</v>
      </c>
      <c r="C4062" s="3" t="s">
        <v>4056</v>
      </c>
      <c r="D4062" s="3" t="s">
        <v>8164</v>
      </c>
      <c r="E4062" s="6">
        <v>10000</v>
      </c>
      <c r="F4062" s="8">
        <v>285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 t="shared" si="253"/>
        <v>2000</v>
      </c>
      <c r="Q4062" s="11" t="s">
        <v>8315</v>
      </c>
      <c r="R4062" t="s">
        <v>8316</v>
      </c>
      <c r="S4062" s="15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f t="shared" si="252"/>
        <v>0</v>
      </c>
      <c r="B4063">
        <v>4061</v>
      </c>
      <c r="C4063" s="3" t="s">
        <v>4057</v>
      </c>
      <c r="D4063" s="3" t="s">
        <v>8165</v>
      </c>
      <c r="E4063" s="6">
        <v>525</v>
      </c>
      <c r="F4063" s="8"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f t="shared" si="252"/>
        <v>2</v>
      </c>
      <c r="B4064">
        <v>4062</v>
      </c>
      <c r="C4064" s="3" t="s">
        <v>4058</v>
      </c>
      <c r="D4064" s="3" t="s">
        <v>8166</v>
      </c>
      <c r="E4064" s="6">
        <v>20000</v>
      </c>
      <c r="F4064" s="8">
        <v>490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 t="shared" si="253"/>
        <v>6666.67</v>
      </c>
      <c r="Q4064" s="11" t="s">
        <v>8315</v>
      </c>
      <c r="R4064" t="s">
        <v>8316</v>
      </c>
      <c r="S4064" s="15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f t="shared" si="252"/>
        <v>1</v>
      </c>
      <c r="B4065">
        <v>4063</v>
      </c>
      <c r="C4065" s="3" t="s">
        <v>4059</v>
      </c>
      <c r="D4065" s="3" t="s">
        <v>8167</v>
      </c>
      <c r="E4065" s="6">
        <v>9500</v>
      </c>
      <c r="F4065" s="8">
        <v>135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 t="shared" si="253"/>
        <v>1055.56</v>
      </c>
      <c r="Q4065" s="11" t="s">
        <v>8315</v>
      </c>
      <c r="R4065" t="s">
        <v>8316</v>
      </c>
      <c r="S4065" s="15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f t="shared" si="252"/>
        <v>19</v>
      </c>
      <c r="B4066">
        <v>4064</v>
      </c>
      <c r="C4066" s="3" t="s">
        <v>4060</v>
      </c>
      <c r="D4066" s="3" t="s">
        <v>8168</v>
      </c>
      <c r="E4066" s="6">
        <v>2000</v>
      </c>
      <c r="F4066" s="8">
        <v>385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 t="shared" si="253"/>
        <v>333.33</v>
      </c>
      <c r="Q4066" s="11" t="s">
        <v>8315</v>
      </c>
      <c r="R4066" t="s">
        <v>8316</v>
      </c>
      <c r="S4066" s="15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f t="shared" si="252"/>
        <v>1</v>
      </c>
      <c r="B4067">
        <v>4065</v>
      </c>
      <c r="C4067" s="3" t="s">
        <v>4061</v>
      </c>
      <c r="D4067" s="3" t="s">
        <v>8169</v>
      </c>
      <c r="E4067" s="6">
        <v>4000</v>
      </c>
      <c r="F4067" s="8">
        <v>27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 t="shared" si="253"/>
        <v>1000</v>
      </c>
      <c r="Q4067" s="11" t="s">
        <v>8315</v>
      </c>
      <c r="R4067" t="s">
        <v>8316</v>
      </c>
      <c r="S4067" s="15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f t="shared" si="252"/>
        <v>0</v>
      </c>
      <c r="B4068">
        <v>4066</v>
      </c>
      <c r="C4068" s="3" t="s">
        <v>4062</v>
      </c>
      <c r="D4068" s="3" t="s">
        <v>8170</v>
      </c>
      <c r="E4068" s="6">
        <v>15000</v>
      </c>
      <c r="F4068" s="8">
        <v>25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 t="shared" si="253"/>
        <v>15000</v>
      </c>
      <c r="Q4068" s="11" t="s">
        <v>8315</v>
      </c>
      <c r="R4068" t="s">
        <v>8316</v>
      </c>
      <c r="S4068" s="15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f t="shared" si="252"/>
        <v>61</v>
      </c>
      <c r="B4069">
        <v>4067</v>
      </c>
      <c r="C4069" s="3" t="s">
        <v>4063</v>
      </c>
      <c r="D4069" s="3" t="s">
        <v>7998</v>
      </c>
      <c r="E4069" s="6">
        <v>5000</v>
      </c>
      <c r="F4069" s="8">
        <v>3045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 t="shared" si="253"/>
        <v>294.12</v>
      </c>
      <c r="Q4069" s="11" t="s">
        <v>8315</v>
      </c>
      <c r="R4069" t="s">
        <v>8316</v>
      </c>
      <c r="S4069" s="15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f t="shared" si="252"/>
        <v>1</v>
      </c>
      <c r="B4070">
        <v>4068</v>
      </c>
      <c r="C4070" s="3" t="s">
        <v>4064</v>
      </c>
      <c r="D4070" s="3" t="s">
        <v>8171</v>
      </c>
      <c r="E4070" s="6">
        <v>3495</v>
      </c>
      <c r="F4070" s="8">
        <v>34.950000000000003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 t="shared" si="253"/>
        <v>3495</v>
      </c>
      <c r="Q4070" s="11" t="s">
        <v>8315</v>
      </c>
      <c r="R4070" t="s">
        <v>8316</v>
      </c>
      <c r="S4070" s="15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f t="shared" si="252"/>
        <v>34</v>
      </c>
      <c r="B4071">
        <v>4069</v>
      </c>
      <c r="C4071" s="3" t="s">
        <v>4065</v>
      </c>
      <c r="D4071" s="3" t="s">
        <v>8172</v>
      </c>
      <c r="E4071" s="6">
        <v>1250</v>
      </c>
      <c r="F4071" s="8">
        <v>430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 t="shared" si="253"/>
        <v>96.15</v>
      </c>
      <c r="Q4071" s="11" t="s">
        <v>8315</v>
      </c>
      <c r="R4071" t="s">
        <v>8316</v>
      </c>
      <c r="S4071" s="15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f t="shared" si="252"/>
        <v>17</v>
      </c>
      <c r="B4072">
        <v>4070</v>
      </c>
      <c r="C4072" s="3" t="s">
        <v>4066</v>
      </c>
      <c r="D4072" s="3" t="s">
        <v>8173</v>
      </c>
      <c r="E4072" s="6">
        <v>1000</v>
      </c>
      <c r="F4072" s="8">
        <v>165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 t="shared" si="253"/>
        <v>166.67</v>
      </c>
      <c r="Q4072" s="11" t="s">
        <v>8315</v>
      </c>
      <c r="R4072" t="s">
        <v>8316</v>
      </c>
      <c r="S4072" s="15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f t="shared" si="252"/>
        <v>0</v>
      </c>
      <c r="B4073">
        <v>4071</v>
      </c>
      <c r="C4073" s="3" t="s">
        <v>4067</v>
      </c>
      <c r="D4073" s="3" t="s">
        <v>8174</v>
      </c>
      <c r="E4073" s="6">
        <v>20000</v>
      </c>
      <c r="F4073" s="8"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f t="shared" si="252"/>
        <v>0</v>
      </c>
      <c r="B4074">
        <v>4072</v>
      </c>
      <c r="C4074" s="3" t="s">
        <v>4068</v>
      </c>
      <c r="D4074" s="3" t="s">
        <v>8175</v>
      </c>
      <c r="E4074" s="6">
        <v>1000</v>
      </c>
      <c r="F4074" s="8">
        <v>4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 t="shared" si="253"/>
        <v>500</v>
      </c>
      <c r="Q4074" s="11" t="s">
        <v>8315</v>
      </c>
      <c r="R4074" t="s">
        <v>8316</v>
      </c>
      <c r="S4074" s="15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f t="shared" si="252"/>
        <v>1</v>
      </c>
      <c r="B4075">
        <v>4073</v>
      </c>
      <c r="C4075" s="3" t="s">
        <v>4069</v>
      </c>
      <c r="D4075" s="3" t="s">
        <v>8176</v>
      </c>
      <c r="E4075" s="6">
        <v>3500</v>
      </c>
      <c r="F4075" s="8">
        <v>37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 t="shared" si="253"/>
        <v>1750</v>
      </c>
      <c r="Q4075" s="11" t="s">
        <v>8315</v>
      </c>
      <c r="R4075" t="s">
        <v>8316</v>
      </c>
      <c r="S4075" s="15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f t="shared" si="252"/>
        <v>27</v>
      </c>
      <c r="B4076">
        <v>4074</v>
      </c>
      <c r="C4076" s="3" t="s">
        <v>4070</v>
      </c>
      <c r="D4076" s="3" t="s">
        <v>8177</v>
      </c>
      <c r="E4076" s="6">
        <v>2750</v>
      </c>
      <c r="F4076" s="8">
        <v>735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 t="shared" si="253"/>
        <v>130.94999999999999</v>
      </c>
      <c r="Q4076" s="11" t="s">
        <v>8315</v>
      </c>
      <c r="R4076" t="s">
        <v>8316</v>
      </c>
      <c r="S4076" s="15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f t="shared" si="252"/>
        <v>29</v>
      </c>
      <c r="B4077">
        <v>4075</v>
      </c>
      <c r="C4077" s="3" t="s">
        <v>4071</v>
      </c>
      <c r="D4077" s="3" t="s">
        <v>8178</v>
      </c>
      <c r="E4077" s="6">
        <v>2000</v>
      </c>
      <c r="F4077" s="8">
        <v>576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 t="shared" si="253"/>
        <v>153.85</v>
      </c>
      <c r="Q4077" s="11" t="s">
        <v>8315</v>
      </c>
      <c r="R4077" t="s">
        <v>8316</v>
      </c>
      <c r="S4077" s="15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f t="shared" si="252"/>
        <v>0</v>
      </c>
      <c r="B4078">
        <v>4076</v>
      </c>
      <c r="C4078" s="3" t="s">
        <v>4072</v>
      </c>
      <c r="D4078" s="3" t="s">
        <v>8179</v>
      </c>
      <c r="E4078" s="6">
        <v>700</v>
      </c>
      <c r="F4078" s="8"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f t="shared" si="252"/>
        <v>9</v>
      </c>
      <c r="B4079">
        <v>4077</v>
      </c>
      <c r="C4079" s="3" t="s">
        <v>4073</v>
      </c>
      <c r="D4079" s="3" t="s">
        <v>8180</v>
      </c>
      <c r="E4079" s="6">
        <v>15000</v>
      </c>
      <c r="F4079" s="8">
        <v>1335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 t="shared" si="253"/>
        <v>2500</v>
      </c>
      <c r="Q4079" s="11" t="s">
        <v>8315</v>
      </c>
      <c r="R4079" t="s">
        <v>8316</v>
      </c>
      <c r="S4079" s="15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f t="shared" si="252"/>
        <v>0</v>
      </c>
      <c r="B4080">
        <v>4078</v>
      </c>
      <c r="C4080" s="3" t="s">
        <v>4074</v>
      </c>
      <c r="D4080" s="3" t="s">
        <v>8181</v>
      </c>
      <c r="E4080" s="6">
        <v>250</v>
      </c>
      <c r="F4080" s="8"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f t="shared" si="252"/>
        <v>0</v>
      </c>
      <c r="B4081">
        <v>4079</v>
      </c>
      <c r="C4081" s="3" t="s">
        <v>4075</v>
      </c>
      <c r="D4081" s="3" t="s">
        <v>8182</v>
      </c>
      <c r="E4081" s="6">
        <v>3000</v>
      </c>
      <c r="F4081" s="8">
        <v>5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 t="shared" si="253"/>
        <v>3000</v>
      </c>
      <c r="Q4081" s="11" t="s">
        <v>8315</v>
      </c>
      <c r="R4081" t="s">
        <v>8316</v>
      </c>
      <c r="S4081" s="15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f t="shared" si="252"/>
        <v>0</v>
      </c>
      <c r="B4082">
        <v>4080</v>
      </c>
      <c r="C4082" s="3" t="s">
        <v>4076</v>
      </c>
      <c r="D4082" s="3" t="s">
        <v>8183</v>
      </c>
      <c r="E4082" s="6">
        <v>3000</v>
      </c>
      <c r="F4082" s="8"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f t="shared" si="252"/>
        <v>16</v>
      </c>
      <c r="B4083">
        <v>4081</v>
      </c>
      <c r="C4083" s="3" t="s">
        <v>4077</v>
      </c>
      <c r="D4083" s="3" t="s">
        <v>8184</v>
      </c>
      <c r="E4083" s="6">
        <v>2224</v>
      </c>
      <c r="F4083" s="8">
        <v>350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 t="shared" si="253"/>
        <v>185.33</v>
      </c>
      <c r="Q4083" s="11" t="s">
        <v>8315</v>
      </c>
      <c r="R4083" t="s">
        <v>8316</v>
      </c>
      <c r="S4083" s="15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f t="shared" si="252"/>
        <v>2</v>
      </c>
      <c r="B4084">
        <v>4082</v>
      </c>
      <c r="C4084" s="3" t="s">
        <v>4078</v>
      </c>
      <c r="D4084" s="3" t="s">
        <v>8185</v>
      </c>
      <c r="E4084" s="6">
        <v>150</v>
      </c>
      <c r="F4084" s="8">
        <v>3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 t="shared" si="253"/>
        <v>75</v>
      </c>
      <c r="Q4084" s="11" t="s">
        <v>8315</v>
      </c>
      <c r="R4084" t="s">
        <v>8316</v>
      </c>
      <c r="S4084" s="15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f t="shared" si="252"/>
        <v>22</v>
      </c>
      <c r="B4085">
        <v>4083</v>
      </c>
      <c r="C4085" s="3" t="s">
        <v>4079</v>
      </c>
      <c r="D4085" s="3" t="s">
        <v>8186</v>
      </c>
      <c r="E4085" s="6">
        <v>3500</v>
      </c>
      <c r="F4085" s="8">
        <v>759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 t="shared" si="253"/>
        <v>583.33000000000004</v>
      </c>
      <c r="Q4085" s="11" t="s">
        <v>8315</v>
      </c>
      <c r="R4085" t="s">
        <v>8316</v>
      </c>
      <c r="S4085" s="15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f t="shared" si="252"/>
        <v>0</v>
      </c>
      <c r="B4086">
        <v>4084</v>
      </c>
      <c r="C4086" s="3" t="s">
        <v>4080</v>
      </c>
      <c r="D4086" s="3" t="s">
        <v>8187</v>
      </c>
      <c r="E4086" s="6">
        <v>3000</v>
      </c>
      <c r="F4086" s="8">
        <v>10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 t="shared" si="253"/>
        <v>3000</v>
      </c>
      <c r="Q4086" s="11" t="s">
        <v>8315</v>
      </c>
      <c r="R4086" t="s">
        <v>8316</v>
      </c>
      <c r="S4086" s="15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f t="shared" si="252"/>
        <v>0</v>
      </c>
      <c r="B4087">
        <v>4085</v>
      </c>
      <c r="C4087" s="3" t="s">
        <v>4081</v>
      </c>
      <c r="D4087" s="3" t="s">
        <v>8188</v>
      </c>
      <c r="E4087" s="6">
        <v>3500</v>
      </c>
      <c r="F4087" s="8">
        <v>10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 t="shared" si="253"/>
        <v>3500</v>
      </c>
      <c r="Q4087" s="11" t="s">
        <v>8315</v>
      </c>
      <c r="R4087" t="s">
        <v>8316</v>
      </c>
      <c r="S4087" s="15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f t="shared" si="252"/>
        <v>5</v>
      </c>
      <c r="B4088">
        <v>4086</v>
      </c>
      <c r="C4088" s="3" t="s">
        <v>4082</v>
      </c>
      <c r="D4088" s="3" t="s">
        <v>8189</v>
      </c>
      <c r="E4088" s="6">
        <v>1000</v>
      </c>
      <c r="F4088" s="8">
        <v>47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 t="shared" si="253"/>
        <v>200</v>
      </c>
      <c r="Q4088" s="11" t="s">
        <v>8315</v>
      </c>
      <c r="R4088" t="s">
        <v>8316</v>
      </c>
      <c r="S4088" s="15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f t="shared" si="252"/>
        <v>0</v>
      </c>
      <c r="B4089">
        <v>4087</v>
      </c>
      <c r="C4089" s="3" t="s">
        <v>4083</v>
      </c>
      <c r="D4089" s="3" t="s">
        <v>8190</v>
      </c>
      <c r="E4089" s="6">
        <v>9600</v>
      </c>
      <c r="F4089" s="8"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f t="shared" si="252"/>
        <v>11</v>
      </c>
      <c r="B4090">
        <v>4088</v>
      </c>
      <c r="C4090" s="3" t="s">
        <v>4084</v>
      </c>
      <c r="D4090" s="3" t="s">
        <v>8191</v>
      </c>
      <c r="E4090" s="6">
        <v>2000</v>
      </c>
      <c r="F4090" s="8">
        <v>216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 t="shared" si="253"/>
        <v>666.67</v>
      </c>
      <c r="Q4090" s="11" t="s">
        <v>8315</v>
      </c>
      <c r="R4090" t="s">
        <v>8316</v>
      </c>
      <c r="S4090" s="15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f t="shared" si="252"/>
        <v>5</v>
      </c>
      <c r="B4091">
        <v>4089</v>
      </c>
      <c r="C4091" s="3" t="s">
        <v>4085</v>
      </c>
      <c r="D4091" s="3" t="s">
        <v>8192</v>
      </c>
      <c r="E4091" s="6">
        <v>5000</v>
      </c>
      <c r="F4091" s="8">
        <v>240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 t="shared" si="253"/>
        <v>625</v>
      </c>
      <c r="Q4091" s="11" t="s">
        <v>8315</v>
      </c>
      <c r="R4091" t="s">
        <v>8316</v>
      </c>
      <c r="S4091" s="15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f t="shared" si="252"/>
        <v>3</v>
      </c>
      <c r="B4092">
        <v>4090</v>
      </c>
      <c r="C4092" s="3" t="s">
        <v>4086</v>
      </c>
      <c r="D4092" s="3" t="s">
        <v>8193</v>
      </c>
      <c r="E4092" s="6">
        <v>1000</v>
      </c>
      <c r="F4092" s="8">
        <v>32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 t="shared" si="253"/>
        <v>333.33</v>
      </c>
      <c r="Q4092" s="11" t="s">
        <v>8315</v>
      </c>
      <c r="R4092" t="s">
        <v>8316</v>
      </c>
      <c r="S4092" s="15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f t="shared" si="252"/>
        <v>13</v>
      </c>
      <c r="B4093">
        <v>4091</v>
      </c>
      <c r="C4093" s="3" t="s">
        <v>4087</v>
      </c>
      <c r="D4093" s="3" t="s">
        <v>8194</v>
      </c>
      <c r="E4093" s="6">
        <v>1600</v>
      </c>
      <c r="F4093" s="8">
        <v>204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 t="shared" si="253"/>
        <v>200</v>
      </c>
      <c r="Q4093" s="11" t="s">
        <v>8315</v>
      </c>
      <c r="R4093" t="s">
        <v>8316</v>
      </c>
      <c r="S4093" s="15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f t="shared" si="252"/>
        <v>0</v>
      </c>
      <c r="B4094">
        <v>4092</v>
      </c>
      <c r="C4094" s="3" t="s">
        <v>4088</v>
      </c>
      <c r="D4094" s="3" t="s">
        <v>8195</v>
      </c>
      <c r="E4094" s="6">
        <v>110000</v>
      </c>
      <c r="F4094" s="8">
        <v>20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 t="shared" si="253"/>
        <v>110000</v>
      </c>
      <c r="Q4094" s="11" t="s">
        <v>8315</v>
      </c>
      <c r="R4094" t="s">
        <v>8316</v>
      </c>
      <c r="S4094" s="15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f t="shared" si="252"/>
        <v>2</v>
      </c>
      <c r="B4095">
        <v>4093</v>
      </c>
      <c r="C4095" s="3" t="s">
        <v>4089</v>
      </c>
      <c r="D4095" s="3" t="s">
        <v>8196</v>
      </c>
      <c r="E4095" s="6">
        <v>2500</v>
      </c>
      <c r="F4095" s="8">
        <v>60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 t="shared" si="253"/>
        <v>625</v>
      </c>
      <c r="Q4095" s="11" t="s">
        <v>8315</v>
      </c>
      <c r="R4095" t="s">
        <v>8316</v>
      </c>
      <c r="S4095" s="15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f t="shared" si="252"/>
        <v>37</v>
      </c>
      <c r="B4096">
        <v>4094</v>
      </c>
      <c r="C4096" s="3" t="s">
        <v>4090</v>
      </c>
      <c r="D4096" s="3" t="s">
        <v>8197</v>
      </c>
      <c r="E4096" s="6">
        <v>2000</v>
      </c>
      <c r="F4096" s="8">
        <v>730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 t="shared" si="253"/>
        <v>250</v>
      </c>
      <c r="Q4096" s="11" t="s">
        <v>8315</v>
      </c>
      <c r="R4096" t="s">
        <v>8316</v>
      </c>
      <c r="S4096" s="15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f t="shared" si="252"/>
        <v>3</v>
      </c>
      <c r="B4097">
        <v>4095</v>
      </c>
      <c r="C4097" s="3" t="s">
        <v>4091</v>
      </c>
      <c r="D4097" s="3" t="s">
        <v>8198</v>
      </c>
      <c r="E4097" s="6">
        <v>30000</v>
      </c>
      <c r="F4097" s="8">
        <v>800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 t="shared" si="253"/>
        <v>30000</v>
      </c>
      <c r="Q4097" s="11" t="s">
        <v>8315</v>
      </c>
      <c r="R4097" t="s">
        <v>8316</v>
      </c>
      <c r="S4097" s="15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f t="shared" ref="A4098:A4115" si="256">ROUND(F4098/E4098*100,0)</f>
        <v>11</v>
      </c>
      <c r="B4098">
        <v>4096</v>
      </c>
      <c r="C4098" s="3" t="s">
        <v>4092</v>
      </c>
      <c r="D4098" s="3" t="s">
        <v>8199</v>
      </c>
      <c r="E4098" s="6">
        <v>3500</v>
      </c>
      <c r="F4098" s="8">
        <v>400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 t="shared" si="253"/>
        <v>700</v>
      </c>
      <c r="Q4098" s="11" t="s">
        <v>8315</v>
      </c>
      <c r="R4098" t="s">
        <v>8316</v>
      </c>
      <c r="S4098" s="15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f t="shared" si="256"/>
        <v>0</v>
      </c>
      <c r="B4099">
        <v>4097</v>
      </c>
      <c r="C4099" s="3" t="s">
        <v>4093</v>
      </c>
      <c r="D4099" s="3" t="s">
        <v>8200</v>
      </c>
      <c r="E4099" s="6">
        <v>10000</v>
      </c>
      <c r="F4099" s="8"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>
        <f t="shared" ref="P4099:P4115" si="257">IFERROR(ROUND(E4099/M4099,2), 0)</f>
        <v>0</v>
      </c>
      <c r="Q4099" s="11" t="s">
        <v>8315</v>
      </c>
      <c r="R4099" t="s">
        <v>8316</v>
      </c>
      <c r="S4099" s="15">
        <f t="shared" ref="S4099:S4115" si="258">(((K4099/60)/60)/24)+DATE(1970,1,1)</f>
        <v>42344.824502314819</v>
      </c>
      <c r="T4099" s="16">
        <f t="shared" ref="T4099:T4115" si="259">(((J4099/60)/60)/24)+DATE(1970,1,1)</f>
        <v>42400.996527777781</v>
      </c>
    </row>
    <row r="4100" spans="1:20" ht="45" hidden="1" x14ac:dyDescent="0.25">
      <c r="A4100">
        <f t="shared" si="256"/>
        <v>0</v>
      </c>
      <c r="B4100">
        <v>4098</v>
      </c>
      <c r="C4100" s="3" t="s">
        <v>4094</v>
      </c>
      <c r="D4100" s="3" t="s">
        <v>8201</v>
      </c>
      <c r="E4100" s="6">
        <v>75000</v>
      </c>
      <c r="F4100" s="8"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f t="shared" si="256"/>
        <v>1</v>
      </c>
      <c r="B4101">
        <v>4099</v>
      </c>
      <c r="C4101" s="3" t="s">
        <v>4095</v>
      </c>
      <c r="D4101" s="3" t="s">
        <v>8202</v>
      </c>
      <c r="E4101" s="6">
        <v>4500</v>
      </c>
      <c r="F4101" s="8">
        <v>50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 t="shared" si="257"/>
        <v>4500</v>
      </c>
      <c r="Q4101" s="11" t="s">
        <v>8315</v>
      </c>
      <c r="R4101" t="s">
        <v>8316</v>
      </c>
      <c r="S4101" s="15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f t="shared" si="256"/>
        <v>0</v>
      </c>
      <c r="B4102">
        <v>4100</v>
      </c>
      <c r="C4102" s="3" t="s">
        <v>4096</v>
      </c>
      <c r="D4102" s="3" t="s">
        <v>8203</v>
      </c>
      <c r="E4102" s="6">
        <v>270</v>
      </c>
      <c r="F4102" s="8"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f t="shared" si="256"/>
        <v>0</v>
      </c>
      <c r="B4103">
        <v>4101</v>
      </c>
      <c r="C4103" s="3" t="s">
        <v>4097</v>
      </c>
      <c r="D4103" s="3" t="s">
        <v>8204</v>
      </c>
      <c r="E4103" s="6">
        <v>600</v>
      </c>
      <c r="F4103" s="8"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f t="shared" si="256"/>
        <v>27</v>
      </c>
      <c r="B4104">
        <v>4102</v>
      </c>
      <c r="C4104" s="3" t="s">
        <v>4098</v>
      </c>
      <c r="D4104" s="3" t="s">
        <v>8205</v>
      </c>
      <c r="E4104" s="6">
        <v>500</v>
      </c>
      <c r="F4104" s="8">
        <v>137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 t="shared" si="257"/>
        <v>83.33</v>
      </c>
      <c r="Q4104" s="11" t="s">
        <v>8315</v>
      </c>
      <c r="R4104" t="s">
        <v>8316</v>
      </c>
      <c r="S4104" s="15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f t="shared" si="256"/>
        <v>10</v>
      </c>
      <c r="B4105">
        <v>4103</v>
      </c>
      <c r="C4105" s="3" t="s">
        <v>4099</v>
      </c>
      <c r="D4105" s="3" t="s">
        <v>8206</v>
      </c>
      <c r="E4105" s="6">
        <v>1000</v>
      </c>
      <c r="F4105" s="8">
        <v>100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 t="shared" si="257"/>
        <v>166.67</v>
      </c>
      <c r="Q4105" s="11" t="s">
        <v>8315</v>
      </c>
      <c r="R4105" t="s">
        <v>8316</v>
      </c>
      <c r="S4105" s="15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f t="shared" si="256"/>
        <v>21</v>
      </c>
      <c r="B4106">
        <v>4104</v>
      </c>
      <c r="C4106" s="3" t="s">
        <v>4100</v>
      </c>
      <c r="D4106" s="3" t="s">
        <v>8207</v>
      </c>
      <c r="E4106" s="6">
        <v>3000</v>
      </c>
      <c r="F4106" s="8">
        <v>641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 t="shared" si="257"/>
        <v>214.29</v>
      </c>
      <c r="Q4106" s="11" t="s">
        <v>8315</v>
      </c>
      <c r="R4106" t="s">
        <v>8316</v>
      </c>
      <c r="S4106" s="15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f t="shared" si="256"/>
        <v>7</v>
      </c>
      <c r="B4107">
        <v>4105</v>
      </c>
      <c r="C4107" s="3" t="s">
        <v>4101</v>
      </c>
      <c r="D4107" s="3" t="s">
        <v>8208</v>
      </c>
      <c r="E4107" s="6">
        <v>33000</v>
      </c>
      <c r="F4107" s="8">
        <v>2300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 t="shared" si="257"/>
        <v>5500</v>
      </c>
      <c r="Q4107" s="11" t="s">
        <v>8315</v>
      </c>
      <c r="R4107" t="s">
        <v>8316</v>
      </c>
      <c r="S4107" s="15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f t="shared" si="256"/>
        <v>71</v>
      </c>
      <c r="B4108">
        <v>4106</v>
      </c>
      <c r="C4108" s="3" t="s">
        <v>4102</v>
      </c>
      <c r="D4108" s="3" t="s">
        <v>8209</v>
      </c>
      <c r="E4108" s="6">
        <v>5000</v>
      </c>
      <c r="F4108" s="8">
        <v>3530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 t="shared" si="257"/>
        <v>151.52000000000001</v>
      </c>
      <c r="Q4108" s="11" t="s">
        <v>8315</v>
      </c>
      <c r="R4108" t="s">
        <v>8316</v>
      </c>
      <c r="S4108" s="15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f t="shared" si="256"/>
        <v>2</v>
      </c>
      <c r="B4109">
        <v>4107</v>
      </c>
      <c r="C4109" s="3" t="s">
        <v>4103</v>
      </c>
      <c r="D4109" s="3" t="s">
        <v>8210</v>
      </c>
      <c r="E4109" s="6">
        <v>2000</v>
      </c>
      <c r="F4109" s="8">
        <v>41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 t="shared" si="257"/>
        <v>500</v>
      </c>
      <c r="Q4109" s="11" t="s">
        <v>8315</v>
      </c>
      <c r="R4109" t="s">
        <v>8316</v>
      </c>
      <c r="S4109" s="15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f t="shared" si="256"/>
        <v>2</v>
      </c>
      <c r="B4110">
        <v>4108</v>
      </c>
      <c r="C4110" s="3" t="s">
        <v>4104</v>
      </c>
      <c r="D4110" s="3" t="s">
        <v>8211</v>
      </c>
      <c r="E4110" s="6">
        <v>3000</v>
      </c>
      <c r="F4110" s="8">
        <v>59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 t="shared" si="257"/>
        <v>3000</v>
      </c>
      <c r="Q4110" s="11" t="s">
        <v>8315</v>
      </c>
      <c r="R4110" t="s">
        <v>8316</v>
      </c>
      <c r="S4110" s="15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f t="shared" si="256"/>
        <v>0</v>
      </c>
      <c r="B4111">
        <v>4109</v>
      </c>
      <c r="C4111" s="3" t="s">
        <v>4105</v>
      </c>
      <c r="D4111" s="3" t="s">
        <v>8212</v>
      </c>
      <c r="E4111" s="6">
        <v>500</v>
      </c>
      <c r="F4111" s="8"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f t="shared" si="256"/>
        <v>29</v>
      </c>
      <c r="B4112">
        <v>4110</v>
      </c>
      <c r="C4112" s="3" t="s">
        <v>4106</v>
      </c>
      <c r="D4112" s="3" t="s">
        <v>8213</v>
      </c>
      <c r="E4112" s="6">
        <v>300</v>
      </c>
      <c r="F4112" s="8">
        <v>86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 t="shared" si="257"/>
        <v>50</v>
      </c>
      <c r="Q4112" s="11" t="s">
        <v>8315</v>
      </c>
      <c r="R4112" t="s">
        <v>8316</v>
      </c>
      <c r="S4112" s="15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f t="shared" si="256"/>
        <v>3</v>
      </c>
      <c r="B4113">
        <v>4111</v>
      </c>
      <c r="C4113" s="3" t="s">
        <v>4107</v>
      </c>
      <c r="D4113" s="3" t="s">
        <v>8214</v>
      </c>
      <c r="E4113" s="6">
        <v>3000</v>
      </c>
      <c r="F4113" s="8">
        <v>94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 t="shared" si="257"/>
        <v>500</v>
      </c>
      <c r="Q4113" s="11" t="s">
        <v>8315</v>
      </c>
      <c r="R4113" t="s">
        <v>8316</v>
      </c>
      <c r="S4113" s="15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f t="shared" si="256"/>
        <v>0</v>
      </c>
      <c r="B4114">
        <v>4112</v>
      </c>
      <c r="C4114" s="3" t="s">
        <v>4108</v>
      </c>
      <c r="D4114" s="3" t="s">
        <v>6961</v>
      </c>
      <c r="E4114" s="6">
        <v>2500</v>
      </c>
      <c r="F4114" s="8">
        <v>1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257"/>
        <v>2500</v>
      </c>
      <c r="Q4114" s="11" t="s">
        <v>8315</v>
      </c>
      <c r="R4114" t="s">
        <v>8316</v>
      </c>
      <c r="S4114" s="15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f t="shared" si="256"/>
        <v>0</v>
      </c>
      <c r="B4115">
        <v>4113</v>
      </c>
      <c r="C4115" s="3" t="s">
        <v>4109</v>
      </c>
      <c r="D4115" s="3" t="s">
        <v>8215</v>
      </c>
      <c r="E4115" s="6">
        <v>1500</v>
      </c>
      <c r="F4115" s="8">
        <v>3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257"/>
        <v>500</v>
      </c>
      <c r="Q4115" s="11" t="s">
        <v>8315</v>
      </c>
      <c r="R4115" t="s">
        <v>8316</v>
      </c>
      <c r="S4115" s="15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successful"/>
      </filters>
    </filterColumn>
    <filterColumn colId="7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B1:B4116"/>
  </sortState>
  <conditionalFormatting sqref="G1:G1048576">
    <cfRule type="cellIs" dxfId="29" priority="3" operator="equal">
      <formula>"Canceled"</formula>
    </cfRule>
    <cfRule type="cellIs" dxfId="28" priority="4" operator="equal">
      <formula>"Failed"</formula>
    </cfRule>
    <cfRule type="cellIs" dxfId="27" priority="5" operator="equal">
      <formula>"Successful"</formula>
    </cfRule>
    <cfRule type="cellIs" dxfId="26" priority="6" operator="equal">
      <formula>"Live"</formula>
    </cfRule>
    <cfRule type="cellIs" dxfId="25" priority="7" operator="equal">
      <formula>"LIve"</formula>
    </cfRule>
  </conditionalFormatting>
  <conditionalFormatting sqref="A1:A1048576">
    <cfRule type="colorScale" priority="1">
      <colorScale>
        <cfvo type="min"/>
        <cfvo type="percent" val="90"/>
        <color rgb="FFC00000"/>
        <color theme="4" tint="-0.249977111117893"/>
      </colorScale>
    </cfRule>
    <cfRule type="colorScale" priority="2">
      <colorScale>
        <cfvo type="percent" val="0"/>
        <cfvo type="max"/>
        <color rgb="FFC0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2A55F-CEB4-40A3-8194-92B696D12B52}">
  <dimension ref="A1:R240"/>
  <sheetViews>
    <sheetView workbookViewId="0">
      <selection activeCell="D1" sqref="D1:D1048576"/>
    </sheetView>
  </sheetViews>
  <sheetFormatPr defaultRowHeight="75" customHeight="1" x14ac:dyDescent="0.25"/>
  <cols>
    <col min="1" max="1" width="6.7109375" bestFit="1" customWidth="1"/>
    <col min="2" max="2" width="4.7109375" bestFit="1" customWidth="1"/>
    <col min="3" max="3" width="18.42578125" customWidth="1"/>
    <col min="4" max="4" width="55.7109375" bestFit="1" customWidth="1"/>
    <col min="5" max="5" width="10.85546875" bestFit="1" customWidth="1"/>
    <col min="6" max="6" width="9.5703125" bestFit="1" customWidth="1"/>
    <col min="7" max="7" width="8.5703125" bestFit="1" customWidth="1"/>
    <col min="8" max="8" width="2.85546875" bestFit="1" customWidth="1"/>
    <col min="9" max="9" width="4" bestFit="1" customWidth="1"/>
    <col min="10" max="11" width="10.7109375" bestFit="1" customWidth="1"/>
    <col min="12" max="12" width="5.42578125" bestFit="1" customWidth="1"/>
    <col min="13" max="13" width="3.7109375" bestFit="1" customWidth="1"/>
    <col min="14" max="14" width="4.85546875" bestFit="1" customWidth="1"/>
    <col min="15" max="15" width="9.42578125" bestFit="1" customWidth="1"/>
    <col min="16" max="16" width="6.7109375" bestFit="1" customWidth="1"/>
    <col min="17" max="17" width="5.28515625" bestFit="1" customWidth="1"/>
    <col min="18" max="18" width="4.140625" bestFit="1" customWidth="1"/>
  </cols>
  <sheetData>
    <row r="1" spans="1:18" ht="75" customHeight="1" x14ac:dyDescent="0.25">
      <c r="A1">
        <v>104</v>
      </c>
      <c r="B1">
        <v>780</v>
      </c>
      <c r="C1" s="3" t="s">
        <v>781</v>
      </c>
      <c r="D1" s="3" t="s">
        <v>4890</v>
      </c>
      <c r="E1" s="6">
        <v>1000</v>
      </c>
      <c r="F1" s="8">
        <v>1040</v>
      </c>
      <c r="G1" t="s">
        <v>8218</v>
      </c>
      <c r="H1" t="s">
        <v>8223</v>
      </c>
      <c r="I1" t="s">
        <v>8245</v>
      </c>
      <c r="J1">
        <v>1304439025</v>
      </c>
      <c r="K1">
        <v>1301847025</v>
      </c>
      <c r="L1" t="b">
        <v>0</v>
      </c>
      <c r="M1">
        <v>27</v>
      </c>
      <c r="N1" t="b">
        <v>1</v>
      </c>
      <c r="O1" t="s">
        <v>8274</v>
      </c>
      <c r="P1">
        <v>37.04</v>
      </c>
      <c r="Q1" s="11" t="s">
        <v>8323</v>
      </c>
      <c r="R1" t="s">
        <v>8324</v>
      </c>
    </row>
    <row r="2" spans="1:18" ht="75" customHeight="1" x14ac:dyDescent="0.25">
      <c r="A2">
        <v>133</v>
      </c>
      <c r="B2">
        <v>781</v>
      </c>
      <c r="C2" s="3" t="s">
        <v>782</v>
      </c>
      <c r="D2" s="3" t="s">
        <v>4891</v>
      </c>
      <c r="E2" s="6">
        <v>800</v>
      </c>
      <c r="F2" s="8">
        <v>1065.23</v>
      </c>
      <c r="G2" t="s">
        <v>8218</v>
      </c>
      <c r="H2" t="s">
        <v>8223</v>
      </c>
      <c r="I2" t="s">
        <v>8245</v>
      </c>
      <c r="J2">
        <v>1370649674</v>
      </c>
      <c r="K2">
        <v>1368057674</v>
      </c>
      <c r="L2" t="b">
        <v>0</v>
      </c>
      <c r="M2">
        <v>25</v>
      </c>
      <c r="N2" t="b">
        <v>1</v>
      </c>
      <c r="O2" t="s">
        <v>8274</v>
      </c>
      <c r="P2">
        <v>32</v>
      </c>
      <c r="Q2" s="11" t="s">
        <v>8323</v>
      </c>
      <c r="R2" t="s">
        <v>8324</v>
      </c>
    </row>
    <row r="3" spans="1:18" ht="75" customHeight="1" x14ac:dyDescent="0.25">
      <c r="A3">
        <v>100</v>
      </c>
      <c r="B3">
        <v>782</v>
      </c>
      <c r="C3" s="3" t="s">
        <v>783</v>
      </c>
      <c r="D3" s="3" t="s">
        <v>4892</v>
      </c>
      <c r="E3" s="6">
        <v>700</v>
      </c>
      <c r="F3" s="8">
        <v>700</v>
      </c>
      <c r="G3" t="s">
        <v>8218</v>
      </c>
      <c r="H3" t="s">
        <v>8223</v>
      </c>
      <c r="I3" t="s">
        <v>8245</v>
      </c>
      <c r="J3">
        <v>1345918302</v>
      </c>
      <c r="K3">
        <v>1343326302</v>
      </c>
      <c r="L3" t="b">
        <v>0</v>
      </c>
      <c r="M3">
        <v>14</v>
      </c>
      <c r="N3" t="b">
        <v>1</v>
      </c>
      <c r="O3" t="s">
        <v>8274</v>
      </c>
      <c r="P3">
        <v>50</v>
      </c>
      <c r="Q3" s="11" t="s">
        <v>8323</v>
      </c>
      <c r="R3" t="s">
        <v>8324</v>
      </c>
    </row>
    <row r="4" spans="1:18" ht="75" customHeight="1" x14ac:dyDescent="0.25">
      <c r="A4">
        <v>148</v>
      </c>
      <c r="B4">
        <v>783</v>
      </c>
      <c r="C4" s="3" t="s">
        <v>784</v>
      </c>
      <c r="D4" s="3" t="s">
        <v>4893</v>
      </c>
      <c r="E4" s="6">
        <v>1500</v>
      </c>
      <c r="F4" s="8">
        <v>2222</v>
      </c>
      <c r="G4" t="s">
        <v>8218</v>
      </c>
      <c r="H4" t="s">
        <v>8223</v>
      </c>
      <c r="I4" t="s">
        <v>8245</v>
      </c>
      <c r="J4">
        <v>1335564000</v>
      </c>
      <c r="K4">
        <v>1332182049</v>
      </c>
      <c r="L4" t="b">
        <v>0</v>
      </c>
      <c r="M4">
        <v>35</v>
      </c>
      <c r="N4" t="b">
        <v>1</v>
      </c>
      <c r="O4" t="s">
        <v>8274</v>
      </c>
      <c r="P4">
        <v>42.86</v>
      </c>
      <c r="Q4" s="11" t="s">
        <v>8323</v>
      </c>
      <c r="R4" t="s">
        <v>8324</v>
      </c>
    </row>
    <row r="5" spans="1:18" ht="75" customHeight="1" x14ac:dyDescent="0.25">
      <c r="A5">
        <v>103</v>
      </c>
      <c r="B5">
        <v>784</v>
      </c>
      <c r="C5" s="3" t="s">
        <v>785</v>
      </c>
      <c r="D5" s="3" t="s">
        <v>4894</v>
      </c>
      <c r="E5" s="6">
        <v>1000</v>
      </c>
      <c r="F5" s="8">
        <v>1025</v>
      </c>
      <c r="G5" t="s">
        <v>8218</v>
      </c>
      <c r="H5" t="s">
        <v>8223</v>
      </c>
      <c r="I5" t="s">
        <v>8245</v>
      </c>
      <c r="J5">
        <v>1395023719</v>
      </c>
      <c r="K5">
        <v>1391571319</v>
      </c>
      <c r="L5" t="b">
        <v>0</v>
      </c>
      <c r="M5">
        <v>10</v>
      </c>
      <c r="N5" t="b">
        <v>1</v>
      </c>
      <c r="O5" t="s">
        <v>8274</v>
      </c>
      <c r="P5">
        <v>100</v>
      </c>
      <c r="Q5" s="11" t="s">
        <v>8323</v>
      </c>
      <c r="R5" t="s">
        <v>8324</v>
      </c>
    </row>
    <row r="6" spans="1:18" ht="75" customHeight="1" x14ac:dyDescent="0.25">
      <c r="A6">
        <v>181</v>
      </c>
      <c r="B6">
        <v>785</v>
      </c>
      <c r="C6" s="3" t="s">
        <v>786</v>
      </c>
      <c r="D6" s="3" t="s">
        <v>4895</v>
      </c>
      <c r="E6" s="6">
        <v>500</v>
      </c>
      <c r="F6" s="8">
        <v>903.14</v>
      </c>
      <c r="G6" t="s">
        <v>8218</v>
      </c>
      <c r="H6" t="s">
        <v>8223</v>
      </c>
      <c r="I6" t="s">
        <v>8245</v>
      </c>
      <c r="J6">
        <v>1362060915</v>
      </c>
      <c r="K6">
        <v>1359468915</v>
      </c>
      <c r="L6" t="b">
        <v>0</v>
      </c>
      <c r="M6">
        <v>29</v>
      </c>
      <c r="N6" t="b">
        <v>1</v>
      </c>
      <c r="O6" t="s">
        <v>8274</v>
      </c>
      <c r="P6">
        <v>17.239999999999998</v>
      </c>
      <c r="Q6" s="11" t="s">
        <v>8323</v>
      </c>
      <c r="R6" t="s">
        <v>8324</v>
      </c>
    </row>
    <row r="7" spans="1:18" ht="75" customHeight="1" x14ac:dyDescent="0.25">
      <c r="A7">
        <v>143</v>
      </c>
      <c r="B7">
        <v>786</v>
      </c>
      <c r="C7" s="3" t="s">
        <v>787</v>
      </c>
      <c r="D7" s="3" t="s">
        <v>4896</v>
      </c>
      <c r="E7" s="6">
        <v>5000</v>
      </c>
      <c r="F7" s="8">
        <v>7140</v>
      </c>
      <c r="G7" t="s">
        <v>8218</v>
      </c>
      <c r="H7" t="s">
        <v>8223</v>
      </c>
      <c r="I7" t="s">
        <v>8245</v>
      </c>
      <c r="J7">
        <v>1336751220</v>
      </c>
      <c r="K7">
        <v>1331774434</v>
      </c>
      <c r="L7" t="b">
        <v>0</v>
      </c>
      <c r="M7">
        <v>44</v>
      </c>
      <c r="N7" t="b">
        <v>1</v>
      </c>
      <c r="O7" t="s">
        <v>8274</v>
      </c>
      <c r="P7">
        <v>113.64</v>
      </c>
      <c r="Q7" s="11" t="s">
        <v>8323</v>
      </c>
      <c r="R7" t="s">
        <v>8324</v>
      </c>
    </row>
    <row r="8" spans="1:18" ht="75" customHeight="1" x14ac:dyDescent="0.25">
      <c r="A8">
        <v>114</v>
      </c>
      <c r="B8">
        <v>787</v>
      </c>
      <c r="C8" s="3" t="s">
        <v>788</v>
      </c>
      <c r="D8" s="3" t="s">
        <v>4897</v>
      </c>
      <c r="E8" s="6">
        <v>1200</v>
      </c>
      <c r="F8" s="8">
        <v>1370</v>
      </c>
      <c r="G8" t="s">
        <v>8218</v>
      </c>
      <c r="H8" t="s">
        <v>8223</v>
      </c>
      <c r="I8" t="s">
        <v>8245</v>
      </c>
      <c r="J8">
        <v>1383318226</v>
      </c>
      <c r="K8">
        <v>1380726226</v>
      </c>
      <c r="L8" t="b">
        <v>0</v>
      </c>
      <c r="M8">
        <v>17</v>
      </c>
      <c r="N8" t="b">
        <v>1</v>
      </c>
      <c r="O8" t="s">
        <v>8274</v>
      </c>
      <c r="P8">
        <v>70.59</v>
      </c>
      <c r="Q8" s="11" t="s">
        <v>8323</v>
      </c>
      <c r="R8" t="s">
        <v>8324</v>
      </c>
    </row>
    <row r="9" spans="1:18" ht="75" customHeight="1" x14ac:dyDescent="0.25">
      <c r="A9">
        <v>204</v>
      </c>
      <c r="B9">
        <v>788</v>
      </c>
      <c r="C9" s="3" t="s">
        <v>789</v>
      </c>
      <c r="D9" s="3" t="s">
        <v>4898</v>
      </c>
      <c r="E9" s="6">
        <v>1000</v>
      </c>
      <c r="F9" s="8">
        <v>2035.05</v>
      </c>
      <c r="G9" t="s">
        <v>8218</v>
      </c>
      <c r="H9" t="s">
        <v>8223</v>
      </c>
      <c r="I9" t="s">
        <v>8245</v>
      </c>
      <c r="J9">
        <v>1341633540</v>
      </c>
      <c r="K9">
        <v>1338336588</v>
      </c>
      <c r="L9" t="b">
        <v>0</v>
      </c>
      <c r="M9">
        <v>34</v>
      </c>
      <c r="N9" t="b">
        <v>1</v>
      </c>
      <c r="O9" t="s">
        <v>8274</v>
      </c>
      <c r="P9">
        <v>29.41</v>
      </c>
      <c r="Q9" s="11" t="s">
        <v>8323</v>
      </c>
      <c r="R9" t="s">
        <v>8324</v>
      </c>
    </row>
    <row r="10" spans="1:18" ht="75" customHeight="1" x14ac:dyDescent="0.25">
      <c r="A10">
        <v>109</v>
      </c>
      <c r="B10">
        <v>789</v>
      </c>
      <c r="C10" s="3" t="s">
        <v>790</v>
      </c>
      <c r="D10" s="3" t="s">
        <v>4899</v>
      </c>
      <c r="E10" s="6">
        <v>1700</v>
      </c>
      <c r="F10" s="8">
        <v>1860</v>
      </c>
      <c r="G10" t="s">
        <v>8218</v>
      </c>
      <c r="H10" t="s">
        <v>8223</v>
      </c>
      <c r="I10" t="s">
        <v>8245</v>
      </c>
      <c r="J10">
        <v>1358755140</v>
      </c>
      <c r="K10">
        <v>1357187280</v>
      </c>
      <c r="L10" t="b">
        <v>0</v>
      </c>
      <c r="M10">
        <v>14</v>
      </c>
      <c r="N10" t="b">
        <v>1</v>
      </c>
      <c r="O10" t="s">
        <v>8274</v>
      </c>
      <c r="P10">
        <v>121.43</v>
      </c>
      <c r="Q10" s="11" t="s">
        <v>8323</v>
      </c>
      <c r="R10" t="s">
        <v>8324</v>
      </c>
    </row>
    <row r="11" spans="1:18" ht="75" customHeight="1" x14ac:dyDescent="0.25">
      <c r="A11">
        <v>144</v>
      </c>
      <c r="B11">
        <v>790</v>
      </c>
      <c r="C11" s="3" t="s">
        <v>791</v>
      </c>
      <c r="D11" s="3" t="s">
        <v>4900</v>
      </c>
      <c r="E11" s="6">
        <v>10000</v>
      </c>
      <c r="F11" s="8">
        <v>14437.46</v>
      </c>
      <c r="G11" t="s">
        <v>8218</v>
      </c>
      <c r="H11" t="s">
        <v>8223</v>
      </c>
      <c r="I11" t="s">
        <v>8245</v>
      </c>
      <c r="J11">
        <v>1359680939</v>
      </c>
      <c r="K11">
        <v>1357088939</v>
      </c>
      <c r="L11" t="b">
        <v>0</v>
      </c>
      <c r="M11">
        <v>156</v>
      </c>
      <c r="N11" t="b">
        <v>1</v>
      </c>
      <c r="O11" t="s">
        <v>8274</v>
      </c>
      <c r="P11">
        <v>64.099999999999994</v>
      </c>
      <c r="Q11" s="11" t="s">
        <v>8323</v>
      </c>
      <c r="R11" t="s">
        <v>8324</v>
      </c>
    </row>
    <row r="12" spans="1:18" ht="75" customHeight="1" x14ac:dyDescent="0.25">
      <c r="A12">
        <v>104</v>
      </c>
      <c r="B12">
        <v>791</v>
      </c>
      <c r="C12" s="3" t="s">
        <v>792</v>
      </c>
      <c r="D12" s="3" t="s">
        <v>4901</v>
      </c>
      <c r="E12" s="6">
        <v>7500</v>
      </c>
      <c r="F12" s="8">
        <v>7790</v>
      </c>
      <c r="G12" t="s">
        <v>8218</v>
      </c>
      <c r="H12" t="s">
        <v>8223</v>
      </c>
      <c r="I12" t="s">
        <v>8245</v>
      </c>
      <c r="J12">
        <v>1384322340</v>
      </c>
      <c r="K12">
        <v>1381430646</v>
      </c>
      <c r="L12" t="b">
        <v>0</v>
      </c>
      <c r="M12">
        <v>128</v>
      </c>
      <c r="N12" t="b">
        <v>1</v>
      </c>
      <c r="O12" t="s">
        <v>8274</v>
      </c>
      <c r="P12">
        <v>58.59</v>
      </c>
      <c r="Q12" s="11" t="s">
        <v>8323</v>
      </c>
      <c r="R12" t="s">
        <v>8324</v>
      </c>
    </row>
    <row r="13" spans="1:18" ht="75" customHeight="1" x14ac:dyDescent="0.25">
      <c r="A13">
        <v>100</v>
      </c>
      <c r="B13">
        <v>792</v>
      </c>
      <c r="C13" s="3" t="s">
        <v>793</v>
      </c>
      <c r="D13" s="3" t="s">
        <v>4902</v>
      </c>
      <c r="E13" s="6">
        <v>2500</v>
      </c>
      <c r="F13" s="8">
        <v>2511.11</v>
      </c>
      <c r="G13" t="s">
        <v>8218</v>
      </c>
      <c r="H13" t="s">
        <v>8223</v>
      </c>
      <c r="I13" t="s">
        <v>8245</v>
      </c>
      <c r="J13">
        <v>1383861483</v>
      </c>
      <c r="K13">
        <v>1381265883</v>
      </c>
      <c r="L13" t="b">
        <v>0</v>
      </c>
      <c r="M13">
        <v>60</v>
      </c>
      <c r="N13" t="b">
        <v>1</v>
      </c>
      <c r="O13" t="s">
        <v>8274</v>
      </c>
      <c r="P13">
        <v>41.67</v>
      </c>
      <c r="Q13" s="11" t="s">
        <v>8323</v>
      </c>
      <c r="R13" t="s">
        <v>8324</v>
      </c>
    </row>
    <row r="14" spans="1:18" ht="75" customHeight="1" x14ac:dyDescent="0.25">
      <c r="A14">
        <v>103</v>
      </c>
      <c r="B14">
        <v>793</v>
      </c>
      <c r="C14" s="3" t="s">
        <v>794</v>
      </c>
      <c r="D14" s="3" t="s">
        <v>4903</v>
      </c>
      <c r="E14" s="6">
        <v>2750</v>
      </c>
      <c r="F14" s="8">
        <v>2826.43</v>
      </c>
      <c r="G14" t="s">
        <v>8218</v>
      </c>
      <c r="H14" t="s">
        <v>8223</v>
      </c>
      <c r="I14" t="s">
        <v>8245</v>
      </c>
      <c r="J14">
        <v>1372827540</v>
      </c>
      <c r="K14">
        <v>1371491244</v>
      </c>
      <c r="L14" t="b">
        <v>0</v>
      </c>
      <c r="M14">
        <v>32</v>
      </c>
      <c r="N14" t="b">
        <v>1</v>
      </c>
      <c r="O14" t="s">
        <v>8274</v>
      </c>
      <c r="P14">
        <v>85.94</v>
      </c>
      <c r="Q14" s="11" t="s">
        <v>8323</v>
      </c>
      <c r="R14" t="s">
        <v>8324</v>
      </c>
    </row>
    <row r="15" spans="1:18" ht="75" customHeight="1" x14ac:dyDescent="0.25">
      <c r="A15">
        <v>105</v>
      </c>
      <c r="B15">
        <v>794</v>
      </c>
      <c r="C15" s="3" t="s">
        <v>795</v>
      </c>
      <c r="D15" s="3" t="s">
        <v>4904</v>
      </c>
      <c r="E15" s="6">
        <v>8000</v>
      </c>
      <c r="F15" s="8">
        <v>8425</v>
      </c>
      <c r="G15" t="s">
        <v>8218</v>
      </c>
      <c r="H15" t="s">
        <v>8223</v>
      </c>
      <c r="I15" t="s">
        <v>8245</v>
      </c>
      <c r="J15">
        <v>1315242360</v>
      </c>
      <c r="K15">
        <v>1310438737</v>
      </c>
      <c r="L15" t="b">
        <v>0</v>
      </c>
      <c r="M15">
        <v>53</v>
      </c>
      <c r="N15" t="b">
        <v>1</v>
      </c>
      <c r="O15" t="s">
        <v>8274</v>
      </c>
      <c r="P15">
        <v>150.94</v>
      </c>
      <c r="Q15" s="11" t="s">
        <v>8323</v>
      </c>
      <c r="R15" t="s">
        <v>8324</v>
      </c>
    </row>
    <row r="16" spans="1:18" ht="75" customHeight="1" x14ac:dyDescent="0.25">
      <c r="A16">
        <v>112</v>
      </c>
      <c r="B16">
        <v>795</v>
      </c>
      <c r="C16" s="3" t="s">
        <v>796</v>
      </c>
      <c r="D16" s="3" t="s">
        <v>4905</v>
      </c>
      <c r="E16" s="6">
        <v>14000</v>
      </c>
      <c r="F16" s="8">
        <v>15650</v>
      </c>
      <c r="G16" t="s">
        <v>8218</v>
      </c>
      <c r="H16" t="s">
        <v>8223</v>
      </c>
      <c r="I16" t="s">
        <v>8245</v>
      </c>
      <c r="J16">
        <v>1333774740</v>
      </c>
      <c r="K16">
        <v>1330094566</v>
      </c>
      <c r="L16" t="b">
        <v>0</v>
      </c>
      <c r="M16">
        <v>184</v>
      </c>
      <c r="N16" t="b">
        <v>1</v>
      </c>
      <c r="O16" t="s">
        <v>8274</v>
      </c>
      <c r="P16">
        <v>76.09</v>
      </c>
      <c r="Q16" s="11" t="s">
        <v>8323</v>
      </c>
      <c r="R16" t="s">
        <v>8324</v>
      </c>
    </row>
    <row r="17" spans="1:18" ht="75" customHeight="1" x14ac:dyDescent="0.25">
      <c r="A17">
        <v>101</v>
      </c>
      <c r="B17">
        <v>796</v>
      </c>
      <c r="C17" s="3" t="s">
        <v>797</v>
      </c>
      <c r="D17" s="3" t="s">
        <v>4906</v>
      </c>
      <c r="E17" s="6">
        <v>10000</v>
      </c>
      <c r="F17" s="8">
        <v>10135</v>
      </c>
      <c r="G17" t="s">
        <v>8218</v>
      </c>
      <c r="H17" t="s">
        <v>8223</v>
      </c>
      <c r="I17" t="s">
        <v>8245</v>
      </c>
      <c r="J17">
        <v>1379279400</v>
      </c>
      <c r="K17">
        <v>1376687485</v>
      </c>
      <c r="L17" t="b">
        <v>0</v>
      </c>
      <c r="M17">
        <v>90</v>
      </c>
      <c r="N17" t="b">
        <v>1</v>
      </c>
      <c r="O17" t="s">
        <v>8274</v>
      </c>
      <c r="P17">
        <v>111.11</v>
      </c>
      <c r="Q17" s="11" t="s">
        <v>8323</v>
      </c>
      <c r="R17" t="s">
        <v>8324</v>
      </c>
    </row>
    <row r="18" spans="1:18" ht="75" customHeight="1" x14ac:dyDescent="0.25">
      <c r="A18">
        <v>108</v>
      </c>
      <c r="B18">
        <v>797</v>
      </c>
      <c r="C18" s="3" t="s">
        <v>798</v>
      </c>
      <c r="D18" s="3" t="s">
        <v>4907</v>
      </c>
      <c r="E18" s="6">
        <v>3000</v>
      </c>
      <c r="F18" s="8">
        <v>3226</v>
      </c>
      <c r="G18" t="s">
        <v>8218</v>
      </c>
      <c r="H18" t="s">
        <v>8223</v>
      </c>
      <c r="I18" t="s">
        <v>8245</v>
      </c>
      <c r="J18">
        <v>1335672000</v>
      </c>
      <c r="K18">
        <v>1332978688</v>
      </c>
      <c r="L18" t="b">
        <v>0</v>
      </c>
      <c r="M18">
        <v>71</v>
      </c>
      <c r="N18" t="b">
        <v>1</v>
      </c>
      <c r="O18" t="s">
        <v>8274</v>
      </c>
      <c r="P18">
        <v>42.25</v>
      </c>
      <c r="Q18" s="11" t="s">
        <v>8323</v>
      </c>
      <c r="R18" t="s">
        <v>8324</v>
      </c>
    </row>
    <row r="19" spans="1:18" ht="75" customHeight="1" x14ac:dyDescent="0.25">
      <c r="A19">
        <v>115</v>
      </c>
      <c r="B19">
        <v>798</v>
      </c>
      <c r="C19" s="3" t="s">
        <v>799</v>
      </c>
      <c r="D19" s="3" t="s">
        <v>4908</v>
      </c>
      <c r="E19" s="6">
        <v>3500</v>
      </c>
      <c r="F19" s="8">
        <v>4021</v>
      </c>
      <c r="G19" t="s">
        <v>8218</v>
      </c>
      <c r="H19" t="s">
        <v>8223</v>
      </c>
      <c r="I19" t="s">
        <v>8245</v>
      </c>
      <c r="J19">
        <v>1412086187</v>
      </c>
      <c r="K19">
        <v>1409494187</v>
      </c>
      <c r="L19" t="b">
        <v>0</v>
      </c>
      <c r="M19">
        <v>87</v>
      </c>
      <c r="N19" t="b">
        <v>1</v>
      </c>
      <c r="O19" t="s">
        <v>8274</v>
      </c>
      <c r="P19">
        <v>40.229999999999997</v>
      </c>
      <c r="Q19" s="11" t="s">
        <v>8323</v>
      </c>
      <c r="R19" t="s">
        <v>8324</v>
      </c>
    </row>
    <row r="20" spans="1:18" ht="75" customHeight="1" x14ac:dyDescent="0.25">
      <c r="A20">
        <v>100</v>
      </c>
      <c r="B20">
        <v>799</v>
      </c>
      <c r="C20" s="3" t="s">
        <v>800</v>
      </c>
      <c r="D20" s="3" t="s">
        <v>4909</v>
      </c>
      <c r="E20" s="6">
        <v>5000</v>
      </c>
      <c r="F20" s="8">
        <v>5001</v>
      </c>
      <c r="G20" t="s">
        <v>8218</v>
      </c>
      <c r="H20" t="s">
        <v>8223</v>
      </c>
      <c r="I20" t="s">
        <v>8245</v>
      </c>
      <c r="J20">
        <v>1335542446</v>
      </c>
      <c r="K20">
        <v>1332950446</v>
      </c>
      <c r="L20" t="b">
        <v>0</v>
      </c>
      <c r="M20">
        <v>28</v>
      </c>
      <c r="N20" t="b">
        <v>1</v>
      </c>
      <c r="O20" t="s">
        <v>8274</v>
      </c>
      <c r="P20">
        <v>178.57</v>
      </c>
      <c r="Q20" s="11" t="s">
        <v>8323</v>
      </c>
      <c r="R20" t="s">
        <v>8324</v>
      </c>
    </row>
    <row r="21" spans="1:18" ht="75" customHeight="1" x14ac:dyDescent="0.25">
      <c r="A21">
        <v>112</v>
      </c>
      <c r="B21">
        <v>801</v>
      </c>
      <c r="C21" s="3" t="s">
        <v>802</v>
      </c>
      <c r="D21" s="3" t="s">
        <v>4911</v>
      </c>
      <c r="E21" s="6">
        <v>2000</v>
      </c>
      <c r="F21" s="8">
        <v>2230.4299999999998</v>
      </c>
      <c r="G21" t="s">
        <v>8218</v>
      </c>
      <c r="H21" t="s">
        <v>8223</v>
      </c>
      <c r="I21" t="s">
        <v>8245</v>
      </c>
      <c r="J21">
        <v>1309547120</v>
      </c>
      <c r="K21">
        <v>1306955120</v>
      </c>
      <c r="L21" t="b">
        <v>0</v>
      </c>
      <c r="M21">
        <v>51</v>
      </c>
      <c r="N21" t="b">
        <v>1</v>
      </c>
      <c r="O21" t="s">
        <v>8274</v>
      </c>
      <c r="P21">
        <v>39.22</v>
      </c>
      <c r="Q21" s="11" t="s">
        <v>8323</v>
      </c>
      <c r="R21" t="s">
        <v>8324</v>
      </c>
    </row>
    <row r="22" spans="1:18" ht="75" customHeight="1" x14ac:dyDescent="0.25">
      <c r="A22">
        <v>101</v>
      </c>
      <c r="B22">
        <v>802</v>
      </c>
      <c r="C22" s="3" t="s">
        <v>803</v>
      </c>
      <c r="D22" s="3" t="s">
        <v>4912</v>
      </c>
      <c r="E22" s="6">
        <v>6000</v>
      </c>
      <c r="F22" s="8">
        <v>6080</v>
      </c>
      <c r="G22" t="s">
        <v>8218</v>
      </c>
      <c r="H22" t="s">
        <v>8223</v>
      </c>
      <c r="I22" t="s">
        <v>8245</v>
      </c>
      <c r="J22">
        <v>1347854700</v>
      </c>
      <c r="K22">
        <v>1343867524</v>
      </c>
      <c r="L22" t="b">
        <v>0</v>
      </c>
      <c r="M22">
        <v>75</v>
      </c>
      <c r="N22" t="b">
        <v>1</v>
      </c>
      <c r="O22" t="s">
        <v>8274</v>
      </c>
      <c r="P22">
        <v>80</v>
      </c>
      <c r="Q22" s="11" t="s">
        <v>8323</v>
      </c>
      <c r="R22" t="s">
        <v>8324</v>
      </c>
    </row>
    <row r="23" spans="1:18" ht="75" customHeight="1" x14ac:dyDescent="0.25">
      <c r="A23">
        <v>123</v>
      </c>
      <c r="B23">
        <v>803</v>
      </c>
      <c r="C23" s="3" t="s">
        <v>804</v>
      </c>
      <c r="D23" s="3" t="s">
        <v>4913</v>
      </c>
      <c r="E23" s="6">
        <v>2300</v>
      </c>
      <c r="F23" s="8">
        <v>2835</v>
      </c>
      <c r="G23" t="s">
        <v>8218</v>
      </c>
      <c r="H23" t="s">
        <v>8223</v>
      </c>
      <c r="I23" t="s">
        <v>8245</v>
      </c>
      <c r="J23">
        <v>1306630800</v>
      </c>
      <c r="K23">
        <v>1304376478</v>
      </c>
      <c r="L23" t="b">
        <v>0</v>
      </c>
      <c r="M23">
        <v>38</v>
      </c>
      <c r="N23" t="b">
        <v>1</v>
      </c>
      <c r="O23" t="s">
        <v>8274</v>
      </c>
      <c r="P23">
        <v>60.53</v>
      </c>
      <c r="Q23" s="11" t="s">
        <v>8323</v>
      </c>
      <c r="R23" t="s">
        <v>8324</v>
      </c>
    </row>
    <row r="24" spans="1:18" ht="75" customHeight="1" x14ac:dyDescent="0.25">
      <c r="A24">
        <v>100</v>
      </c>
      <c r="B24">
        <v>804</v>
      </c>
      <c r="C24" s="3" t="s">
        <v>805</v>
      </c>
      <c r="D24" s="3" t="s">
        <v>4914</v>
      </c>
      <c r="E24" s="6">
        <v>5500</v>
      </c>
      <c r="F24" s="8">
        <v>5500</v>
      </c>
      <c r="G24" t="s">
        <v>8218</v>
      </c>
      <c r="H24" t="s">
        <v>8223</v>
      </c>
      <c r="I24" t="s">
        <v>8245</v>
      </c>
      <c r="J24">
        <v>1311393540</v>
      </c>
      <c r="K24">
        <v>1309919526</v>
      </c>
      <c r="L24" t="b">
        <v>0</v>
      </c>
      <c r="M24">
        <v>18</v>
      </c>
      <c r="N24" t="b">
        <v>1</v>
      </c>
      <c r="O24" t="s">
        <v>8274</v>
      </c>
      <c r="P24">
        <v>305.56</v>
      </c>
      <c r="Q24" s="11" t="s">
        <v>8323</v>
      </c>
      <c r="R24" t="s">
        <v>8324</v>
      </c>
    </row>
    <row r="25" spans="1:18" ht="75" customHeight="1" x14ac:dyDescent="0.25">
      <c r="A25">
        <v>105</v>
      </c>
      <c r="B25">
        <v>805</v>
      </c>
      <c r="C25" s="3" t="s">
        <v>806</v>
      </c>
      <c r="D25" s="3" t="s">
        <v>4915</v>
      </c>
      <c r="E25" s="6">
        <v>3000</v>
      </c>
      <c r="F25" s="8">
        <v>3150</v>
      </c>
      <c r="G25" t="s">
        <v>8218</v>
      </c>
      <c r="H25" t="s">
        <v>8223</v>
      </c>
      <c r="I25" t="s">
        <v>8245</v>
      </c>
      <c r="J25">
        <v>1310857200</v>
      </c>
      <c r="K25">
        <v>1306525512</v>
      </c>
      <c r="L25" t="b">
        <v>0</v>
      </c>
      <c r="M25">
        <v>54</v>
      </c>
      <c r="N25" t="b">
        <v>1</v>
      </c>
      <c r="O25" t="s">
        <v>8274</v>
      </c>
      <c r="P25">
        <v>55.56</v>
      </c>
      <c r="Q25" s="11" t="s">
        <v>8323</v>
      </c>
      <c r="R25" t="s">
        <v>8324</v>
      </c>
    </row>
    <row r="26" spans="1:18" ht="75" customHeight="1" x14ac:dyDescent="0.25">
      <c r="A26">
        <v>104</v>
      </c>
      <c r="B26">
        <v>806</v>
      </c>
      <c r="C26" s="3" t="s">
        <v>807</v>
      </c>
      <c r="D26" s="3" t="s">
        <v>4916</v>
      </c>
      <c r="E26" s="6">
        <v>8000</v>
      </c>
      <c r="F26" s="8">
        <v>8355</v>
      </c>
      <c r="G26" t="s">
        <v>8218</v>
      </c>
      <c r="H26" t="s">
        <v>8223</v>
      </c>
      <c r="I26" t="s">
        <v>8245</v>
      </c>
      <c r="J26">
        <v>1315413339</v>
      </c>
      <c r="K26">
        <v>1312821339</v>
      </c>
      <c r="L26" t="b">
        <v>0</v>
      </c>
      <c r="M26">
        <v>71</v>
      </c>
      <c r="N26" t="b">
        <v>1</v>
      </c>
      <c r="O26" t="s">
        <v>8274</v>
      </c>
      <c r="P26">
        <v>112.68</v>
      </c>
      <c r="Q26" s="11" t="s">
        <v>8323</v>
      </c>
      <c r="R26" t="s">
        <v>8324</v>
      </c>
    </row>
    <row r="27" spans="1:18" ht="75" customHeight="1" x14ac:dyDescent="0.25">
      <c r="A27">
        <v>105</v>
      </c>
      <c r="B27">
        <v>807</v>
      </c>
      <c r="C27" s="3" t="s">
        <v>808</v>
      </c>
      <c r="D27" s="3" t="s">
        <v>4917</v>
      </c>
      <c r="E27" s="6">
        <v>4000</v>
      </c>
      <c r="F27" s="8">
        <v>4205</v>
      </c>
      <c r="G27" t="s">
        <v>8218</v>
      </c>
      <c r="H27" t="s">
        <v>8223</v>
      </c>
      <c r="I27" t="s">
        <v>8245</v>
      </c>
      <c r="J27">
        <v>1488333600</v>
      </c>
      <c r="K27">
        <v>1485270311</v>
      </c>
      <c r="L27" t="b">
        <v>0</v>
      </c>
      <c r="M27">
        <v>57</v>
      </c>
      <c r="N27" t="b">
        <v>1</v>
      </c>
      <c r="O27" t="s">
        <v>8274</v>
      </c>
      <c r="P27">
        <v>70.180000000000007</v>
      </c>
      <c r="Q27" s="11" t="s">
        <v>8323</v>
      </c>
      <c r="R27" t="s">
        <v>8324</v>
      </c>
    </row>
    <row r="28" spans="1:18" ht="75" customHeight="1" x14ac:dyDescent="0.25">
      <c r="A28">
        <v>104</v>
      </c>
      <c r="B28">
        <v>809</v>
      </c>
      <c r="C28" s="3" t="s">
        <v>810</v>
      </c>
      <c r="D28" s="3" t="s">
        <v>4919</v>
      </c>
      <c r="E28" s="6">
        <v>4000</v>
      </c>
      <c r="F28" s="8">
        <v>4151</v>
      </c>
      <c r="G28" t="s">
        <v>8218</v>
      </c>
      <c r="H28" t="s">
        <v>8223</v>
      </c>
      <c r="I28" t="s">
        <v>8245</v>
      </c>
      <c r="J28">
        <v>1390161630</v>
      </c>
      <c r="K28">
        <v>1387569630</v>
      </c>
      <c r="L28" t="b">
        <v>0</v>
      </c>
      <c r="M28">
        <v>52</v>
      </c>
      <c r="N28" t="b">
        <v>1</v>
      </c>
      <c r="O28" t="s">
        <v>8274</v>
      </c>
      <c r="P28">
        <v>76.92</v>
      </c>
      <c r="Q28" s="11" t="s">
        <v>8323</v>
      </c>
      <c r="R28" t="s">
        <v>8324</v>
      </c>
    </row>
    <row r="29" spans="1:18" ht="75" customHeight="1" x14ac:dyDescent="0.25">
      <c r="A29">
        <v>105</v>
      </c>
      <c r="B29">
        <v>810</v>
      </c>
      <c r="C29" s="3" t="s">
        <v>811</v>
      </c>
      <c r="D29" s="3" t="s">
        <v>4920</v>
      </c>
      <c r="E29" s="6">
        <v>1500</v>
      </c>
      <c r="F29" s="8">
        <v>1575</v>
      </c>
      <c r="G29" t="s">
        <v>8218</v>
      </c>
      <c r="H29" t="s">
        <v>8223</v>
      </c>
      <c r="I29" t="s">
        <v>8245</v>
      </c>
      <c r="J29">
        <v>1346462462</v>
      </c>
      <c r="K29">
        <v>1343870462</v>
      </c>
      <c r="L29" t="b">
        <v>0</v>
      </c>
      <c r="M29">
        <v>27</v>
      </c>
      <c r="N29" t="b">
        <v>1</v>
      </c>
      <c r="O29" t="s">
        <v>8274</v>
      </c>
      <c r="P29">
        <v>55.56</v>
      </c>
      <c r="Q29" s="11" t="s">
        <v>8323</v>
      </c>
      <c r="R29" t="s">
        <v>8324</v>
      </c>
    </row>
    <row r="30" spans="1:18" ht="75" customHeight="1" x14ac:dyDescent="0.25">
      <c r="A30">
        <v>104</v>
      </c>
      <c r="B30">
        <v>811</v>
      </c>
      <c r="C30" s="3" t="s">
        <v>812</v>
      </c>
      <c r="D30" s="3" t="s">
        <v>4921</v>
      </c>
      <c r="E30" s="6">
        <v>1000</v>
      </c>
      <c r="F30" s="8">
        <v>1040</v>
      </c>
      <c r="G30" t="s">
        <v>8218</v>
      </c>
      <c r="H30" t="s">
        <v>8223</v>
      </c>
      <c r="I30" t="s">
        <v>8245</v>
      </c>
      <c r="J30">
        <v>1373475120</v>
      </c>
      <c r="K30">
        <v>1371569202</v>
      </c>
      <c r="L30" t="b">
        <v>0</v>
      </c>
      <c r="M30">
        <v>12</v>
      </c>
      <c r="N30" t="b">
        <v>1</v>
      </c>
      <c r="O30" t="s">
        <v>8274</v>
      </c>
      <c r="P30">
        <v>83.33</v>
      </c>
      <c r="Q30" s="11" t="s">
        <v>8323</v>
      </c>
      <c r="R30" t="s">
        <v>8324</v>
      </c>
    </row>
    <row r="31" spans="1:18" ht="75" customHeight="1" x14ac:dyDescent="0.25">
      <c r="A31">
        <v>152</v>
      </c>
      <c r="B31">
        <v>812</v>
      </c>
      <c r="C31" s="3" t="s">
        <v>813</v>
      </c>
      <c r="D31" s="3" t="s">
        <v>4922</v>
      </c>
      <c r="E31" s="6">
        <v>600</v>
      </c>
      <c r="F31" s="8">
        <v>911</v>
      </c>
      <c r="G31" t="s">
        <v>8218</v>
      </c>
      <c r="H31" t="s">
        <v>8223</v>
      </c>
      <c r="I31" t="s">
        <v>8245</v>
      </c>
      <c r="J31">
        <v>1362146280</v>
      </c>
      <c r="K31">
        <v>1357604752</v>
      </c>
      <c r="L31" t="b">
        <v>0</v>
      </c>
      <c r="M31">
        <v>33</v>
      </c>
      <c r="N31" t="b">
        <v>1</v>
      </c>
      <c r="O31" t="s">
        <v>8274</v>
      </c>
      <c r="P31">
        <v>18.18</v>
      </c>
      <c r="Q31" s="11" t="s">
        <v>8323</v>
      </c>
      <c r="R31" t="s">
        <v>8324</v>
      </c>
    </row>
    <row r="32" spans="1:18" ht="75" customHeight="1" x14ac:dyDescent="0.25">
      <c r="A32">
        <v>160</v>
      </c>
      <c r="B32">
        <v>813</v>
      </c>
      <c r="C32" s="3" t="s">
        <v>814</v>
      </c>
      <c r="D32" s="3" t="s">
        <v>4923</v>
      </c>
      <c r="E32" s="6">
        <v>1500</v>
      </c>
      <c r="F32" s="8">
        <v>2399.94</v>
      </c>
      <c r="G32" t="s">
        <v>8218</v>
      </c>
      <c r="H32" t="s">
        <v>8223</v>
      </c>
      <c r="I32" t="s">
        <v>8245</v>
      </c>
      <c r="J32">
        <v>1342825365</v>
      </c>
      <c r="K32">
        <v>1340233365</v>
      </c>
      <c r="L32" t="b">
        <v>0</v>
      </c>
      <c r="M32">
        <v>96</v>
      </c>
      <c r="N32" t="b">
        <v>1</v>
      </c>
      <c r="O32" t="s">
        <v>8274</v>
      </c>
      <c r="P32">
        <v>15.63</v>
      </c>
      <c r="Q32" s="11" t="s">
        <v>8323</v>
      </c>
      <c r="R32" t="s">
        <v>8324</v>
      </c>
    </row>
    <row r="33" spans="1:18" ht="75" customHeight="1" x14ac:dyDescent="0.25">
      <c r="A33">
        <v>127</v>
      </c>
      <c r="B33">
        <v>814</v>
      </c>
      <c r="C33" s="3" t="s">
        <v>815</v>
      </c>
      <c r="D33" s="3" t="s">
        <v>4924</v>
      </c>
      <c r="E33" s="6">
        <v>1000</v>
      </c>
      <c r="F33" s="8">
        <v>1273</v>
      </c>
      <c r="G33" t="s">
        <v>8218</v>
      </c>
      <c r="H33" t="s">
        <v>8223</v>
      </c>
      <c r="I33" t="s">
        <v>8245</v>
      </c>
      <c r="J33">
        <v>1306865040</v>
      </c>
      <c r="K33">
        <v>1305568201</v>
      </c>
      <c r="L33" t="b">
        <v>0</v>
      </c>
      <c r="M33">
        <v>28</v>
      </c>
      <c r="N33" t="b">
        <v>1</v>
      </c>
      <c r="O33" t="s">
        <v>8274</v>
      </c>
      <c r="P33">
        <v>35.71</v>
      </c>
      <c r="Q33" s="11" t="s">
        <v>8323</v>
      </c>
      <c r="R33" t="s">
        <v>8324</v>
      </c>
    </row>
    <row r="34" spans="1:18" ht="75" customHeight="1" x14ac:dyDescent="0.25">
      <c r="A34">
        <v>107</v>
      </c>
      <c r="B34">
        <v>815</v>
      </c>
      <c r="C34" s="3" t="s">
        <v>816</v>
      </c>
      <c r="D34" s="3" t="s">
        <v>4925</v>
      </c>
      <c r="E34" s="6">
        <v>4000</v>
      </c>
      <c r="F34" s="8">
        <v>4280</v>
      </c>
      <c r="G34" t="s">
        <v>8218</v>
      </c>
      <c r="H34" t="s">
        <v>8223</v>
      </c>
      <c r="I34" t="s">
        <v>8245</v>
      </c>
      <c r="J34">
        <v>1414879303</v>
      </c>
      <c r="K34">
        <v>1412287303</v>
      </c>
      <c r="L34" t="b">
        <v>0</v>
      </c>
      <c r="M34">
        <v>43</v>
      </c>
      <c r="N34" t="b">
        <v>1</v>
      </c>
      <c r="O34" t="s">
        <v>8274</v>
      </c>
      <c r="P34">
        <v>93.02</v>
      </c>
      <c r="Q34" s="11" t="s">
        <v>8323</v>
      </c>
      <c r="R34" t="s">
        <v>8324</v>
      </c>
    </row>
    <row r="35" spans="1:18" ht="75" customHeight="1" x14ac:dyDescent="0.25">
      <c r="A35">
        <v>115</v>
      </c>
      <c r="B35">
        <v>816</v>
      </c>
      <c r="C35" s="3" t="s">
        <v>817</v>
      </c>
      <c r="D35" s="3" t="s">
        <v>4926</v>
      </c>
      <c r="E35" s="6">
        <v>7000</v>
      </c>
      <c r="F35" s="8">
        <v>8058.55</v>
      </c>
      <c r="G35" t="s">
        <v>8218</v>
      </c>
      <c r="H35" t="s">
        <v>8223</v>
      </c>
      <c r="I35" t="s">
        <v>8245</v>
      </c>
      <c r="J35">
        <v>1365489000</v>
      </c>
      <c r="K35">
        <v>1362776043</v>
      </c>
      <c r="L35" t="b">
        <v>0</v>
      </c>
      <c r="M35">
        <v>205</v>
      </c>
      <c r="N35" t="b">
        <v>1</v>
      </c>
      <c r="O35" t="s">
        <v>8274</v>
      </c>
      <c r="P35">
        <v>34.15</v>
      </c>
      <c r="Q35" s="11" t="s">
        <v>8323</v>
      </c>
      <c r="R35" t="s">
        <v>8324</v>
      </c>
    </row>
    <row r="36" spans="1:18" ht="75" customHeight="1" x14ac:dyDescent="0.25">
      <c r="A36">
        <v>137</v>
      </c>
      <c r="B36">
        <v>817</v>
      </c>
      <c r="C36" s="3" t="s">
        <v>818</v>
      </c>
      <c r="D36" s="3" t="s">
        <v>4927</v>
      </c>
      <c r="E36" s="6">
        <v>1500</v>
      </c>
      <c r="F36" s="8">
        <v>2056.66</v>
      </c>
      <c r="G36" t="s">
        <v>8218</v>
      </c>
      <c r="H36" t="s">
        <v>8223</v>
      </c>
      <c r="I36" t="s">
        <v>8245</v>
      </c>
      <c r="J36">
        <v>1331441940</v>
      </c>
      <c r="K36">
        <v>1326810211</v>
      </c>
      <c r="L36" t="b">
        <v>0</v>
      </c>
      <c r="M36">
        <v>23</v>
      </c>
      <c r="N36" t="b">
        <v>1</v>
      </c>
      <c r="O36" t="s">
        <v>8274</v>
      </c>
      <c r="P36">
        <v>65.22</v>
      </c>
      <c r="Q36" s="11" t="s">
        <v>8323</v>
      </c>
      <c r="R36" t="s">
        <v>8324</v>
      </c>
    </row>
    <row r="37" spans="1:18" ht="75" customHeight="1" x14ac:dyDescent="0.25">
      <c r="A37">
        <v>156</v>
      </c>
      <c r="B37">
        <v>818</v>
      </c>
      <c r="C37" s="3" t="s">
        <v>819</v>
      </c>
      <c r="D37" s="3" t="s">
        <v>4928</v>
      </c>
      <c r="E37" s="6">
        <v>350</v>
      </c>
      <c r="F37" s="8">
        <v>545</v>
      </c>
      <c r="G37" t="s">
        <v>8218</v>
      </c>
      <c r="H37" t="s">
        <v>8223</v>
      </c>
      <c r="I37" t="s">
        <v>8245</v>
      </c>
      <c r="J37">
        <v>1344358860</v>
      </c>
      <c r="K37">
        <v>1343682681</v>
      </c>
      <c r="L37" t="b">
        <v>0</v>
      </c>
      <c r="M37">
        <v>19</v>
      </c>
      <c r="N37" t="b">
        <v>1</v>
      </c>
      <c r="O37" t="s">
        <v>8274</v>
      </c>
      <c r="P37">
        <v>18.420000000000002</v>
      </c>
      <c r="Q37" s="11" t="s">
        <v>8323</v>
      </c>
      <c r="R37" t="s">
        <v>8324</v>
      </c>
    </row>
    <row r="38" spans="1:18" ht="75" customHeight="1" x14ac:dyDescent="0.25">
      <c r="A38">
        <v>109</v>
      </c>
      <c r="B38">
        <v>819</v>
      </c>
      <c r="C38" s="3" t="s">
        <v>820</v>
      </c>
      <c r="D38" s="3" t="s">
        <v>4929</v>
      </c>
      <c r="E38" s="6">
        <v>400</v>
      </c>
      <c r="F38" s="8">
        <v>435</v>
      </c>
      <c r="G38" t="s">
        <v>8218</v>
      </c>
      <c r="H38" t="s">
        <v>8223</v>
      </c>
      <c r="I38" t="s">
        <v>8245</v>
      </c>
      <c r="J38">
        <v>1387601040</v>
      </c>
      <c r="K38">
        <v>1386806254</v>
      </c>
      <c r="L38" t="b">
        <v>0</v>
      </c>
      <c r="M38">
        <v>14</v>
      </c>
      <c r="N38" t="b">
        <v>1</v>
      </c>
      <c r="O38" t="s">
        <v>8274</v>
      </c>
      <c r="P38">
        <v>28.57</v>
      </c>
      <c r="Q38" s="11" t="s">
        <v>8323</v>
      </c>
      <c r="R38" t="s">
        <v>8324</v>
      </c>
    </row>
    <row r="39" spans="1:18" ht="75" customHeight="1" x14ac:dyDescent="0.25">
      <c r="A39">
        <v>134</v>
      </c>
      <c r="B39">
        <v>820</v>
      </c>
      <c r="C39" s="3" t="s">
        <v>821</v>
      </c>
      <c r="D39" s="3" t="s">
        <v>4930</v>
      </c>
      <c r="E39" s="6">
        <v>2000</v>
      </c>
      <c r="F39" s="8">
        <v>2681</v>
      </c>
      <c r="G39" t="s">
        <v>8218</v>
      </c>
      <c r="H39" t="s">
        <v>8223</v>
      </c>
      <c r="I39" t="s">
        <v>8245</v>
      </c>
      <c r="J39">
        <v>1402290000</v>
      </c>
      <c r="K39">
        <v>1399666342</v>
      </c>
      <c r="L39" t="b">
        <v>0</v>
      </c>
      <c r="M39">
        <v>38</v>
      </c>
      <c r="N39" t="b">
        <v>1</v>
      </c>
      <c r="O39" t="s">
        <v>8274</v>
      </c>
      <c r="P39">
        <v>52.63</v>
      </c>
      <c r="Q39" s="11" t="s">
        <v>8323</v>
      </c>
      <c r="R39" t="s">
        <v>8324</v>
      </c>
    </row>
    <row r="40" spans="1:18" ht="75" customHeight="1" x14ac:dyDescent="0.25">
      <c r="A40">
        <v>100</v>
      </c>
      <c r="B40">
        <v>821</v>
      </c>
      <c r="C40" s="3" t="s">
        <v>822</v>
      </c>
      <c r="D40" s="3" t="s">
        <v>4931</v>
      </c>
      <c r="E40" s="6">
        <v>17482</v>
      </c>
      <c r="F40" s="8">
        <v>17482</v>
      </c>
      <c r="G40" t="s">
        <v>8218</v>
      </c>
      <c r="H40" t="s">
        <v>8223</v>
      </c>
      <c r="I40" t="s">
        <v>8245</v>
      </c>
      <c r="J40">
        <v>1430712060</v>
      </c>
      <c r="K40">
        <v>1427753265</v>
      </c>
      <c r="L40" t="b">
        <v>0</v>
      </c>
      <c r="M40">
        <v>78</v>
      </c>
      <c r="N40" t="b">
        <v>1</v>
      </c>
      <c r="O40" t="s">
        <v>8274</v>
      </c>
      <c r="P40">
        <v>224.13</v>
      </c>
      <c r="Q40" s="11" t="s">
        <v>8323</v>
      </c>
      <c r="R40" t="s">
        <v>8324</v>
      </c>
    </row>
    <row r="41" spans="1:18" ht="75" customHeight="1" x14ac:dyDescent="0.25">
      <c r="A41">
        <v>119</v>
      </c>
      <c r="B41">
        <v>822</v>
      </c>
      <c r="C41" s="3" t="s">
        <v>823</v>
      </c>
      <c r="D41" s="3" t="s">
        <v>4932</v>
      </c>
      <c r="E41" s="6">
        <v>3000</v>
      </c>
      <c r="F41" s="8">
        <v>3575</v>
      </c>
      <c r="G41" t="s">
        <v>8218</v>
      </c>
      <c r="H41" t="s">
        <v>8223</v>
      </c>
      <c r="I41" t="s">
        <v>8245</v>
      </c>
      <c r="J41">
        <v>1349477050</v>
      </c>
      <c r="K41">
        <v>1346885050</v>
      </c>
      <c r="L41" t="b">
        <v>0</v>
      </c>
      <c r="M41">
        <v>69</v>
      </c>
      <c r="N41" t="b">
        <v>1</v>
      </c>
      <c r="O41" t="s">
        <v>8274</v>
      </c>
      <c r="P41">
        <v>43.48</v>
      </c>
      <c r="Q41" s="11" t="s">
        <v>8323</v>
      </c>
      <c r="R41" t="s">
        <v>8324</v>
      </c>
    </row>
    <row r="42" spans="1:18" ht="75" customHeight="1" x14ac:dyDescent="0.25">
      <c r="A42">
        <v>180</v>
      </c>
      <c r="B42">
        <v>823</v>
      </c>
      <c r="C42" s="3" t="s">
        <v>824</v>
      </c>
      <c r="D42" s="3" t="s">
        <v>4933</v>
      </c>
      <c r="E42" s="6">
        <v>800</v>
      </c>
      <c r="F42" s="8">
        <v>1436</v>
      </c>
      <c r="G42" t="s">
        <v>8218</v>
      </c>
      <c r="H42" t="s">
        <v>8223</v>
      </c>
      <c r="I42" t="s">
        <v>8245</v>
      </c>
      <c r="J42">
        <v>1427062852</v>
      </c>
      <c r="K42">
        <v>1424474452</v>
      </c>
      <c r="L42" t="b">
        <v>0</v>
      </c>
      <c r="M42">
        <v>33</v>
      </c>
      <c r="N42" t="b">
        <v>1</v>
      </c>
      <c r="O42" t="s">
        <v>8274</v>
      </c>
      <c r="P42">
        <v>24.24</v>
      </c>
      <c r="Q42" s="11" t="s">
        <v>8323</v>
      </c>
      <c r="R42" t="s">
        <v>8324</v>
      </c>
    </row>
    <row r="43" spans="1:18" ht="75" customHeight="1" x14ac:dyDescent="0.25">
      <c r="A43">
        <v>134</v>
      </c>
      <c r="B43">
        <v>824</v>
      </c>
      <c r="C43" s="3" t="s">
        <v>825</v>
      </c>
      <c r="D43" s="3" t="s">
        <v>4934</v>
      </c>
      <c r="E43" s="6">
        <v>1600</v>
      </c>
      <c r="F43" s="8">
        <v>2150.1</v>
      </c>
      <c r="G43" t="s">
        <v>8218</v>
      </c>
      <c r="H43" t="s">
        <v>8223</v>
      </c>
      <c r="I43" t="s">
        <v>8245</v>
      </c>
      <c r="J43">
        <v>1271573940</v>
      </c>
      <c r="K43">
        <v>1268459318</v>
      </c>
      <c r="L43" t="b">
        <v>0</v>
      </c>
      <c r="M43">
        <v>54</v>
      </c>
      <c r="N43" t="b">
        <v>1</v>
      </c>
      <c r="O43" t="s">
        <v>8274</v>
      </c>
      <c r="P43">
        <v>29.63</v>
      </c>
      <c r="Q43" s="11" t="s">
        <v>8323</v>
      </c>
      <c r="R43" t="s">
        <v>8324</v>
      </c>
    </row>
    <row r="44" spans="1:18" ht="75" customHeight="1" x14ac:dyDescent="0.25">
      <c r="A44">
        <v>100</v>
      </c>
      <c r="B44">
        <v>825</v>
      </c>
      <c r="C44" s="3" t="s">
        <v>826</v>
      </c>
      <c r="D44" s="3" t="s">
        <v>4935</v>
      </c>
      <c r="E44" s="6">
        <v>12500</v>
      </c>
      <c r="F44" s="8">
        <v>12554</v>
      </c>
      <c r="G44" t="s">
        <v>8218</v>
      </c>
      <c r="H44" t="s">
        <v>8223</v>
      </c>
      <c r="I44" t="s">
        <v>8245</v>
      </c>
      <c r="J44">
        <v>1351495284</v>
      </c>
      <c r="K44">
        <v>1349335284</v>
      </c>
      <c r="L44" t="b">
        <v>0</v>
      </c>
      <c r="M44">
        <v>99</v>
      </c>
      <c r="N44" t="b">
        <v>1</v>
      </c>
      <c r="O44" t="s">
        <v>8274</v>
      </c>
      <c r="P44">
        <v>126.26</v>
      </c>
      <c r="Q44" s="11" t="s">
        <v>8323</v>
      </c>
      <c r="R44" t="s">
        <v>8324</v>
      </c>
    </row>
    <row r="45" spans="1:18" ht="75" customHeight="1" x14ac:dyDescent="0.25">
      <c r="A45">
        <v>101</v>
      </c>
      <c r="B45">
        <v>826</v>
      </c>
      <c r="C45" s="3" t="s">
        <v>827</v>
      </c>
      <c r="D45" s="3" t="s">
        <v>4936</v>
      </c>
      <c r="E45" s="6">
        <v>5500</v>
      </c>
      <c r="F45" s="8">
        <v>5580</v>
      </c>
      <c r="G45" t="s">
        <v>8218</v>
      </c>
      <c r="H45" t="s">
        <v>8223</v>
      </c>
      <c r="I45" t="s">
        <v>8245</v>
      </c>
      <c r="J45">
        <v>1332719730</v>
      </c>
      <c r="K45">
        <v>1330908930</v>
      </c>
      <c r="L45" t="b">
        <v>0</v>
      </c>
      <c r="M45">
        <v>49</v>
      </c>
      <c r="N45" t="b">
        <v>1</v>
      </c>
      <c r="O45" t="s">
        <v>8274</v>
      </c>
      <c r="P45">
        <v>112.24</v>
      </c>
      <c r="Q45" s="11" t="s">
        <v>8323</v>
      </c>
      <c r="R45" t="s">
        <v>8324</v>
      </c>
    </row>
    <row r="46" spans="1:18" ht="75" customHeight="1" x14ac:dyDescent="0.25">
      <c r="A46">
        <v>103</v>
      </c>
      <c r="B46">
        <v>827</v>
      </c>
      <c r="C46" s="3" t="s">
        <v>828</v>
      </c>
      <c r="D46" s="3" t="s">
        <v>4937</v>
      </c>
      <c r="E46" s="6">
        <v>300</v>
      </c>
      <c r="F46" s="8">
        <v>310</v>
      </c>
      <c r="G46" t="s">
        <v>8218</v>
      </c>
      <c r="H46" t="s">
        <v>8223</v>
      </c>
      <c r="I46" t="s">
        <v>8245</v>
      </c>
      <c r="J46">
        <v>1329248940</v>
      </c>
      <c r="K46">
        <v>1326972107</v>
      </c>
      <c r="L46" t="b">
        <v>0</v>
      </c>
      <c r="M46">
        <v>11</v>
      </c>
      <c r="N46" t="b">
        <v>1</v>
      </c>
      <c r="O46" t="s">
        <v>8274</v>
      </c>
      <c r="P46">
        <v>27.27</v>
      </c>
      <c r="Q46" s="11" t="s">
        <v>8323</v>
      </c>
      <c r="R46" t="s">
        <v>8324</v>
      </c>
    </row>
    <row r="47" spans="1:18" ht="75" customHeight="1" x14ac:dyDescent="0.25">
      <c r="A47">
        <v>107</v>
      </c>
      <c r="B47">
        <v>828</v>
      </c>
      <c r="C47" s="3" t="s">
        <v>829</v>
      </c>
      <c r="D47" s="3" t="s">
        <v>4938</v>
      </c>
      <c r="E47" s="6">
        <v>1300</v>
      </c>
      <c r="F47" s="8">
        <v>1391</v>
      </c>
      <c r="G47" t="s">
        <v>8218</v>
      </c>
      <c r="H47" t="s">
        <v>8223</v>
      </c>
      <c r="I47" t="s">
        <v>8245</v>
      </c>
      <c r="J47">
        <v>1340641440</v>
      </c>
      <c r="K47">
        <v>1339549982</v>
      </c>
      <c r="L47" t="b">
        <v>0</v>
      </c>
      <c r="M47">
        <v>38</v>
      </c>
      <c r="N47" t="b">
        <v>1</v>
      </c>
      <c r="O47" t="s">
        <v>8274</v>
      </c>
      <c r="P47">
        <v>34.21</v>
      </c>
      <c r="Q47" s="11" t="s">
        <v>8323</v>
      </c>
      <c r="R47" t="s">
        <v>8324</v>
      </c>
    </row>
    <row r="48" spans="1:18" ht="75" customHeight="1" x14ac:dyDescent="0.25">
      <c r="A48">
        <v>108</v>
      </c>
      <c r="B48">
        <v>830</v>
      </c>
      <c r="C48" s="3" t="s">
        <v>831</v>
      </c>
      <c r="D48" s="3" t="s">
        <v>4940</v>
      </c>
      <c r="E48" s="6">
        <v>1800</v>
      </c>
      <c r="F48" s="8">
        <v>1941</v>
      </c>
      <c r="G48" t="s">
        <v>8218</v>
      </c>
      <c r="H48" t="s">
        <v>8223</v>
      </c>
      <c r="I48" t="s">
        <v>8245</v>
      </c>
      <c r="J48">
        <v>1363952225</v>
      </c>
      <c r="K48">
        <v>1361363825</v>
      </c>
      <c r="L48" t="b">
        <v>0</v>
      </c>
      <c r="M48">
        <v>32</v>
      </c>
      <c r="N48" t="b">
        <v>1</v>
      </c>
      <c r="O48" t="s">
        <v>8274</v>
      </c>
      <c r="P48">
        <v>56.25</v>
      </c>
      <c r="Q48" s="11" t="s">
        <v>8323</v>
      </c>
      <c r="R48" t="s">
        <v>8324</v>
      </c>
    </row>
    <row r="49" spans="1:18" ht="75" customHeight="1" x14ac:dyDescent="0.25">
      <c r="A49">
        <v>233</v>
      </c>
      <c r="B49">
        <v>831</v>
      </c>
      <c r="C49" s="3" t="s">
        <v>832</v>
      </c>
      <c r="D49" s="3" t="s">
        <v>4941</v>
      </c>
      <c r="E49" s="6">
        <v>1500</v>
      </c>
      <c r="F49" s="8">
        <v>3500</v>
      </c>
      <c r="G49" t="s">
        <v>8218</v>
      </c>
      <c r="H49" t="s">
        <v>8223</v>
      </c>
      <c r="I49" t="s">
        <v>8245</v>
      </c>
      <c r="J49">
        <v>1335540694</v>
      </c>
      <c r="K49">
        <v>1332948694</v>
      </c>
      <c r="L49" t="b">
        <v>0</v>
      </c>
      <c r="M49">
        <v>20</v>
      </c>
      <c r="N49" t="b">
        <v>1</v>
      </c>
      <c r="O49" t="s">
        <v>8274</v>
      </c>
      <c r="P49">
        <v>75</v>
      </c>
      <c r="Q49" s="11" t="s">
        <v>8323</v>
      </c>
      <c r="R49" t="s">
        <v>8324</v>
      </c>
    </row>
    <row r="50" spans="1:18" ht="75" customHeight="1" x14ac:dyDescent="0.25">
      <c r="A50">
        <v>101</v>
      </c>
      <c r="B50">
        <v>832</v>
      </c>
      <c r="C50" s="3" t="s">
        <v>833</v>
      </c>
      <c r="D50" s="3" t="s">
        <v>4942</v>
      </c>
      <c r="E50" s="6">
        <v>15000</v>
      </c>
      <c r="F50" s="8">
        <v>15091.06</v>
      </c>
      <c r="G50" t="s">
        <v>8218</v>
      </c>
      <c r="H50" t="s">
        <v>8223</v>
      </c>
      <c r="I50" t="s">
        <v>8245</v>
      </c>
      <c r="J50">
        <v>1327133580</v>
      </c>
      <c r="K50">
        <v>1321978335</v>
      </c>
      <c r="L50" t="b">
        <v>0</v>
      </c>
      <c r="M50">
        <v>154</v>
      </c>
      <c r="N50" t="b">
        <v>1</v>
      </c>
      <c r="O50" t="s">
        <v>8274</v>
      </c>
      <c r="P50">
        <v>97.4</v>
      </c>
      <c r="Q50" s="11" t="s">
        <v>8323</v>
      </c>
      <c r="R50" t="s">
        <v>8324</v>
      </c>
    </row>
    <row r="51" spans="1:18" ht="75" customHeight="1" x14ac:dyDescent="0.25">
      <c r="A51">
        <v>102</v>
      </c>
      <c r="B51">
        <v>833</v>
      </c>
      <c r="C51" s="3" t="s">
        <v>834</v>
      </c>
      <c r="D51" s="3" t="s">
        <v>4943</v>
      </c>
      <c r="E51" s="6">
        <v>6000</v>
      </c>
      <c r="F51" s="8">
        <v>6100</v>
      </c>
      <c r="G51" t="s">
        <v>8218</v>
      </c>
      <c r="H51" t="s">
        <v>8223</v>
      </c>
      <c r="I51" t="s">
        <v>8245</v>
      </c>
      <c r="J51">
        <v>1397941475</v>
      </c>
      <c r="K51">
        <v>1395349475</v>
      </c>
      <c r="L51" t="b">
        <v>0</v>
      </c>
      <c r="M51">
        <v>41</v>
      </c>
      <c r="N51" t="b">
        <v>1</v>
      </c>
      <c r="O51" t="s">
        <v>8274</v>
      </c>
      <c r="P51">
        <v>146.34</v>
      </c>
      <c r="Q51" s="11" t="s">
        <v>8323</v>
      </c>
      <c r="R51" t="s">
        <v>8324</v>
      </c>
    </row>
    <row r="52" spans="1:18" ht="75" customHeight="1" x14ac:dyDescent="0.25">
      <c r="A52">
        <v>131</v>
      </c>
      <c r="B52">
        <v>834</v>
      </c>
      <c r="C52" s="3" t="s">
        <v>835</v>
      </c>
      <c r="D52" s="3" t="s">
        <v>4944</v>
      </c>
      <c r="E52" s="6">
        <v>5500</v>
      </c>
      <c r="F52" s="8">
        <v>7206</v>
      </c>
      <c r="G52" t="s">
        <v>8218</v>
      </c>
      <c r="H52" t="s">
        <v>8223</v>
      </c>
      <c r="I52" t="s">
        <v>8245</v>
      </c>
      <c r="J52">
        <v>1372651140</v>
      </c>
      <c r="K52">
        <v>1369770292</v>
      </c>
      <c r="L52" t="b">
        <v>0</v>
      </c>
      <c r="M52">
        <v>75</v>
      </c>
      <c r="N52" t="b">
        <v>1</v>
      </c>
      <c r="O52" t="s">
        <v>8274</v>
      </c>
      <c r="P52">
        <v>73.33</v>
      </c>
      <c r="Q52" s="11" t="s">
        <v>8323</v>
      </c>
      <c r="R52" t="s">
        <v>8324</v>
      </c>
    </row>
    <row r="53" spans="1:18" ht="75" customHeight="1" x14ac:dyDescent="0.25">
      <c r="A53">
        <v>117</v>
      </c>
      <c r="B53">
        <v>835</v>
      </c>
      <c r="C53" s="3" t="s">
        <v>836</v>
      </c>
      <c r="D53" s="3" t="s">
        <v>4945</v>
      </c>
      <c r="E53" s="6">
        <v>2000</v>
      </c>
      <c r="F53" s="8">
        <v>2345</v>
      </c>
      <c r="G53" t="s">
        <v>8218</v>
      </c>
      <c r="H53" t="s">
        <v>8223</v>
      </c>
      <c r="I53" t="s">
        <v>8245</v>
      </c>
      <c r="J53">
        <v>1337396400</v>
      </c>
      <c r="K53">
        <v>1333709958</v>
      </c>
      <c r="L53" t="b">
        <v>0</v>
      </c>
      <c r="M53">
        <v>40</v>
      </c>
      <c r="N53" t="b">
        <v>1</v>
      </c>
      <c r="O53" t="s">
        <v>8274</v>
      </c>
      <c r="P53">
        <v>50</v>
      </c>
      <c r="Q53" s="11" t="s">
        <v>8323</v>
      </c>
      <c r="R53" t="s">
        <v>8324</v>
      </c>
    </row>
    <row r="54" spans="1:18" ht="75" customHeight="1" x14ac:dyDescent="0.25">
      <c r="A54">
        <v>101</v>
      </c>
      <c r="B54">
        <v>836</v>
      </c>
      <c r="C54" s="3" t="s">
        <v>837</v>
      </c>
      <c r="D54" s="3" t="s">
        <v>4946</v>
      </c>
      <c r="E54" s="6">
        <v>5000</v>
      </c>
      <c r="F54" s="8">
        <v>5046.5200000000004</v>
      </c>
      <c r="G54" t="s">
        <v>8218</v>
      </c>
      <c r="H54" t="s">
        <v>8223</v>
      </c>
      <c r="I54" t="s">
        <v>8245</v>
      </c>
      <c r="J54">
        <v>1381108918</v>
      </c>
      <c r="K54">
        <v>1378516918</v>
      </c>
      <c r="L54" t="b">
        <v>0</v>
      </c>
      <c r="M54">
        <v>46</v>
      </c>
      <c r="N54" t="b">
        <v>1</v>
      </c>
      <c r="O54" t="s">
        <v>8274</v>
      </c>
      <c r="P54">
        <v>108.7</v>
      </c>
      <c r="Q54" s="11" t="s">
        <v>8323</v>
      </c>
      <c r="R54" t="s">
        <v>8324</v>
      </c>
    </row>
    <row r="55" spans="1:18" ht="75" customHeight="1" x14ac:dyDescent="0.25">
      <c r="A55">
        <v>122</v>
      </c>
      <c r="B55">
        <v>837</v>
      </c>
      <c r="C55" s="3" t="s">
        <v>838</v>
      </c>
      <c r="D55" s="3" t="s">
        <v>4947</v>
      </c>
      <c r="E55" s="6">
        <v>2500</v>
      </c>
      <c r="F55" s="8">
        <v>3045</v>
      </c>
      <c r="G55" t="s">
        <v>8218</v>
      </c>
      <c r="H55" t="s">
        <v>8223</v>
      </c>
      <c r="I55" t="s">
        <v>8245</v>
      </c>
      <c r="J55">
        <v>1398988662</v>
      </c>
      <c r="K55">
        <v>1396396662</v>
      </c>
      <c r="L55" t="b">
        <v>0</v>
      </c>
      <c r="M55">
        <v>62</v>
      </c>
      <c r="N55" t="b">
        <v>1</v>
      </c>
      <c r="O55" t="s">
        <v>8274</v>
      </c>
      <c r="P55">
        <v>40.32</v>
      </c>
      <c r="Q55" s="11" t="s">
        <v>8323</v>
      </c>
      <c r="R55" t="s">
        <v>8324</v>
      </c>
    </row>
    <row r="56" spans="1:18" ht="75" customHeight="1" x14ac:dyDescent="0.25">
      <c r="A56">
        <v>145</v>
      </c>
      <c r="B56">
        <v>838</v>
      </c>
      <c r="C56" s="3" t="s">
        <v>839</v>
      </c>
      <c r="D56" s="3" t="s">
        <v>4948</v>
      </c>
      <c r="E56" s="6">
        <v>2000</v>
      </c>
      <c r="F56" s="8">
        <v>2908</v>
      </c>
      <c r="G56" t="s">
        <v>8218</v>
      </c>
      <c r="H56" t="s">
        <v>8223</v>
      </c>
      <c r="I56" t="s">
        <v>8245</v>
      </c>
      <c r="J56">
        <v>1326835985</v>
      </c>
      <c r="K56">
        <v>1324243985</v>
      </c>
      <c r="L56" t="b">
        <v>0</v>
      </c>
      <c r="M56">
        <v>61</v>
      </c>
      <c r="N56" t="b">
        <v>1</v>
      </c>
      <c r="O56" t="s">
        <v>8274</v>
      </c>
      <c r="P56">
        <v>32.79</v>
      </c>
      <c r="Q56" s="11" t="s">
        <v>8323</v>
      </c>
      <c r="R56" t="s">
        <v>8324</v>
      </c>
    </row>
    <row r="57" spans="1:18" ht="75" customHeight="1" x14ac:dyDescent="0.25">
      <c r="A57">
        <v>117</v>
      </c>
      <c r="B57">
        <v>839</v>
      </c>
      <c r="C57" s="3" t="s">
        <v>840</v>
      </c>
      <c r="D57" s="3" t="s">
        <v>4949</v>
      </c>
      <c r="E57" s="6">
        <v>5000</v>
      </c>
      <c r="F57" s="8">
        <v>5830.83</v>
      </c>
      <c r="G57" t="s">
        <v>8218</v>
      </c>
      <c r="H57" t="s">
        <v>8223</v>
      </c>
      <c r="I57" t="s">
        <v>8245</v>
      </c>
      <c r="J57">
        <v>1348337956</v>
      </c>
      <c r="K57">
        <v>1345745956</v>
      </c>
      <c r="L57" t="b">
        <v>0</v>
      </c>
      <c r="M57">
        <v>96</v>
      </c>
      <c r="N57" t="b">
        <v>1</v>
      </c>
      <c r="O57" t="s">
        <v>8274</v>
      </c>
      <c r="P57">
        <v>52.08</v>
      </c>
      <c r="Q57" s="11" t="s">
        <v>8323</v>
      </c>
      <c r="R57" t="s">
        <v>8324</v>
      </c>
    </row>
    <row r="58" spans="1:18" ht="75" customHeight="1" x14ac:dyDescent="0.25">
      <c r="A58">
        <v>104</v>
      </c>
      <c r="B58">
        <v>1244</v>
      </c>
      <c r="C58" s="3" t="s">
        <v>1245</v>
      </c>
      <c r="D58" s="3" t="s">
        <v>5354</v>
      </c>
      <c r="E58" s="6">
        <v>2000</v>
      </c>
      <c r="F58" s="8">
        <v>2076</v>
      </c>
      <c r="G58" t="s">
        <v>8218</v>
      </c>
      <c r="H58" t="s">
        <v>8223</v>
      </c>
      <c r="I58" t="s">
        <v>8245</v>
      </c>
      <c r="J58">
        <v>1366664400</v>
      </c>
      <c r="K58">
        <v>1363981723</v>
      </c>
      <c r="L58" t="b">
        <v>1</v>
      </c>
      <c r="M58">
        <v>45</v>
      </c>
      <c r="N58" t="b">
        <v>1</v>
      </c>
      <c r="O58" t="s">
        <v>8274</v>
      </c>
      <c r="P58">
        <v>44.44</v>
      </c>
      <c r="Q58" s="11" t="s">
        <v>8323</v>
      </c>
      <c r="R58" t="s">
        <v>8324</v>
      </c>
    </row>
    <row r="59" spans="1:18" ht="75" customHeight="1" x14ac:dyDescent="0.25">
      <c r="A59">
        <v>120</v>
      </c>
      <c r="B59">
        <v>1245</v>
      </c>
      <c r="C59" s="3" t="s">
        <v>1246</v>
      </c>
      <c r="D59" s="3" t="s">
        <v>5355</v>
      </c>
      <c r="E59" s="6">
        <v>2000</v>
      </c>
      <c r="F59" s="8">
        <v>2405</v>
      </c>
      <c r="G59" t="s">
        <v>8218</v>
      </c>
      <c r="H59" t="s">
        <v>8223</v>
      </c>
      <c r="I59" t="s">
        <v>8245</v>
      </c>
      <c r="J59">
        <v>1402755834</v>
      </c>
      <c r="K59">
        <v>1400163834</v>
      </c>
      <c r="L59" t="b">
        <v>1</v>
      </c>
      <c r="M59">
        <v>17</v>
      </c>
      <c r="N59" t="b">
        <v>1</v>
      </c>
      <c r="O59" t="s">
        <v>8274</v>
      </c>
      <c r="P59">
        <v>117.65</v>
      </c>
      <c r="Q59" s="11" t="s">
        <v>8323</v>
      </c>
      <c r="R59" t="s">
        <v>8324</v>
      </c>
    </row>
    <row r="60" spans="1:18" ht="75" customHeight="1" x14ac:dyDescent="0.25">
      <c r="A60">
        <v>117</v>
      </c>
      <c r="B60">
        <v>1246</v>
      </c>
      <c r="C60" s="3" t="s">
        <v>1247</v>
      </c>
      <c r="D60" s="3" t="s">
        <v>5356</v>
      </c>
      <c r="E60" s="6">
        <v>2000</v>
      </c>
      <c r="F60" s="8">
        <v>2340</v>
      </c>
      <c r="G60" t="s">
        <v>8218</v>
      </c>
      <c r="H60" t="s">
        <v>8223</v>
      </c>
      <c r="I60" t="s">
        <v>8245</v>
      </c>
      <c r="J60">
        <v>1323136949</v>
      </c>
      <c r="K60">
        <v>1319245349</v>
      </c>
      <c r="L60" t="b">
        <v>1</v>
      </c>
      <c r="M60">
        <v>31</v>
      </c>
      <c r="N60" t="b">
        <v>1</v>
      </c>
      <c r="O60" t="s">
        <v>8274</v>
      </c>
      <c r="P60">
        <v>64.52</v>
      </c>
      <c r="Q60" s="11" t="s">
        <v>8323</v>
      </c>
      <c r="R60" t="s">
        <v>8324</v>
      </c>
    </row>
    <row r="61" spans="1:18" ht="75" customHeight="1" x14ac:dyDescent="0.25">
      <c r="A61">
        <v>122</v>
      </c>
      <c r="B61">
        <v>1247</v>
      </c>
      <c r="C61" s="3" t="s">
        <v>1248</v>
      </c>
      <c r="D61" s="3" t="s">
        <v>5357</v>
      </c>
      <c r="E61" s="6">
        <v>3500</v>
      </c>
      <c r="F61" s="8">
        <v>4275</v>
      </c>
      <c r="G61" t="s">
        <v>8218</v>
      </c>
      <c r="H61" t="s">
        <v>8223</v>
      </c>
      <c r="I61" t="s">
        <v>8245</v>
      </c>
      <c r="J61">
        <v>1367823655</v>
      </c>
      <c r="K61">
        <v>1365231655</v>
      </c>
      <c r="L61" t="b">
        <v>1</v>
      </c>
      <c r="M61">
        <v>50</v>
      </c>
      <c r="N61" t="b">
        <v>1</v>
      </c>
      <c r="O61" t="s">
        <v>8274</v>
      </c>
      <c r="P61">
        <v>70</v>
      </c>
      <c r="Q61" s="11" t="s">
        <v>8323</v>
      </c>
      <c r="R61" t="s">
        <v>8324</v>
      </c>
    </row>
    <row r="62" spans="1:18" ht="75" customHeight="1" x14ac:dyDescent="0.25">
      <c r="A62">
        <v>152</v>
      </c>
      <c r="B62">
        <v>1248</v>
      </c>
      <c r="C62" s="3" t="s">
        <v>1249</v>
      </c>
      <c r="D62" s="3" t="s">
        <v>5358</v>
      </c>
      <c r="E62" s="6">
        <v>2500</v>
      </c>
      <c r="F62" s="8">
        <v>3791</v>
      </c>
      <c r="G62" t="s">
        <v>8218</v>
      </c>
      <c r="H62" t="s">
        <v>8223</v>
      </c>
      <c r="I62" t="s">
        <v>8245</v>
      </c>
      <c r="J62">
        <v>1402642740</v>
      </c>
      <c r="K62">
        <v>1399563953</v>
      </c>
      <c r="L62" t="b">
        <v>1</v>
      </c>
      <c r="M62">
        <v>59</v>
      </c>
      <c r="N62" t="b">
        <v>1</v>
      </c>
      <c r="O62" t="s">
        <v>8274</v>
      </c>
      <c r="P62">
        <v>42.37</v>
      </c>
      <c r="Q62" s="11" t="s">
        <v>8323</v>
      </c>
      <c r="R62" t="s">
        <v>8324</v>
      </c>
    </row>
    <row r="63" spans="1:18" ht="75" customHeight="1" x14ac:dyDescent="0.25">
      <c r="A63">
        <v>104</v>
      </c>
      <c r="B63">
        <v>1249</v>
      </c>
      <c r="C63" s="3" t="s">
        <v>1250</v>
      </c>
      <c r="D63" s="3" t="s">
        <v>5359</v>
      </c>
      <c r="E63" s="6">
        <v>5000</v>
      </c>
      <c r="F63" s="8">
        <v>5222</v>
      </c>
      <c r="G63" t="s">
        <v>8218</v>
      </c>
      <c r="H63" t="s">
        <v>8223</v>
      </c>
      <c r="I63" t="s">
        <v>8245</v>
      </c>
      <c r="J63">
        <v>1341683211</v>
      </c>
      <c r="K63">
        <v>1339091211</v>
      </c>
      <c r="L63" t="b">
        <v>1</v>
      </c>
      <c r="M63">
        <v>81</v>
      </c>
      <c r="N63" t="b">
        <v>1</v>
      </c>
      <c r="O63" t="s">
        <v>8274</v>
      </c>
      <c r="P63">
        <v>61.73</v>
      </c>
      <c r="Q63" s="11" t="s">
        <v>8323</v>
      </c>
      <c r="R63" t="s">
        <v>8324</v>
      </c>
    </row>
    <row r="64" spans="1:18" ht="75" customHeight="1" x14ac:dyDescent="0.25">
      <c r="A64">
        <v>200</v>
      </c>
      <c r="B64">
        <v>1250</v>
      </c>
      <c r="C64" s="3" t="s">
        <v>1251</v>
      </c>
      <c r="D64" s="3" t="s">
        <v>5360</v>
      </c>
      <c r="E64" s="6">
        <v>30000</v>
      </c>
      <c r="F64" s="8">
        <v>60046</v>
      </c>
      <c r="G64" t="s">
        <v>8218</v>
      </c>
      <c r="H64" t="s">
        <v>8223</v>
      </c>
      <c r="I64" t="s">
        <v>8245</v>
      </c>
      <c r="J64">
        <v>1410017131</v>
      </c>
      <c r="K64">
        <v>1406129131</v>
      </c>
      <c r="L64" t="b">
        <v>1</v>
      </c>
      <c r="M64">
        <v>508</v>
      </c>
      <c r="N64" t="b">
        <v>1</v>
      </c>
      <c r="O64" t="s">
        <v>8274</v>
      </c>
      <c r="P64">
        <v>59.06</v>
      </c>
      <c r="Q64" s="11" t="s">
        <v>8323</v>
      </c>
      <c r="R64" t="s">
        <v>8324</v>
      </c>
    </row>
    <row r="65" spans="1:18" ht="75" customHeight="1" x14ac:dyDescent="0.25">
      <c r="A65">
        <v>102</v>
      </c>
      <c r="B65">
        <v>1251</v>
      </c>
      <c r="C65" s="3" t="s">
        <v>1252</v>
      </c>
      <c r="D65" s="3" t="s">
        <v>5361</v>
      </c>
      <c r="E65" s="6">
        <v>6000</v>
      </c>
      <c r="F65" s="8">
        <v>6108</v>
      </c>
      <c r="G65" t="s">
        <v>8218</v>
      </c>
      <c r="H65" t="s">
        <v>8223</v>
      </c>
      <c r="I65" t="s">
        <v>8245</v>
      </c>
      <c r="J65">
        <v>1316979167</v>
      </c>
      <c r="K65">
        <v>1311795167</v>
      </c>
      <c r="L65" t="b">
        <v>1</v>
      </c>
      <c r="M65">
        <v>74</v>
      </c>
      <c r="N65" t="b">
        <v>1</v>
      </c>
      <c r="O65" t="s">
        <v>8274</v>
      </c>
      <c r="P65">
        <v>81.08</v>
      </c>
      <c r="Q65" s="11" t="s">
        <v>8323</v>
      </c>
      <c r="R65" t="s">
        <v>8324</v>
      </c>
    </row>
    <row r="66" spans="1:18" ht="75" customHeight="1" x14ac:dyDescent="0.25">
      <c r="A66">
        <v>138</v>
      </c>
      <c r="B66">
        <v>1252</v>
      </c>
      <c r="C66" s="3" t="s">
        <v>1253</v>
      </c>
      <c r="D66" s="3" t="s">
        <v>5362</v>
      </c>
      <c r="E66" s="6">
        <v>3500</v>
      </c>
      <c r="F66" s="8">
        <v>4818</v>
      </c>
      <c r="G66" t="s">
        <v>8218</v>
      </c>
      <c r="H66" t="s">
        <v>8223</v>
      </c>
      <c r="I66" t="s">
        <v>8245</v>
      </c>
      <c r="J66">
        <v>1382658169</v>
      </c>
      <c r="K66">
        <v>1380238969</v>
      </c>
      <c r="L66" t="b">
        <v>1</v>
      </c>
      <c r="M66">
        <v>141</v>
      </c>
      <c r="N66" t="b">
        <v>1</v>
      </c>
      <c r="O66" t="s">
        <v>8274</v>
      </c>
      <c r="P66">
        <v>24.82</v>
      </c>
      <c r="Q66" s="11" t="s">
        <v>8323</v>
      </c>
      <c r="R66" t="s">
        <v>8324</v>
      </c>
    </row>
    <row r="67" spans="1:18" ht="75" customHeight="1" x14ac:dyDescent="0.25">
      <c r="A67">
        <v>303833</v>
      </c>
      <c r="B67">
        <v>1253</v>
      </c>
      <c r="C67" s="3" t="s">
        <v>1254</v>
      </c>
      <c r="D67" s="3" t="s">
        <v>5363</v>
      </c>
      <c r="E67" s="6">
        <v>10</v>
      </c>
      <c r="F67" s="8">
        <v>30383.32</v>
      </c>
      <c r="G67" t="s">
        <v>8218</v>
      </c>
      <c r="H67" t="s">
        <v>8223</v>
      </c>
      <c r="I67" t="s">
        <v>8245</v>
      </c>
      <c r="J67">
        <v>1409770107</v>
      </c>
      <c r="K67">
        <v>1407178107</v>
      </c>
      <c r="L67" t="b">
        <v>1</v>
      </c>
      <c r="M67">
        <v>711</v>
      </c>
      <c r="N67" t="b">
        <v>1</v>
      </c>
      <c r="O67" t="s">
        <v>8274</v>
      </c>
      <c r="P67">
        <v>0.01</v>
      </c>
      <c r="Q67" s="11" t="s">
        <v>8323</v>
      </c>
      <c r="R67" t="s">
        <v>8324</v>
      </c>
    </row>
    <row r="68" spans="1:18" ht="75" customHeight="1" x14ac:dyDescent="0.25">
      <c r="A68">
        <v>199</v>
      </c>
      <c r="B68">
        <v>1254</v>
      </c>
      <c r="C68" s="3" t="s">
        <v>1255</v>
      </c>
      <c r="D68" s="3" t="s">
        <v>5364</v>
      </c>
      <c r="E68" s="6">
        <v>6700</v>
      </c>
      <c r="F68" s="8">
        <v>13323</v>
      </c>
      <c r="G68" t="s">
        <v>8218</v>
      </c>
      <c r="H68" t="s">
        <v>8223</v>
      </c>
      <c r="I68" t="s">
        <v>8245</v>
      </c>
      <c r="J68">
        <v>1293857940</v>
      </c>
      <c r="K68">
        <v>1288968886</v>
      </c>
      <c r="L68" t="b">
        <v>1</v>
      </c>
      <c r="M68">
        <v>141</v>
      </c>
      <c r="N68" t="b">
        <v>1</v>
      </c>
      <c r="O68" t="s">
        <v>8274</v>
      </c>
      <c r="P68">
        <v>47.52</v>
      </c>
      <c r="Q68" s="11" t="s">
        <v>8323</v>
      </c>
      <c r="R68" t="s">
        <v>8324</v>
      </c>
    </row>
    <row r="69" spans="1:18" ht="75" customHeight="1" x14ac:dyDescent="0.25">
      <c r="A69">
        <v>202</v>
      </c>
      <c r="B69">
        <v>1255</v>
      </c>
      <c r="C69" s="3" t="s">
        <v>1256</v>
      </c>
      <c r="D69" s="3" t="s">
        <v>5365</v>
      </c>
      <c r="E69" s="6">
        <v>3000</v>
      </c>
      <c r="F69" s="8">
        <v>6071</v>
      </c>
      <c r="G69" t="s">
        <v>8218</v>
      </c>
      <c r="H69" t="s">
        <v>8223</v>
      </c>
      <c r="I69" t="s">
        <v>8245</v>
      </c>
      <c r="J69">
        <v>1385932652</v>
      </c>
      <c r="K69">
        <v>1383337052</v>
      </c>
      <c r="L69" t="b">
        <v>1</v>
      </c>
      <c r="M69">
        <v>109</v>
      </c>
      <c r="N69" t="b">
        <v>1</v>
      </c>
      <c r="O69" t="s">
        <v>8274</v>
      </c>
      <c r="P69">
        <v>27.52</v>
      </c>
      <c r="Q69" s="11" t="s">
        <v>8323</v>
      </c>
      <c r="R69" t="s">
        <v>8324</v>
      </c>
    </row>
    <row r="70" spans="1:18" ht="75" customHeight="1" x14ac:dyDescent="0.25">
      <c r="A70">
        <v>118</v>
      </c>
      <c r="B70">
        <v>1256</v>
      </c>
      <c r="C70" s="3" t="s">
        <v>1257</v>
      </c>
      <c r="D70" s="3" t="s">
        <v>5366</v>
      </c>
      <c r="E70" s="6">
        <v>30000</v>
      </c>
      <c r="F70" s="8">
        <v>35389.129999999997</v>
      </c>
      <c r="G70" t="s">
        <v>8218</v>
      </c>
      <c r="H70" t="s">
        <v>8223</v>
      </c>
      <c r="I70" t="s">
        <v>8245</v>
      </c>
      <c r="J70">
        <v>1329084231</v>
      </c>
      <c r="K70">
        <v>1326492231</v>
      </c>
      <c r="L70" t="b">
        <v>1</v>
      </c>
      <c r="M70">
        <v>361</v>
      </c>
      <c r="N70" t="b">
        <v>1</v>
      </c>
      <c r="O70" t="s">
        <v>8274</v>
      </c>
      <c r="P70">
        <v>83.1</v>
      </c>
      <c r="Q70" s="11" t="s">
        <v>8323</v>
      </c>
      <c r="R70" t="s">
        <v>8324</v>
      </c>
    </row>
    <row r="71" spans="1:18" ht="75" customHeight="1" x14ac:dyDescent="0.25">
      <c r="A71">
        <v>295</v>
      </c>
      <c r="B71">
        <v>1257</v>
      </c>
      <c r="C71" s="3" t="s">
        <v>1258</v>
      </c>
      <c r="D71" s="3" t="s">
        <v>5367</v>
      </c>
      <c r="E71" s="6">
        <v>5500</v>
      </c>
      <c r="F71" s="8">
        <v>16210</v>
      </c>
      <c r="G71" t="s">
        <v>8218</v>
      </c>
      <c r="H71" t="s">
        <v>8223</v>
      </c>
      <c r="I71" t="s">
        <v>8245</v>
      </c>
      <c r="J71">
        <v>1301792590</v>
      </c>
      <c r="K71">
        <v>1297562590</v>
      </c>
      <c r="L71" t="b">
        <v>1</v>
      </c>
      <c r="M71">
        <v>176</v>
      </c>
      <c r="N71" t="b">
        <v>1</v>
      </c>
      <c r="O71" t="s">
        <v>8274</v>
      </c>
      <c r="P71">
        <v>31.25</v>
      </c>
      <c r="Q71" s="11" t="s">
        <v>8323</v>
      </c>
      <c r="R71" t="s">
        <v>8324</v>
      </c>
    </row>
    <row r="72" spans="1:18" ht="75" customHeight="1" x14ac:dyDescent="0.25">
      <c r="A72">
        <v>213</v>
      </c>
      <c r="B72">
        <v>1258</v>
      </c>
      <c r="C72" s="3" t="s">
        <v>1259</v>
      </c>
      <c r="D72" s="3" t="s">
        <v>5368</v>
      </c>
      <c r="E72" s="6">
        <v>12000</v>
      </c>
      <c r="F72" s="8">
        <v>25577.56</v>
      </c>
      <c r="G72" t="s">
        <v>8218</v>
      </c>
      <c r="H72" t="s">
        <v>8223</v>
      </c>
      <c r="I72" t="s">
        <v>8245</v>
      </c>
      <c r="J72">
        <v>1377960012</v>
      </c>
      <c r="K72">
        <v>1375368012</v>
      </c>
      <c r="L72" t="b">
        <v>1</v>
      </c>
      <c r="M72">
        <v>670</v>
      </c>
      <c r="N72" t="b">
        <v>1</v>
      </c>
      <c r="O72" t="s">
        <v>8274</v>
      </c>
      <c r="P72">
        <v>17.91</v>
      </c>
      <c r="Q72" s="11" t="s">
        <v>8323</v>
      </c>
      <c r="R72" t="s">
        <v>8324</v>
      </c>
    </row>
    <row r="73" spans="1:18" ht="75" customHeight="1" x14ac:dyDescent="0.25">
      <c r="A73">
        <v>104</v>
      </c>
      <c r="B73">
        <v>1259</v>
      </c>
      <c r="C73" s="3" t="s">
        <v>1260</v>
      </c>
      <c r="D73" s="3" t="s">
        <v>5369</v>
      </c>
      <c r="E73" s="6">
        <v>2500</v>
      </c>
      <c r="F73" s="8">
        <v>2606</v>
      </c>
      <c r="G73" t="s">
        <v>8218</v>
      </c>
      <c r="H73" t="s">
        <v>8223</v>
      </c>
      <c r="I73" t="s">
        <v>8245</v>
      </c>
      <c r="J73">
        <v>1402286340</v>
      </c>
      <c r="K73">
        <v>1399504664</v>
      </c>
      <c r="L73" t="b">
        <v>1</v>
      </c>
      <c r="M73">
        <v>96</v>
      </c>
      <c r="N73" t="b">
        <v>1</v>
      </c>
      <c r="O73" t="s">
        <v>8274</v>
      </c>
      <c r="P73">
        <v>26.04</v>
      </c>
      <c r="Q73" s="11" t="s">
        <v>8323</v>
      </c>
      <c r="R73" t="s">
        <v>8324</v>
      </c>
    </row>
    <row r="74" spans="1:18" ht="75" customHeight="1" x14ac:dyDescent="0.25">
      <c r="A74">
        <v>114</v>
      </c>
      <c r="B74">
        <v>1260</v>
      </c>
      <c r="C74" s="3" t="s">
        <v>1261</v>
      </c>
      <c r="D74" s="3" t="s">
        <v>5370</v>
      </c>
      <c r="E74" s="6">
        <v>3300</v>
      </c>
      <c r="F74" s="8">
        <v>3751</v>
      </c>
      <c r="G74" t="s">
        <v>8218</v>
      </c>
      <c r="H74" t="s">
        <v>8223</v>
      </c>
      <c r="I74" t="s">
        <v>8245</v>
      </c>
      <c r="J74">
        <v>1393445620</v>
      </c>
      <c r="K74">
        <v>1390853620</v>
      </c>
      <c r="L74" t="b">
        <v>1</v>
      </c>
      <c r="M74">
        <v>74</v>
      </c>
      <c r="N74" t="b">
        <v>1</v>
      </c>
      <c r="O74" t="s">
        <v>8274</v>
      </c>
      <c r="P74">
        <v>44.59</v>
      </c>
      <c r="Q74" s="11" t="s">
        <v>8323</v>
      </c>
      <c r="R74" t="s">
        <v>8324</v>
      </c>
    </row>
    <row r="75" spans="1:18" ht="75" customHeight="1" x14ac:dyDescent="0.25">
      <c r="A75">
        <v>101</v>
      </c>
      <c r="B75">
        <v>1261</v>
      </c>
      <c r="C75" s="3" t="s">
        <v>1262</v>
      </c>
      <c r="D75" s="3" t="s">
        <v>5371</v>
      </c>
      <c r="E75" s="6">
        <v>2000</v>
      </c>
      <c r="F75" s="8">
        <v>2025</v>
      </c>
      <c r="G75" t="s">
        <v>8218</v>
      </c>
      <c r="H75" t="s">
        <v>8223</v>
      </c>
      <c r="I75" t="s">
        <v>8245</v>
      </c>
      <c r="J75">
        <v>1390983227</v>
      </c>
      <c r="K75">
        <v>1388391227</v>
      </c>
      <c r="L75" t="b">
        <v>1</v>
      </c>
      <c r="M75">
        <v>52</v>
      </c>
      <c r="N75" t="b">
        <v>1</v>
      </c>
      <c r="O75" t="s">
        <v>8274</v>
      </c>
      <c r="P75">
        <v>38.46</v>
      </c>
      <c r="Q75" s="11" t="s">
        <v>8323</v>
      </c>
      <c r="R75" t="s">
        <v>8324</v>
      </c>
    </row>
    <row r="76" spans="1:18" ht="75" customHeight="1" x14ac:dyDescent="0.25">
      <c r="A76">
        <v>119</v>
      </c>
      <c r="B76">
        <v>1263</v>
      </c>
      <c r="C76" s="3" t="s">
        <v>1264</v>
      </c>
      <c r="D76" s="3" t="s">
        <v>5373</v>
      </c>
      <c r="E76" s="6">
        <v>1500</v>
      </c>
      <c r="F76" s="8">
        <v>1785</v>
      </c>
      <c r="G76" t="s">
        <v>8218</v>
      </c>
      <c r="H76" t="s">
        <v>8223</v>
      </c>
      <c r="I76" t="s">
        <v>8245</v>
      </c>
      <c r="J76">
        <v>1396054800</v>
      </c>
      <c r="K76">
        <v>1393034470</v>
      </c>
      <c r="L76" t="b">
        <v>1</v>
      </c>
      <c r="M76">
        <v>41</v>
      </c>
      <c r="N76" t="b">
        <v>1</v>
      </c>
      <c r="O76" t="s">
        <v>8274</v>
      </c>
      <c r="P76">
        <v>36.590000000000003</v>
      </c>
      <c r="Q76" s="11" t="s">
        <v>8323</v>
      </c>
      <c r="R76" t="s">
        <v>8324</v>
      </c>
    </row>
    <row r="77" spans="1:18" ht="75" customHeight="1" x14ac:dyDescent="0.25">
      <c r="A77">
        <v>166</v>
      </c>
      <c r="B77">
        <v>1264</v>
      </c>
      <c r="C77" s="3" t="s">
        <v>1265</v>
      </c>
      <c r="D77" s="3" t="s">
        <v>5374</v>
      </c>
      <c r="E77" s="6">
        <v>650</v>
      </c>
      <c r="F77" s="8">
        <v>1082</v>
      </c>
      <c r="G77" t="s">
        <v>8218</v>
      </c>
      <c r="H77" t="s">
        <v>8223</v>
      </c>
      <c r="I77" t="s">
        <v>8245</v>
      </c>
      <c r="J77">
        <v>1383062083</v>
      </c>
      <c r="K77">
        <v>1380556483</v>
      </c>
      <c r="L77" t="b">
        <v>1</v>
      </c>
      <c r="M77">
        <v>34</v>
      </c>
      <c r="N77" t="b">
        <v>1</v>
      </c>
      <c r="O77" t="s">
        <v>8274</v>
      </c>
      <c r="P77">
        <v>19.12</v>
      </c>
      <c r="Q77" s="11" t="s">
        <v>8323</v>
      </c>
      <c r="R77" t="s">
        <v>8324</v>
      </c>
    </row>
    <row r="78" spans="1:18" ht="75" customHeight="1" x14ac:dyDescent="0.25">
      <c r="A78">
        <v>119</v>
      </c>
      <c r="B78">
        <v>1265</v>
      </c>
      <c r="C78" s="3" t="s">
        <v>1266</v>
      </c>
      <c r="D78" s="3" t="s">
        <v>5375</v>
      </c>
      <c r="E78" s="6">
        <v>3500</v>
      </c>
      <c r="F78" s="8">
        <v>4170.17</v>
      </c>
      <c r="G78" t="s">
        <v>8218</v>
      </c>
      <c r="H78" t="s">
        <v>8223</v>
      </c>
      <c r="I78" t="s">
        <v>8245</v>
      </c>
      <c r="J78">
        <v>1291131815</v>
      </c>
      <c r="K78">
        <v>1287071015</v>
      </c>
      <c r="L78" t="b">
        <v>1</v>
      </c>
      <c r="M78">
        <v>66</v>
      </c>
      <c r="N78" t="b">
        <v>1</v>
      </c>
      <c r="O78" t="s">
        <v>8274</v>
      </c>
      <c r="P78">
        <v>53.03</v>
      </c>
      <c r="Q78" s="11" t="s">
        <v>8323</v>
      </c>
      <c r="R78" t="s">
        <v>8324</v>
      </c>
    </row>
    <row r="79" spans="1:18" ht="75" customHeight="1" x14ac:dyDescent="0.25">
      <c r="A79">
        <v>100</v>
      </c>
      <c r="B79">
        <v>1266</v>
      </c>
      <c r="C79" s="3" t="s">
        <v>1267</v>
      </c>
      <c r="D79" s="3" t="s">
        <v>5376</v>
      </c>
      <c r="E79" s="6">
        <v>9500</v>
      </c>
      <c r="F79" s="8">
        <v>9545</v>
      </c>
      <c r="G79" t="s">
        <v>8218</v>
      </c>
      <c r="H79" t="s">
        <v>8223</v>
      </c>
      <c r="I79" t="s">
        <v>8245</v>
      </c>
      <c r="J79">
        <v>1389474145</v>
      </c>
      <c r="K79">
        <v>1386882145</v>
      </c>
      <c r="L79" t="b">
        <v>1</v>
      </c>
      <c r="M79">
        <v>50</v>
      </c>
      <c r="N79" t="b">
        <v>1</v>
      </c>
      <c r="O79" t="s">
        <v>8274</v>
      </c>
      <c r="P79">
        <v>190</v>
      </c>
      <c r="Q79" s="11" t="s">
        <v>8323</v>
      </c>
      <c r="R79" t="s">
        <v>8324</v>
      </c>
    </row>
    <row r="80" spans="1:18" ht="75" customHeight="1" x14ac:dyDescent="0.25">
      <c r="A80">
        <v>102</v>
      </c>
      <c r="B80">
        <v>1267</v>
      </c>
      <c r="C80" s="3" t="s">
        <v>1268</v>
      </c>
      <c r="D80" s="3" t="s">
        <v>5377</v>
      </c>
      <c r="E80" s="6">
        <v>22000</v>
      </c>
      <c r="F80" s="8">
        <v>22396</v>
      </c>
      <c r="G80" t="s">
        <v>8218</v>
      </c>
      <c r="H80" t="s">
        <v>8223</v>
      </c>
      <c r="I80" t="s">
        <v>8245</v>
      </c>
      <c r="J80">
        <v>1374674558</v>
      </c>
      <c r="K80">
        <v>1372082558</v>
      </c>
      <c r="L80" t="b">
        <v>1</v>
      </c>
      <c r="M80">
        <v>159</v>
      </c>
      <c r="N80" t="b">
        <v>1</v>
      </c>
      <c r="O80" t="s">
        <v>8274</v>
      </c>
      <c r="P80">
        <v>138.36000000000001</v>
      </c>
      <c r="Q80" s="11" t="s">
        <v>8323</v>
      </c>
      <c r="R80" t="s">
        <v>8324</v>
      </c>
    </row>
    <row r="81" spans="1:18" ht="75" customHeight="1" x14ac:dyDescent="0.25">
      <c r="A81">
        <v>117</v>
      </c>
      <c r="B81">
        <v>1268</v>
      </c>
      <c r="C81" s="3" t="s">
        <v>1269</v>
      </c>
      <c r="D81" s="3" t="s">
        <v>5378</v>
      </c>
      <c r="E81" s="6">
        <v>12000</v>
      </c>
      <c r="F81" s="8">
        <v>14000</v>
      </c>
      <c r="G81" t="s">
        <v>8218</v>
      </c>
      <c r="H81" t="s">
        <v>8223</v>
      </c>
      <c r="I81" t="s">
        <v>8245</v>
      </c>
      <c r="J81">
        <v>1379708247</v>
      </c>
      <c r="K81">
        <v>1377116247</v>
      </c>
      <c r="L81" t="b">
        <v>1</v>
      </c>
      <c r="M81">
        <v>182</v>
      </c>
      <c r="N81" t="b">
        <v>1</v>
      </c>
      <c r="O81" t="s">
        <v>8274</v>
      </c>
      <c r="P81">
        <v>65.930000000000007</v>
      </c>
      <c r="Q81" s="11" t="s">
        <v>8323</v>
      </c>
      <c r="R81" t="s">
        <v>8324</v>
      </c>
    </row>
    <row r="82" spans="1:18" ht="75" customHeight="1" x14ac:dyDescent="0.25">
      <c r="A82">
        <v>109</v>
      </c>
      <c r="B82">
        <v>1269</v>
      </c>
      <c r="C82" s="3" t="s">
        <v>1270</v>
      </c>
      <c r="D82" s="3" t="s">
        <v>5379</v>
      </c>
      <c r="E82" s="6">
        <v>18800</v>
      </c>
      <c r="F82" s="8">
        <v>20426</v>
      </c>
      <c r="G82" t="s">
        <v>8218</v>
      </c>
      <c r="H82" t="s">
        <v>8223</v>
      </c>
      <c r="I82" t="s">
        <v>8245</v>
      </c>
      <c r="J82">
        <v>1460764800</v>
      </c>
      <c r="K82">
        <v>1458157512</v>
      </c>
      <c r="L82" t="b">
        <v>1</v>
      </c>
      <c r="M82">
        <v>206</v>
      </c>
      <c r="N82" t="b">
        <v>1</v>
      </c>
      <c r="O82" t="s">
        <v>8274</v>
      </c>
      <c r="P82">
        <v>91.26</v>
      </c>
      <c r="Q82" s="11" t="s">
        <v>8323</v>
      </c>
      <c r="R82" t="s">
        <v>8324</v>
      </c>
    </row>
    <row r="83" spans="1:18" ht="75" customHeight="1" x14ac:dyDescent="0.25">
      <c r="A83">
        <v>115</v>
      </c>
      <c r="B83">
        <v>1270</v>
      </c>
      <c r="C83" s="3" t="s">
        <v>1271</v>
      </c>
      <c r="D83" s="3" t="s">
        <v>5380</v>
      </c>
      <c r="E83" s="6">
        <v>10000</v>
      </c>
      <c r="F83" s="8">
        <v>11472</v>
      </c>
      <c r="G83" t="s">
        <v>8218</v>
      </c>
      <c r="H83" t="s">
        <v>8223</v>
      </c>
      <c r="I83" t="s">
        <v>8245</v>
      </c>
      <c r="J83">
        <v>1332704042</v>
      </c>
      <c r="K83">
        <v>1327523642</v>
      </c>
      <c r="L83" t="b">
        <v>1</v>
      </c>
      <c r="M83">
        <v>169</v>
      </c>
      <c r="N83" t="b">
        <v>1</v>
      </c>
      <c r="O83" t="s">
        <v>8274</v>
      </c>
      <c r="P83">
        <v>59.17</v>
      </c>
      <c r="Q83" s="11" t="s">
        <v>8323</v>
      </c>
      <c r="R83" t="s">
        <v>8324</v>
      </c>
    </row>
    <row r="84" spans="1:18" ht="75" customHeight="1" x14ac:dyDescent="0.25">
      <c r="A84">
        <v>102</v>
      </c>
      <c r="B84">
        <v>1271</v>
      </c>
      <c r="C84" s="3" t="s">
        <v>1272</v>
      </c>
      <c r="D84" s="3" t="s">
        <v>5381</v>
      </c>
      <c r="E84" s="6">
        <v>7500</v>
      </c>
      <c r="F84" s="8">
        <v>7635</v>
      </c>
      <c r="G84" t="s">
        <v>8218</v>
      </c>
      <c r="H84" t="s">
        <v>8223</v>
      </c>
      <c r="I84" t="s">
        <v>8245</v>
      </c>
      <c r="J84">
        <v>1384363459</v>
      </c>
      <c r="K84">
        <v>1381767859</v>
      </c>
      <c r="L84" t="b">
        <v>1</v>
      </c>
      <c r="M84">
        <v>31</v>
      </c>
      <c r="N84" t="b">
        <v>1</v>
      </c>
      <c r="O84" t="s">
        <v>8274</v>
      </c>
      <c r="P84">
        <v>241.94</v>
      </c>
      <c r="Q84" s="11" t="s">
        <v>8323</v>
      </c>
      <c r="R84" t="s">
        <v>8324</v>
      </c>
    </row>
    <row r="85" spans="1:18" ht="75" customHeight="1" x14ac:dyDescent="0.25">
      <c r="A85">
        <v>106</v>
      </c>
      <c r="B85">
        <v>1272</v>
      </c>
      <c r="C85" s="3" t="s">
        <v>1273</v>
      </c>
      <c r="D85" s="3" t="s">
        <v>5382</v>
      </c>
      <c r="E85" s="6">
        <v>5000</v>
      </c>
      <c r="F85" s="8">
        <v>5300</v>
      </c>
      <c r="G85" t="s">
        <v>8218</v>
      </c>
      <c r="H85" t="s">
        <v>8223</v>
      </c>
      <c r="I85" t="s">
        <v>8245</v>
      </c>
      <c r="J85">
        <v>1276574400</v>
      </c>
      <c r="K85">
        <v>1270576379</v>
      </c>
      <c r="L85" t="b">
        <v>1</v>
      </c>
      <c r="M85">
        <v>28</v>
      </c>
      <c r="N85" t="b">
        <v>1</v>
      </c>
      <c r="O85" t="s">
        <v>8274</v>
      </c>
      <c r="P85">
        <v>178.57</v>
      </c>
      <c r="Q85" s="11" t="s">
        <v>8323</v>
      </c>
      <c r="R85" t="s">
        <v>8324</v>
      </c>
    </row>
    <row r="86" spans="1:18" ht="75" customHeight="1" x14ac:dyDescent="0.25">
      <c r="A86">
        <v>155</v>
      </c>
      <c r="B86">
        <v>1274</v>
      </c>
      <c r="C86" s="3" t="s">
        <v>1275</v>
      </c>
      <c r="D86" s="3" t="s">
        <v>5384</v>
      </c>
      <c r="E86" s="6">
        <v>25000</v>
      </c>
      <c r="F86" s="8">
        <v>38743.839999999997</v>
      </c>
      <c r="G86" t="s">
        <v>8218</v>
      </c>
      <c r="H86" t="s">
        <v>8223</v>
      </c>
      <c r="I86" t="s">
        <v>8245</v>
      </c>
      <c r="J86">
        <v>1346344425</v>
      </c>
      <c r="K86">
        <v>1343320425</v>
      </c>
      <c r="L86" t="b">
        <v>1</v>
      </c>
      <c r="M86">
        <v>467</v>
      </c>
      <c r="N86" t="b">
        <v>1</v>
      </c>
      <c r="O86" t="s">
        <v>8274</v>
      </c>
      <c r="P86">
        <v>53.53</v>
      </c>
      <c r="Q86" s="11" t="s">
        <v>8323</v>
      </c>
      <c r="R86" t="s">
        <v>8324</v>
      </c>
    </row>
    <row r="87" spans="1:18" ht="75" customHeight="1" x14ac:dyDescent="0.25">
      <c r="A87">
        <v>162</v>
      </c>
      <c r="B87">
        <v>1275</v>
      </c>
      <c r="C87" s="3" t="s">
        <v>1276</v>
      </c>
      <c r="D87" s="3" t="s">
        <v>5385</v>
      </c>
      <c r="E87" s="6">
        <v>15000</v>
      </c>
      <c r="F87" s="8">
        <v>24321.1</v>
      </c>
      <c r="G87" t="s">
        <v>8218</v>
      </c>
      <c r="H87" t="s">
        <v>8223</v>
      </c>
      <c r="I87" t="s">
        <v>8245</v>
      </c>
      <c r="J87">
        <v>1375908587</v>
      </c>
      <c r="K87">
        <v>1372884587</v>
      </c>
      <c r="L87" t="b">
        <v>1</v>
      </c>
      <c r="M87">
        <v>389</v>
      </c>
      <c r="N87" t="b">
        <v>1</v>
      </c>
      <c r="O87" t="s">
        <v>8274</v>
      </c>
      <c r="P87">
        <v>38.56</v>
      </c>
      <c r="Q87" s="11" t="s">
        <v>8323</v>
      </c>
      <c r="R87" t="s">
        <v>8324</v>
      </c>
    </row>
    <row r="88" spans="1:18" ht="75" customHeight="1" x14ac:dyDescent="0.25">
      <c r="A88">
        <v>104</v>
      </c>
      <c r="B88">
        <v>1276</v>
      </c>
      <c r="C88" s="3" t="s">
        <v>1277</v>
      </c>
      <c r="D88" s="3" t="s">
        <v>5386</v>
      </c>
      <c r="E88" s="6">
        <v>3000</v>
      </c>
      <c r="F88" s="8">
        <v>3132.63</v>
      </c>
      <c r="G88" t="s">
        <v>8218</v>
      </c>
      <c r="H88" t="s">
        <v>8223</v>
      </c>
      <c r="I88" t="s">
        <v>8245</v>
      </c>
      <c r="J88">
        <v>1251777600</v>
      </c>
      <c r="K88">
        <v>1247504047</v>
      </c>
      <c r="L88" t="b">
        <v>1</v>
      </c>
      <c r="M88">
        <v>68</v>
      </c>
      <c r="N88" t="b">
        <v>1</v>
      </c>
      <c r="O88" t="s">
        <v>8274</v>
      </c>
      <c r="P88">
        <v>44.12</v>
      </c>
      <c r="Q88" s="11" t="s">
        <v>8323</v>
      </c>
      <c r="R88" t="s">
        <v>8324</v>
      </c>
    </row>
    <row r="89" spans="1:18" ht="75" customHeight="1" x14ac:dyDescent="0.25">
      <c r="A89">
        <v>106</v>
      </c>
      <c r="B89">
        <v>1277</v>
      </c>
      <c r="C89" s="3" t="s">
        <v>1278</v>
      </c>
      <c r="D89" s="3" t="s">
        <v>5387</v>
      </c>
      <c r="E89" s="6">
        <v>15000</v>
      </c>
      <c r="F89" s="8">
        <v>15918.65</v>
      </c>
      <c r="G89" t="s">
        <v>8218</v>
      </c>
      <c r="H89" t="s">
        <v>8223</v>
      </c>
      <c r="I89" t="s">
        <v>8245</v>
      </c>
      <c r="J89">
        <v>1346765347</v>
      </c>
      <c r="K89">
        <v>1343741347</v>
      </c>
      <c r="L89" t="b">
        <v>1</v>
      </c>
      <c r="M89">
        <v>413</v>
      </c>
      <c r="N89" t="b">
        <v>1</v>
      </c>
      <c r="O89" t="s">
        <v>8274</v>
      </c>
      <c r="P89">
        <v>36.32</v>
      </c>
      <c r="Q89" s="11" t="s">
        <v>8323</v>
      </c>
      <c r="R89" t="s">
        <v>8324</v>
      </c>
    </row>
    <row r="90" spans="1:18" ht="75" customHeight="1" x14ac:dyDescent="0.25">
      <c r="A90">
        <v>155</v>
      </c>
      <c r="B90">
        <v>1278</v>
      </c>
      <c r="C90" s="3" t="s">
        <v>1279</v>
      </c>
      <c r="D90" s="3" t="s">
        <v>5388</v>
      </c>
      <c r="E90" s="6">
        <v>6500</v>
      </c>
      <c r="F90" s="8">
        <v>10071</v>
      </c>
      <c r="G90" t="s">
        <v>8218</v>
      </c>
      <c r="H90" t="s">
        <v>8223</v>
      </c>
      <c r="I90" t="s">
        <v>8245</v>
      </c>
      <c r="J90">
        <v>1403661600</v>
      </c>
      <c r="K90">
        <v>1401196766</v>
      </c>
      <c r="L90" t="b">
        <v>1</v>
      </c>
      <c r="M90">
        <v>190</v>
      </c>
      <c r="N90" t="b">
        <v>1</v>
      </c>
      <c r="O90" t="s">
        <v>8274</v>
      </c>
      <c r="P90">
        <v>34.21</v>
      </c>
      <c r="Q90" s="11" t="s">
        <v>8323</v>
      </c>
      <c r="R90" t="s">
        <v>8324</v>
      </c>
    </row>
    <row r="91" spans="1:18" ht="75" customHeight="1" x14ac:dyDescent="0.25">
      <c r="A91">
        <v>111</v>
      </c>
      <c r="B91">
        <v>1279</v>
      </c>
      <c r="C91" s="3" t="s">
        <v>1280</v>
      </c>
      <c r="D91" s="3" t="s">
        <v>5389</v>
      </c>
      <c r="E91" s="6">
        <v>12516</v>
      </c>
      <c r="F91" s="8">
        <v>13864.17</v>
      </c>
      <c r="G91" t="s">
        <v>8218</v>
      </c>
      <c r="H91" t="s">
        <v>8223</v>
      </c>
      <c r="I91" t="s">
        <v>8245</v>
      </c>
      <c r="J91">
        <v>1395624170</v>
      </c>
      <c r="K91">
        <v>1392171770</v>
      </c>
      <c r="L91" t="b">
        <v>1</v>
      </c>
      <c r="M91">
        <v>189</v>
      </c>
      <c r="N91" t="b">
        <v>1</v>
      </c>
      <c r="O91" t="s">
        <v>8274</v>
      </c>
      <c r="P91">
        <v>66.22</v>
      </c>
      <c r="Q91" s="11" t="s">
        <v>8323</v>
      </c>
      <c r="R91" t="s">
        <v>8324</v>
      </c>
    </row>
    <row r="92" spans="1:18" ht="75" customHeight="1" x14ac:dyDescent="0.25">
      <c r="A92">
        <v>111</v>
      </c>
      <c r="B92">
        <v>1280</v>
      </c>
      <c r="C92" s="3" t="s">
        <v>1281</v>
      </c>
      <c r="D92" s="3" t="s">
        <v>5390</v>
      </c>
      <c r="E92" s="6">
        <v>15000</v>
      </c>
      <c r="F92" s="8">
        <v>16636.78</v>
      </c>
      <c r="G92" t="s">
        <v>8218</v>
      </c>
      <c r="H92" t="s">
        <v>8223</v>
      </c>
      <c r="I92" t="s">
        <v>8245</v>
      </c>
      <c r="J92">
        <v>1299003054</v>
      </c>
      <c r="K92">
        <v>1291227054</v>
      </c>
      <c r="L92" t="b">
        <v>1</v>
      </c>
      <c r="M92">
        <v>130</v>
      </c>
      <c r="N92" t="b">
        <v>1</v>
      </c>
      <c r="O92" t="s">
        <v>8274</v>
      </c>
      <c r="P92">
        <v>115.38</v>
      </c>
      <c r="Q92" s="11" t="s">
        <v>8323</v>
      </c>
      <c r="R92" t="s">
        <v>8324</v>
      </c>
    </row>
    <row r="93" spans="1:18" ht="75" customHeight="1" x14ac:dyDescent="0.25">
      <c r="A93">
        <v>111</v>
      </c>
      <c r="B93">
        <v>1281</v>
      </c>
      <c r="C93" s="3" t="s">
        <v>1282</v>
      </c>
      <c r="D93" s="3" t="s">
        <v>5391</v>
      </c>
      <c r="E93" s="6">
        <v>7000</v>
      </c>
      <c r="F93" s="8">
        <v>7750</v>
      </c>
      <c r="G93" t="s">
        <v>8218</v>
      </c>
      <c r="H93" t="s">
        <v>8223</v>
      </c>
      <c r="I93" t="s">
        <v>8245</v>
      </c>
      <c r="J93">
        <v>1375033836</v>
      </c>
      <c r="K93">
        <v>1373305836</v>
      </c>
      <c r="L93" t="b">
        <v>1</v>
      </c>
      <c r="M93">
        <v>74</v>
      </c>
      <c r="N93" t="b">
        <v>1</v>
      </c>
      <c r="O93" t="s">
        <v>8274</v>
      </c>
      <c r="P93">
        <v>94.59</v>
      </c>
      <c r="Q93" s="11" t="s">
        <v>8323</v>
      </c>
      <c r="R93" t="s">
        <v>8324</v>
      </c>
    </row>
    <row r="94" spans="1:18" ht="75" customHeight="1" x14ac:dyDescent="0.25">
      <c r="A94">
        <v>124</v>
      </c>
      <c r="B94">
        <v>1282</v>
      </c>
      <c r="C94" s="3" t="s">
        <v>1283</v>
      </c>
      <c r="D94" s="3" t="s">
        <v>5392</v>
      </c>
      <c r="E94" s="6">
        <v>15000</v>
      </c>
      <c r="F94" s="8">
        <v>18542</v>
      </c>
      <c r="G94" t="s">
        <v>8218</v>
      </c>
      <c r="H94" t="s">
        <v>8223</v>
      </c>
      <c r="I94" t="s">
        <v>8245</v>
      </c>
      <c r="J94">
        <v>1386565140</v>
      </c>
      <c r="K94">
        <v>1383909855</v>
      </c>
      <c r="L94" t="b">
        <v>1</v>
      </c>
      <c r="M94">
        <v>274</v>
      </c>
      <c r="N94" t="b">
        <v>1</v>
      </c>
      <c r="O94" t="s">
        <v>8274</v>
      </c>
      <c r="P94">
        <v>54.74</v>
      </c>
      <c r="Q94" s="11" t="s">
        <v>8323</v>
      </c>
      <c r="R94" t="s">
        <v>8324</v>
      </c>
    </row>
    <row r="95" spans="1:18" ht="75" customHeight="1" x14ac:dyDescent="0.25">
      <c r="A95">
        <v>211</v>
      </c>
      <c r="B95">
        <v>1283</v>
      </c>
      <c r="C95" s="3" t="s">
        <v>1284</v>
      </c>
      <c r="D95" s="3" t="s">
        <v>5393</v>
      </c>
      <c r="E95" s="6">
        <v>1000</v>
      </c>
      <c r="F95" s="8">
        <v>2110.5</v>
      </c>
      <c r="G95" t="s">
        <v>8218</v>
      </c>
      <c r="H95" t="s">
        <v>8223</v>
      </c>
      <c r="I95" t="s">
        <v>8245</v>
      </c>
      <c r="J95">
        <v>1362974400</v>
      </c>
      <c r="K95">
        <v>1360948389</v>
      </c>
      <c r="L95" t="b">
        <v>1</v>
      </c>
      <c r="M95">
        <v>22</v>
      </c>
      <c r="N95" t="b">
        <v>1</v>
      </c>
      <c r="O95" t="s">
        <v>8274</v>
      </c>
      <c r="P95">
        <v>45.45</v>
      </c>
      <c r="Q95" s="11" t="s">
        <v>8323</v>
      </c>
      <c r="R95" t="s">
        <v>8324</v>
      </c>
    </row>
    <row r="96" spans="1:18" ht="75" customHeight="1" x14ac:dyDescent="0.25">
      <c r="A96">
        <v>100</v>
      </c>
      <c r="B96">
        <v>1365</v>
      </c>
      <c r="C96" s="3" t="s">
        <v>1366</v>
      </c>
      <c r="D96" s="3" t="s">
        <v>5475</v>
      </c>
      <c r="E96" s="6">
        <v>7500</v>
      </c>
      <c r="F96" s="8">
        <v>7520</v>
      </c>
      <c r="G96" t="s">
        <v>8218</v>
      </c>
      <c r="H96" t="s">
        <v>8223</v>
      </c>
      <c r="I96" t="s">
        <v>8245</v>
      </c>
      <c r="J96">
        <v>1426523752</v>
      </c>
      <c r="K96">
        <v>1423935352</v>
      </c>
      <c r="L96" t="b">
        <v>0</v>
      </c>
      <c r="M96">
        <v>92</v>
      </c>
      <c r="N96" t="b">
        <v>1</v>
      </c>
      <c r="O96" t="s">
        <v>8274</v>
      </c>
      <c r="P96">
        <v>81.52</v>
      </c>
      <c r="Q96" s="11" t="s">
        <v>8323</v>
      </c>
      <c r="R96" t="s">
        <v>8324</v>
      </c>
    </row>
    <row r="97" spans="1:18" ht="75" customHeight="1" x14ac:dyDescent="0.25">
      <c r="A97">
        <v>126</v>
      </c>
      <c r="B97">
        <v>1366</v>
      </c>
      <c r="C97" s="3" t="s">
        <v>1367</v>
      </c>
      <c r="D97" s="3" t="s">
        <v>5476</v>
      </c>
      <c r="E97" s="6">
        <v>7500</v>
      </c>
      <c r="F97" s="8">
        <v>9486.69</v>
      </c>
      <c r="G97" t="s">
        <v>8218</v>
      </c>
      <c r="H97" t="s">
        <v>8223</v>
      </c>
      <c r="I97" t="s">
        <v>8245</v>
      </c>
      <c r="J97">
        <v>1417049663</v>
      </c>
      <c r="K97">
        <v>1413158063</v>
      </c>
      <c r="L97" t="b">
        <v>0</v>
      </c>
      <c r="M97">
        <v>147</v>
      </c>
      <c r="N97" t="b">
        <v>1</v>
      </c>
      <c r="O97" t="s">
        <v>8274</v>
      </c>
      <c r="P97">
        <v>51.02</v>
      </c>
      <c r="Q97" s="11" t="s">
        <v>8323</v>
      </c>
      <c r="R97" t="s">
        <v>8324</v>
      </c>
    </row>
    <row r="98" spans="1:18" ht="75" customHeight="1" x14ac:dyDescent="0.25">
      <c r="A98">
        <v>114</v>
      </c>
      <c r="B98">
        <v>1367</v>
      </c>
      <c r="C98" s="3" t="s">
        <v>1368</v>
      </c>
      <c r="D98" s="3" t="s">
        <v>5477</v>
      </c>
      <c r="E98" s="6">
        <v>5000</v>
      </c>
      <c r="F98" s="8">
        <v>5713</v>
      </c>
      <c r="G98" t="s">
        <v>8218</v>
      </c>
      <c r="H98" t="s">
        <v>8223</v>
      </c>
      <c r="I98" t="s">
        <v>8245</v>
      </c>
      <c r="J98">
        <v>1447463050</v>
      </c>
      <c r="K98">
        <v>1444867450</v>
      </c>
      <c r="L98" t="b">
        <v>0</v>
      </c>
      <c r="M98">
        <v>90</v>
      </c>
      <c r="N98" t="b">
        <v>1</v>
      </c>
      <c r="O98" t="s">
        <v>8274</v>
      </c>
      <c r="P98">
        <v>55.56</v>
      </c>
      <c r="Q98" s="11" t="s">
        <v>8323</v>
      </c>
      <c r="R98" t="s">
        <v>8324</v>
      </c>
    </row>
    <row r="99" spans="1:18" ht="75" customHeight="1" x14ac:dyDescent="0.25">
      <c r="A99">
        <v>111</v>
      </c>
      <c r="B99">
        <v>1368</v>
      </c>
      <c r="C99" s="3" t="s">
        <v>1369</v>
      </c>
      <c r="D99" s="3" t="s">
        <v>5478</v>
      </c>
      <c r="E99" s="6">
        <v>5000</v>
      </c>
      <c r="F99" s="8">
        <v>5535</v>
      </c>
      <c r="G99" t="s">
        <v>8218</v>
      </c>
      <c r="H99" t="s">
        <v>8223</v>
      </c>
      <c r="I99" t="s">
        <v>8245</v>
      </c>
      <c r="J99">
        <v>1434342894</v>
      </c>
      <c r="K99">
        <v>1432269294</v>
      </c>
      <c r="L99" t="b">
        <v>0</v>
      </c>
      <c r="M99">
        <v>87</v>
      </c>
      <c r="N99" t="b">
        <v>1</v>
      </c>
      <c r="O99" t="s">
        <v>8274</v>
      </c>
      <c r="P99">
        <v>57.47</v>
      </c>
      <c r="Q99" s="11" t="s">
        <v>8323</v>
      </c>
      <c r="R99" t="s">
        <v>8324</v>
      </c>
    </row>
    <row r="100" spans="1:18" ht="75" customHeight="1" x14ac:dyDescent="0.25">
      <c r="A100">
        <v>105</v>
      </c>
      <c r="B100">
        <v>1369</v>
      </c>
      <c r="C100" s="3" t="s">
        <v>1370</v>
      </c>
      <c r="D100" s="3" t="s">
        <v>5479</v>
      </c>
      <c r="E100" s="6">
        <v>32360</v>
      </c>
      <c r="F100" s="8">
        <v>34090.629999999997</v>
      </c>
      <c r="G100" t="s">
        <v>8218</v>
      </c>
      <c r="H100" t="s">
        <v>8223</v>
      </c>
      <c r="I100" t="s">
        <v>8245</v>
      </c>
      <c r="J100">
        <v>1397225746</v>
      </c>
      <c r="K100">
        <v>1394633746</v>
      </c>
      <c r="L100" t="b">
        <v>0</v>
      </c>
      <c r="M100">
        <v>406</v>
      </c>
      <c r="N100" t="b">
        <v>1</v>
      </c>
      <c r="O100" t="s">
        <v>8274</v>
      </c>
      <c r="P100">
        <v>79.7</v>
      </c>
      <c r="Q100" s="11" t="s">
        <v>8323</v>
      </c>
      <c r="R100" t="s">
        <v>8324</v>
      </c>
    </row>
    <row r="101" spans="1:18" ht="75" customHeight="1" x14ac:dyDescent="0.25">
      <c r="A101">
        <v>104</v>
      </c>
      <c r="B101">
        <v>1370</v>
      </c>
      <c r="C101" s="3" t="s">
        <v>1371</v>
      </c>
      <c r="D101" s="3" t="s">
        <v>5480</v>
      </c>
      <c r="E101" s="6">
        <v>1500</v>
      </c>
      <c r="F101" s="8">
        <v>1555</v>
      </c>
      <c r="G101" t="s">
        <v>8218</v>
      </c>
      <c r="H101" t="s">
        <v>8223</v>
      </c>
      <c r="I101" t="s">
        <v>8245</v>
      </c>
      <c r="J101">
        <v>1381881890</v>
      </c>
      <c r="K101">
        <v>1380585890</v>
      </c>
      <c r="L101" t="b">
        <v>0</v>
      </c>
      <c r="M101">
        <v>20</v>
      </c>
      <c r="N101" t="b">
        <v>1</v>
      </c>
      <c r="O101" t="s">
        <v>8274</v>
      </c>
      <c r="P101">
        <v>75</v>
      </c>
      <c r="Q101" s="11" t="s">
        <v>8323</v>
      </c>
      <c r="R101" t="s">
        <v>8324</v>
      </c>
    </row>
    <row r="102" spans="1:18" ht="75" customHeight="1" x14ac:dyDescent="0.25">
      <c r="A102">
        <v>107</v>
      </c>
      <c r="B102">
        <v>1371</v>
      </c>
      <c r="C102" s="3" t="s">
        <v>1372</v>
      </c>
      <c r="D102" s="3" t="s">
        <v>5481</v>
      </c>
      <c r="E102" s="6">
        <v>6999</v>
      </c>
      <c r="F102" s="8">
        <v>7495</v>
      </c>
      <c r="G102" t="s">
        <v>8218</v>
      </c>
      <c r="H102" t="s">
        <v>8223</v>
      </c>
      <c r="I102" t="s">
        <v>8245</v>
      </c>
      <c r="J102">
        <v>1431022342</v>
      </c>
      <c r="K102">
        <v>1428430342</v>
      </c>
      <c r="L102" t="b">
        <v>0</v>
      </c>
      <c r="M102">
        <v>70</v>
      </c>
      <c r="N102" t="b">
        <v>1</v>
      </c>
      <c r="O102" t="s">
        <v>8274</v>
      </c>
      <c r="P102">
        <v>99.99</v>
      </c>
      <c r="Q102" s="11" t="s">
        <v>8323</v>
      </c>
      <c r="R102" t="s">
        <v>8324</v>
      </c>
    </row>
    <row r="103" spans="1:18" ht="75" customHeight="1" x14ac:dyDescent="0.25">
      <c r="A103">
        <v>124</v>
      </c>
      <c r="B103">
        <v>1372</v>
      </c>
      <c r="C103" s="3" t="s">
        <v>1373</v>
      </c>
      <c r="D103" s="3" t="s">
        <v>5482</v>
      </c>
      <c r="E103" s="6">
        <v>500</v>
      </c>
      <c r="F103" s="8">
        <v>620</v>
      </c>
      <c r="G103" t="s">
        <v>8218</v>
      </c>
      <c r="H103" t="s">
        <v>8223</v>
      </c>
      <c r="I103" t="s">
        <v>8245</v>
      </c>
      <c r="J103">
        <v>1342115132</v>
      </c>
      <c r="K103">
        <v>1339523132</v>
      </c>
      <c r="L103" t="b">
        <v>0</v>
      </c>
      <c r="M103">
        <v>16</v>
      </c>
      <c r="N103" t="b">
        <v>1</v>
      </c>
      <c r="O103" t="s">
        <v>8274</v>
      </c>
      <c r="P103">
        <v>31.25</v>
      </c>
      <c r="Q103" s="11" t="s">
        <v>8323</v>
      </c>
      <c r="R103" t="s">
        <v>8324</v>
      </c>
    </row>
    <row r="104" spans="1:18" ht="75" customHeight="1" x14ac:dyDescent="0.25">
      <c r="A104">
        <v>105</v>
      </c>
      <c r="B104">
        <v>1373</v>
      </c>
      <c r="C104" s="3" t="s">
        <v>1374</v>
      </c>
      <c r="D104" s="3" t="s">
        <v>5483</v>
      </c>
      <c r="E104" s="6">
        <v>10000</v>
      </c>
      <c r="F104" s="8">
        <v>10501</v>
      </c>
      <c r="G104" t="s">
        <v>8218</v>
      </c>
      <c r="H104" t="s">
        <v>8223</v>
      </c>
      <c r="I104" t="s">
        <v>8245</v>
      </c>
      <c r="J104">
        <v>1483138233</v>
      </c>
      <c r="K104">
        <v>1480546233</v>
      </c>
      <c r="L104" t="b">
        <v>0</v>
      </c>
      <c r="M104">
        <v>52</v>
      </c>
      <c r="N104" t="b">
        <v>1</v>
      </c>
      <c r="O104" t="s">
        <v>8274</v>
      </c>
      <c r="P104">
        <v>192.31</v>
      </c>
      <c r="Q104" s="11" t="s">
        <v>8323</v>
      </c>
      <c r="R104" t="s">
        <v>8324</v>
      </c>
    </row>
    <row r="105" spans="1:18" ht="75" customHeight="1" x14ac:dyDescent="0.25">
      <c r="A105">
        <v>189</v>
      </c>
      <c r="B105">
        <v>1374</v>
      </c>
      <c r="C105" s="3" t="s">
        <v>1375</v>
      </c>
      <c r="D105" s="3" t="s">
        <v>5484</v>
      </c>
      <c r="E105" s="6">
        <v>1500</v>
      </c>
      <c r="F105" s="8">
        <v>2842</v>
      </c>
      <c r="G105" t="s">
        <v>8218</v>
      </c>
      <c r="H105" t="s">
        <v>8223</v>
      </c>
      <c r="I105" t="s">
        <v>8245</v>
      </c>
      <c r="J105">
        <v>1458874388</v>
      </c>
      <c r="K105">
        <v>1456285988</v>
      </c>
      <c r="L105" t="b">
        <v>0</v>
      </c>
      <c r="M105">
        <v>66</v>
      </c>
      <c r="N105" t="b">
        <v>1</v>
      </c>
      <c r="O105" t="s">
        <v>8274</v>
      </c>
      <c r="P105">
        <v>22.73</v>
      </c>
      <c r="Q105" s="11" t="s">
        <v>8323</v>
      </c>
      <c r="R105" t="s">
        <v>8324</v>
      </c>
    </row>
    <row r="106" spans="1:18" ht="75" customHeight="1" x14ac:dyDescent="0.25">
      <c r="A106">
        <v>116</v>
      </c>
      <c r="B106">
        <v>1377</v>
      </c>
      <c r="C106" s="3" t="s">
        <v>1378</v>
      </c>
      <c r="D106" s="3" t="s">
        <v>5487</v>
      </c>
      <c r="E106" s="6">
        <v>1300</v>
      </c>
      <c r="F106" s="8">
        <v>1510</v>
      </c>
      <c r="G106" t="s">
        <v>8218</v>
      </c>
      <c r="H106" t="s">
        <v>8223</v>
      </c>
      <c r="I106" t="s">
        <v>8245</v>
      </c>
      <c r="J106">
        <v>1486095060</v>
      </c>
      <c r="K106">
        <v>1484198170</v>
      </c>
      <c r="L106" t="b">
        <v>0</v>
      </c>
      <c r="M106">
        <v>31</v>
      </c>
      <c r="N106" t="b">
        <v>1</v>
      </c>
      <c r="O106" t="s">
        <v>8274</v>
      </c>
      <c r="P106">
        <v>41.94</v>
      </c>
      <c r="Q106" s="11" t="s">
        <v>8323</v>
      </c>
      <c r="R106" t="s">
        <v>8324</v>
      </c>
    </row>
    <row r="107" spans="1:18" ht="75" customHeight="1" x14ac:dyDescent="0.25">
      <c r="A107">
        <v>112</v>
      </c>
      <c r="B107">
        <v>1379</v>
      </c>
      <c r="C107" s="3" t="s">
        <v>1380</v>
      </c>
      <c r="D107" s="3" t="s">
        <v>5489</v>
      </c>
      <c r="E107" s="6">
        <v>10000</v>
      </c>
      <c r="F107" s="8">
        <v>11160</v>
      </c>
      <c r="G107" t="s">
        <v>8218</v>
      </c>
      <c r="H107" t="s">
        <v>8223</v>
      </c>
      <c r="I107" t="s">
        <v>8245</v>
      </c>
      <c r="J107">
        <v>1433504876</v>
      </c>
      <c r="K107">
        <v>1430912876</v>
      </c>
      <c r="L107" t="b">
        <v>0</v>
      </c>
      <c r="M107">
        <v>151</v>
      </c>
      <c r="N107" t="b">
        <v>1</v>
      </c>
      <c r="O107" t="s">
        <v>8274</v>
      </c>
      <c r="P107">
        <v>66.23</v>
      </c>
      <c r="Q107" s="11" t="s">
        <v>8323</v>
      </c>
      <c r="R107" t="s">
        <v>8324</v>
      </c>
    </row>
    <row r="108" spans="1:18" ht="75" customHeight="1" x14ac:dyDescent="0.25">
      <c r="A108">
        <v>424</v>
      </c>
      <c r="B108">
        <v>1380</v>
      </c>
      <c r="C108" s="3" t="s">
        <v>1381</v>
      </c>
      <c r="D108" s="3" t="s">
        <v>5490</v>
      </c>
      <c r="E108" s="6">
        <v>25</v>
      </c>
      <c r="F108" s="8">
        <v>106</v>
      </c>
      <c r="G108" t="s">
        <v>8218</v>
      </c>
      <c r="H108" t="s">
        <v>8223</v>
      </c>
      <c r="I108" t="s">
        <v>8245</v>
      </c>
      <c r="J108">
        <v>1433815200</v>
      </c>
      <c r="K108">
        <v>1431886706</v>
      </c>
      <c r="L108" t="b">
        <v>0</v>
      </c>
      <c r="M108">
        <v>5</v>
      </c>
      <c r="N108" t="b">
        <v>1</v>
      </c>
      <c r="O108" t="s">
        <v>8274</v>
      </c>
      <c r="P108">
        <v>5</v>
      </c>
      <c r="Q108" s="11" t="s">
        <v>8323</v>
      </c>
      <c r="R108" t="s">
        <v>8324</v>
      </c>
    </row>
    <row r="109" spans="1:18" ht="75" customHeight="1" x14ac:dyDescent="0.25">
      <c r="A109">
        <v>107</v>
      </c>
      <c r="B109">
        <v>1381</v>
      </c>
      <c r="C109" s="3" t="s">
        <v>1382</v>
      </c>
      <c r="D109" s="3" t="s">
        <v>5491</v>
      </c>
      <c r="E109" s="6">
        <v>5000</v>
      </c>
      <c r="F109" s="8">
        <v>5355</v>
      </c>
      <c r="G109" t="s">
        <v>8218</v>
      </c>
      <c r="H109" t="s">
        <v>8223</v>
      </c>
      <c r="I109" t="s">
        <v>8245</v>
      </c>
      <c r="J109">
        <v>1482988125</v>
      </c>
      <c r="K109">
        <v>1480396125</v>
      </c>
      <c r="L109" t="b">
        <v>0</v>
      </c>
      <c r="M109">
        <v>73</v>
      </c>
      <c r="N109" t="b">
        <v>1</v>
      </c>
      <c r="O109" t="s">
        <v>8274</v>
      </c>
      <c r="P109">
        <v>68.489999999999995</v>
      </c>
      <c r="Q109" s="11" t="s">
        <v>8323</v>
      </c>
      <c r="R109" t="s">
        <v>8324</v>
      </c>
    </row>
    <row r="110" spans="1:18" ht="75" customHeight="1" x14ac:dyDescent="0.25">
      <c r="A110">
        <v>104</v>
      </c>
      <c r="B110">
        <v>1382</v>
      </c>
      <c r="C110" s="3" t="s">
        <v>1383</v>
      </c>
      <c r="D110" s="3" t="s">
        <v>5492</v>
      </c>
      <c r="E110" s="6">
        <v>8000</v>
      </c>
      <c r="F110" s="8">
        <v>8349</v>
      </c>
      <c r="G110" t="s">
        <v>8218</v>
      </c>
      <c r="H110" t="s">
        <v>8223</v>
      </c>
      <c r="I110" t="s">
        <v>8245</v>
      </c>
      <c r="J110">
        <v>1367867536</v>
      </c>
      <c r="K110">
        <v>1365275536</v>
      </c>
      <c r="L110" t="b">
        <v>0</v>
      </c>
      <c r="M110">
        <v>148</v>
      </c>
      <c r="N110" t="b">
        <v>1</v>
      </c>
      <c r="O110" t="s">
        <v>8274</v>
      </c>
      <c r="P110">
        <v>54.05</v>
      </c>
      <c r="Q110" s="11" t="s">
        <v>8323</v>
      </c>
      <c r="R110" t="s">
        <v>8324</v>
      </c>
    </row>
    <row r="111" spans="1:18" ht="75" customHeight="1" x14ac:dyDescent="0.25">
      <c r="A111">
        <v>124</v>
      </c>
      <c r="B111">
        <v>1384</v>
      </c>
      <c r="C111" s="3" t="s">
        <v>1385</v>
      </c>
      <c r="D111" s="3" t="s">
        <v>5494</v>
      </c>
      <c r="E111" s="6">
        <v>3500</v>
      </c>
      <c r="F111" s="8">
        <v>4343</v>
      </c>
      <c r="G111" t="s">
        <v>8218</v>
      </c>
      <c r="H111" t="s">
        <v>8223</v>
      </c>
      <c r="I111" t="s">
        <v>8245</v>
      </c>
      <c r="J111">
        <v>1436117922</v>
      </c>
      <c r="K111">
        <v>1433525922</v>
      </c>
      <c r="L111" t="b">
        <v>0</v>
      </c>
      <c r="M111">
        <v>63</v>
      </c>
      <c r="N111" t="b">
        <v>1</v>
      </c>
      <c r="O111" t="s">
        <v>8274</v>
      </c>
      <c r="P111">
        <v>55.56</v>
      </c>
      <c r="Q111" s="11" t="s">
        <v>8323</v>
      </c>
      <c r="R111" t="s">
        <v>8324</v>
      </c>
    </row>
    <row r="112" spans="1:18" ht="75" customHeight="1" x14ac:dyDescent="0.25">
      <c r="A112">
        <v>219</v>
      </c>
      <c r="B112">
        <v>1386</v>
      </c>
      <c r="C112" s="3" t="s">
        <v>1387</v>
      </c>
      <c r="D112" s="3" t="s">
        <v>5496</v>
      </c>
      <c r="E112" s="6">
        <v>400</v>
      </c>
      <c r="F112" s="8">
        <v>875</v>
      </c>
      <c r="G112" t="s">
        <v>8218</v>
      </c>
      <c r="H112" t="s">
        <v>8223</v>
      </c>
      <c r="I112" t="s">
        <v>8245</v>
      </c>
      <c r="J112">
        <v>1438183889</v>
      </c>
      <c r="K112">
        <v>1435591889</v>
      </c>
      <c r="L112" t="b">
        <v>0</v>
      </c>
      <c r="M112">
        <v>14</v>
      </c>
      <c r="N112" t="b">
        <v>1</v>
      </c>
      <c r="O112" t="s">
        <v>8274</v>
      </c>
      <c r="P112">
        <v>28.57</v>
      </c>
      <c r="Q112" s="11" t="s">
        <v>8323</v>
      </c>
      <c r="R112" t="s">
        <v>8324</v>
      </c>
    </row>
    <row r="113" spans="1:18" ht="75" customHeight="1" x14ac:dyDescent="0.25">
      <c r="A113">
        <v>137</v>
      </c>
      <c r="B113">
        <v>1387</v>
      </c>
      <c r="C113" s="3" t="s">
        <v>1388</v>
      </c>
      <c r="D113" s="3" t="s">
        <v>5497</v>
      </c>
      <c r="E113" s="6">
        <v>4000</v>
      </c>
      <c r="F113" s="8">
        <v>5465</v>
      </c>
      <c r="G113" t="s">
        <v>8218</v>
      </c>
      <c r="H113" t="s">
        <v>8223</v>
      </c>
      <c r="I113" t="s">
        <v>8245</v>
      </c>
      <c r="J113">
        <v>1433305800</v>
      </c>
      <c r="K113">
        <v>1430604395</v>
      </c>
      <c r="L113" t="b">
        <v>0</v>
      </c>
      <c r="M113">
        <v>78</v>
      </c>
      <c r="N113" t="b">
        <v>1</v>
      </c>
      <c r="O113" t="s">
        <v>8274</v>
      </c>
      <c r="P113">
        <v>51.28</v>
      </c>
      <c r="Q113" s="11" t="s">
        <v>8323</v>
      </c>
      <c r="R113" t="s">
        <v>8324</v>
      </c>
    </row>
    <row r="114" spans="1:18" ht="75" customHeight="1" x14ac:dyDescent="0.25">
      <c r="A114">
        <v>135</v>
      </c>
      <c r="B114">
        <v>1388</v>
      </c>
      <c r="C114" s="3" t="s">
        <v>1389</v>
      </c>
      <c r="D114" s="3" t="s">
        <v>5498</v>
      </c>
      <c r="E114" s="6">
        <v>5000</v>
      </c>
      <c r="F114" s="8">
        <v>6740.37</v>
      </c>
      <c r="G114" t="s">
        <v>8218</v>
      </c>
      <c r="H114" t="s">
        <v>8223</v>
      </c>
      <c r="I114" t="s">
        <v>8245</v>
      </c>
      <c r="J114">
        <v>1476720840</v>
      </c>
      <c r="K114">
        <v>1474469117</v>
      </c>
      <c r="L114" t="b">
        <v>0</v>
      </c>
      <c r="M114">
        <v>112</v>
      </c>
      <c r="N114" t="b">
        <v>1</v>
      </c>
      <c r="O114" t="s">
        <v>8274</v>
      </c>
      <c r="P114">
        <v>44.64</v>
      </c>
      <c r="Q114" s="11" t="s">
        <v>8323</v>
      </c>
      <c r="R114" t="s">
        <v>8324</v>
      </c>
    </row>
    <row r="115" spans="1:18" ht="75" customHeight="1" x14ac:dyDescent="0.25">
      <c r="A115">
        <v>109</v>
      </c>
      <c r="B115">
        <v>1390</v>
      </c>
      <c r="C115" s="3" t="s">
        <v>1391</v>
      </c>
      <c r="D115" s="3" t="s">
        <v>5500</v>
      </c>
      <c r="E115" s="6">
        <v>2800</v>
      </c>
      <c r="F115" s="8">
        <v>3055</v>
      </c>
      <c r="G115" t="s">
        <v>8218</v>
      </c>
      <c r="H115" t="s">
        <v>8223</v>
      </c>
      <c r="I115" t="s">
        <v>8245</v>
      </c>
      <c r="J115">
        <v>1430154720</v>
      </c>
      <c r="K115">
        <v>1427224606</v>
      </c>
      <c r="L115" t="b">
        <v>0</v>
      </c>
      <c r="M115">
        <v>19</v>
      </c>
      <c r="N115" t="b">
        <v>1</v>
      </c>
      <c r="O115" t="s">
        <v>8274</v>
      </c>
      <c r="P115">
        <v>147.37</v>
      </c>
      <c r="Q115" s="11" t="s">
        <v>8323</v>
      </c>
      <c r="R115" t="s">
        <v>8324</v>
      </c>
    </row>
    <row r="116" spans="1:18" ht="75" customHeight="1" x14ac:dyDescent="0.25">
      <c r="A116">
        <v>110</v>
      </c>
      <c r="B116">
        <v>1391</v>
      </c>
      <c r="C116" s="3" t="s">
        <v>1392</v>
      </c>
      <c r="D116" s="3" t="s">
        <v>5501</v>
      </c>
      <c r="E116" s="6">
        <v>500</v>
      </c>
      <c r="F116" s="8">
        <v>551</v>
      </c>
      <c r="G116" t="s">
        <v>8218</v>
      </c>
      <c r="H116" t="s">
        <v>8223</v>
      </c>
      <c r="I116" t="s">
        <v>8245</v>
      </c>
      <c r="J116">
        <v>1440219540</v>
      </c>
      <c r="K116">
        <v>1436369818</v>
      </c>
      <c r="L116" t="b">
        <v>0</v>
      </c>
      <c r="M116">
        <v>13</v>
      </c>
      <c r="N116" t="b">
        <v>1</v>
      </c>
      <c r="O116" t="s">
        <v>8274</v>
      </c>
      <c r="P116">
        <v>38.46</v>
      </c>
      <c r="Q116" s="11" t="s">
        <v>8323</v>
      </c>
      <c r="R116" t="s">
        <v>8324</v>
      </c>
    </row>
    <row r="117" spans="1:18" ht="75" customHeight="1" x14ac:dyDescent="0.25">
      <c r="A117">
        <v>114</v>
      </c>
      <c r="B117">
        <v>1392</v>
      </c>
      <c r="C117" s="3" t="s">
        <v>1393</v>
      </c>
      <c r="D117" s="3" t="s">
        <v>5502</v>
      </c>
      <c r="E117" s="6">
        <v>2500</v>
      </c>
      <c r="F117" s="8">
        <v>2841</v>
      </c>
      <c r="G117" t="s">
        <v>8218</v>
      </c>
      <c r="H117" t="s">
        <v>8223</v>
      </c>
      <c r="I117" t="s">
        <v>8245</v>
      </c>
      <c r="J117">
        <v>1456976586</v>
      </c>
      <c r="K117">
        <v>1454298186</v>
      </c>
      <c r="L117" t="b">
        <v>0</v>
      </c>
      <c r="M117">
        <v>104</v>
      </c>
      <c r="N117" t="b">
        <v>1</v>
      </c>
      <c r="O117" t="s">
        <v>8274</v>
      </c>
      <c r="P117">
        <v>24.04</v>
      </c>
      <c r="Q117" s="11" t="s">
        <v>8323</v>
      </c>
      <c r="R117" t="s">
        <v>8324</v>
      </c>
    </row>
    <row r="118" spans="1:18" ht="75" customHeight="1" x14ac:dyDescent="0.25">
      <c r="A118">
        <v>102</v>
      </c>
      <c r="B118">
        <v>1393</v>
      </c>
      <c r="C118" s="3" t="s">
        <v>1394</v>
      </c>
      <c r="D118" s="3" t="s">
        <v>5503</v>
      </c>
      <c r="E118" s="6">
        <v>10000</v>
      </c>
      <c r="F118" s="8">
        <v>10235</v>
      </c>
      <c r="G118" t="s">
        <v>8218</v>
      </c>
      <c r="H118" t="s">
        <v>8223</v>
      </c>
      <c r="I118" t="s">
        <v>8245</v>
      </c>
      <c r="J118">
        <v>1470068523</v>
      </c>
      <c r="K118">
        <v>1467476523</v>
      </c>
      <c r="L118" t="b">
        <v>0</v>
      </c>
      <c r="M118">
        <v>52</v>
      </c>
      <c r="N118" t="b">
        <v>1</v>
      </c>
      <c r="O118" t="s">
        <v>8274</v>
      </c>
      <c r="P118">
        <v>192.31</v>
      </c>
      <c r="Q118" s="11" t="s">
        <v>8323</v>
      </c>
      <c r="R118" t="s">
        <v>8324</v>
      </c>
    </row>
    <row r="119" spans="1:18" ht="75" customHeight="1" x14ac:dyDescent="0.25">
      <c r="A119">
        <v>122</v>
      </c>
      <c r="B119">
        <v>1394</v>
      </c>
      <c r="C119" s="3" t="s">
        <v>1395</v>
      </c>
      <c r="D119" s="3" t="s">
        <v>5504</v>
      </c>
      <c r="E119" s="6">
        <v>750</v>
      </c>
      <c r="F119" s="8">
        <v>916</v>
      </c>
      <c r="G119" t="s">
        <v>8218</v>
      </c>
      <c r="H119" t="s">
        <v>8223</v>
      </c>
      <c r="I119" t="s">
        <v>8245</v>
      </c>
      <c r="J119">
        <v>1488337200</v>
      </c>
      <c r="K119">
        <v>1484623726</v>
      </c>
      <c r="L119" t="b">
        <v>0</v>
      </c>
      <c r="M119">
        <v>17</v>
      </c>
      <c r="N119" t="b">
        <v>1</v>
      </c>
      <c r="O119" t="s">
        <v>8274</v>
      </c>
      <c r="P119">
        <v>44.12</v>
      </c>
      <c r="Q119" s="11" t="s">
        <v>8323</v>
      </c>
      <c r="R119" t="s">
        <v>8324</v>
      </c>
    </row>
    <row r="120" spans="1:18" ht="75" customHeight="1" x14ac:dyDescent="0.25">
      <c r="A120">
        <v>112</v>
      </c>
      <c r="B120">
        <v>1395</v>
      </c>
      <c r="C120" s="3" t="s">
        <v>1396</v>
      </c>
      <c r="D120" s="3" t="s">
        <v>5505</v>
      </c>
      <c r="E120" s="6">
        <v>3500</v>
      </c>
      <c r="F120" s="8">
        <v>3916</v>
      </c>
      <c r="G120" t="s">
        <v>8218</v>
      </c>
      <c r="H120" t="s">
        <v>8223</v>
      </c>
      <c r="I120" t="s">
        <v>8245</v>
      </c>
      <c r="J120">
        <v>1484430481</v>
      </c>
      <c r="K120">
        <v>1481838481</v>
      </c>
      <c r="L120" t="b">
        <v>0</v>
      </c>
      <c r="M120">
        <v>82</v>
      </c>
      <c r="N120" t="b">
        <v>1</v>
      </c>
      <c r="O120" t="s">
        <v>8274</v>
      </c>
      <c r="P120">
        <v>42.68</v>
      </c>
      <c r="Q120" s="11" t="s">
        <v>8323</v>
      </c>
      <c r="R120" t="s">
        <v>8324</v>
      </c>
    </row>
    <row r="121" spans="1:18" ht="75" customHeight="1" x14ac:dyDescent="0.25">
      <c r="A121">
        <v>107</v>
      </c>
      <c r="B121">
        <v>1396</v>
      </c>
      <c r="C121" s="3" t="s">
        <v>1397</v>
      </c>
      <c r="D121" s="3" t="s">
        <v>5506</v>
      </c>
      <c r="E121" s="6">
        <v>6000</v>
      </c>
      <c r="F121" s="8">
        <v>6438</v>
      </c>
      <c r="G121" t="s">
        <v>8218</v>
      </c>
      <c r="H121" t="s">
        <v>8223</v>
      </c>
      <c r="I121" t="s">
        <v>8245</v>
      </c>
      <c r="J121">
        <v>1423871882</v>
      </c>
      <c r="K121">
        <v>1421279882</v>
      </c>
      <c r="L121" t="b">
        <v>0</v>
      </c>
      <c r="M121">
        <v>73</v>
      </c>
      <c r="N121" t="b">
        <v>1</v>
      </c>
      <c r="O121" t="s">
        <v>8274</v>
      </c>
      <c r="P121">
        <v>82.19</v>
      </c>
      <c r="Q121" s="11" t="s">
        <v>8323</v>
      </c>
      <c r="R121" t="s">
        <v>8324</v>
      </c>
    </row>
    <row r="122" spans="1:18" ht="75" customHeight="1" x14ac:dyDescent="0.25">
      <c r="A122">
        <v>114</v>
      </c>
      <c r="B122">
        <v>1397</v>
      </c>
      <c r="C122" s="3" t="s">
        <v>1398</v>
      </c>
      <c r="D122" s="3" t="s">
        <v>5507</v>
      </c>
      <c r="E122" s="6">
        <v>10000</v>
      </c>
      <c r="F122" s="8">
        <v>11385</v>
      </c>
      <c r="G122" t="s">
        <v>8218</v>
      </c>
      <c r="H122" t="s">
        <v>8223</v>
      </c>
      <c r="I122" t="s">
        <v>8245</v>
      </c>
      <c r="J122">
        <v>1477603140</v>
      </c>
      <c r="K122">
        <v>1475013710</v>
      </c>
      <c r="L122" t="b">
        <v>0</v>
      </c>
      <c r="M122">
        <v>158</v>
      </c>
      <c r="N122" t="b">
        <v>1</v>
      </c>
      <c r="O122" t="s">
        <v>8274</v>
      </c>
      <c r="P122">
        <v>63.29</v>
      </c>
      <c r="Q122" s="11" t="s">
        <v>8323</v>
      </c>
      <c r="R122" t="s">
        <v>8324</v>
      </c>
    </row>
    <row r="123" spans="1:18" ht="75" customHeight="1" x14ac:dyDescent="0.25">
      <c r="A123">
        <v>110</v>
      </c>
      <c r="B123">
        <v>1398</v>
      </c>
      <c r="C123" s="3" t="s">
        <v>1399</v>
      </c>
      <c r="D123" s="3" t="s">
        <v>5508</v>
      </c>
      <c r="E123" s="6">
        <v>4400</v>
      </c>
      <c r="F123" s="8">
        <v>4826</v>
      </c>
      <c r="G123" t="s">
        <v>8218</v>
      </c>
      <c r="H123" t="s">
        <v>8223</v>
      </c>
      <c r="I123" t="s">
        <v>8245</v>
      </c>
      <c r="J123">
        <v>1467752334</v>
      </c>
      <c r="K123">
        <v>1465160334</v>
      </c>
      <c r="L123" t="b">
        <v>0</v>
      </c>
      <c r="M123">
        <v>65</v>
      </c>
      <c r="N123" t="b">
        <v>1</v>
      </c>
      <c r="O123" t="s">
        <v>8274</v>
      </c>
      <c r="P123">
        <v>67.69</v>
      </c>
      <c r="Q123" s="11" t="s">
        <v>8323</v>
      </c>
      <c r="R123" t="s">
        <v>8324</v>
      </c>
    </row>
    <row r="124" spans="1:18" ht="75" customHeight="1" x14ac:dyDescent="0.25">
      <c r="A124">
        <v>126</v>
      </c>
      <c r="B124">
        <v>1399</v>
      </c>
      <c r="C124" s="3" t="s">
        <v>1400</v>
      </c>
      <c r="D124" s="3" t="s">
        <v>5509</v>
      </c>
      <c r="E124" s="6">
        <v>9000</v>
      </c>
      <c r="F124" s="8">
        <v>11353</v>
      </c>
      <c r="G124" t="s">
        <v>8218</v>
      </c>
      <c r="H124" t="s">
        <v>8223</v>
      </c>
      <c r="I124" t="s">
        <v>8245</v>
      </c>
      <c r="J124">
        <v>1412640373</v>
      </c>
      <c r="K124">
        <v>1410048373</v>
      </c>
      <c r="L124" t="b">
        <v>0</v>
      </c>
      <c r="M124">
        <v>184</v>
      </c>
      <c r="N124" t="b">
        <v>1</v>
      </c>
      <c r="O124" t="s">
        <v>8274</v>
      </c>
      <c r="P124">
        <v>48.91</v>
      </c>
      <c r="Q124" s="11" t="s">
        <v>8323</v>
      </c>
      <c r="R124" t="s">
        <v>8324</v>
      </c>
    </row>
    <row r="125" spans="1:18" ht="75" customHeight="1" x14ac:dyDescent="0.25">
      <c r="A125">
        <v>497</v>
      </c>
      <c r="B125">
        <v>1401</v>
      </c>
      <c r="C125" s="3" t="s">
        <v>1402</v>
      </c>
      <c r="D125" s="3" t="s">
        <v>5511</v>
      </c>
      <c r="E125" s="6">
        <v>2500</v>
      </c>
      <c r="F125" s="8">
        <v>12413</v>
      </c>
      <c r="G125" t="s">
        <v>8218</v>
      </c>
      <c r="H125" t="s">
        <v>8223</v>
      </c>
      <c r="I125" t="s">
        <v>8245</v>
      </c>
      <c r="J125">
        <v>1369612474</v>
      </c>
      <c r="K125">
        <v>1367798074</v>
      </c>
      <c r="L125" t="b">
        <v>0</v>
      </c>
      <c r="M125">
        <v>240</v>
      </c>
      <c r="N125" t="b">
        <v>1</v>
      </c>
      <c r="O125" t="s">
        <v>8274</v>
      </c>
      <c r="P125">
        <v>10.42</v>
      </c>
      <c r="Q125" s="11" t="s">
        <v>8323</v>
      </c>
      <c r="R125" t="s">
        <v>8324</v>
      </c>
    </row>
    <row r="126" spans="1:18" ht="75" customHeight="1" x14ac:dyDescent="0.25">
      <c r="A126">
        <v>103</v>
      </c>
      <c r="B126">
        <v>1403</v>
      </c>
      <c r="C126" s="3" t="s">
        <v>1404</v>
      </c>
      <c r="D126" s="3" t="s">
        <v>5513</v>
      </c>
      <c r="E126" s="6">
        <v>4000</v>
      </c>
      <c r="F126" s="8">
        <v>4103</v>
      </c>
      <c r="G126" t="s">
        <v>8218</v>
      </c>
      <c r="H126" t="s">
        <v>8223</v>
      </c>
      <c r="I126" t="s">
        <v>8245</v>
      </c>
      <c r="J126">
        <v>1374802235</v>
      </c>
      <c r="K126">
        <v>1372210235</v>
      </c>
      <c r="L126" t="b">
        <v>0</v>
      </c>
      <c r="M126">
        <v>66</v>
      </c>
      <c r="N126" t="b">
        <v>1</v>
      </c>
      <c r="O126" t="s">
        <v>8274</v>
      </c>
      <c r="P126">
        <v>60.61</v>
      </c>
      <c r="Q126" s="11" t="s">
        <v>8323</v>
      </c>
      <c r="R126" t="s">
        <v>8324</v>
      </c>
    </row>
    <row r="127" spans="1:18" ht="75" customHeight="1" x14ac:dyDescent="0.25">
      <c r="A127">
        <v>108</v>
      </c>
      <c r="B127">
        <v>1601</v>
      </c>
      <c r="C127" s="3" t="s">
        <v>1602</v>
      </c>
      <c r="D127" s="3" t="s">
        <v>5711</v>
      </c>
      <c r="E127" s="6">
        <v>2500</v>
      </c>
      <c r="F127" s="8">
        <v>2706.23</v>
      </c>
      <c r="G127" t="s">
        <v>8218</v>
      </c>
      <c r="H127" t="s">
        <v>8223</v>
      </c>
      <c r="I127" t="s">
        <v>8245</v>
      </c>
      <c r="J127">
        <v>1304561633</v>
      </c>
      <c r="K127">
        <v>1301969633</v>
      </c>
      <c r="L127" t="b">
        <v>0</v>
      </c>
      <c r="M127">
        <v>56</v>
      </c>
      <c r="N127" t="b">
        <v>1</v>
      </c>
      <c r="O127" t="s">
        <v>8274</v>
      </c>
      <c r="P127">
        <v>44.64</v>
      </c>
      <c r="Q127" s="11" t="s">
        <v>8323</v>
      </c>
      <c r="R127" t="s">
        <v>8324</v>
      </c>
    </row>
    <row r="128" spans="1:18" ht="75" customHeight="1" x14ac:dyDescent="0.25">
      <c r="A128">
        <v>100</v>
      </c>
      <c r="B128">
        <v>1602</v>
      </c>
      <c r="C128" s="3" t="s">
        <v>1603</v>
      </c>
      <c r="D128" s="3" t="s">
        <v>5712</v>
      </c>
      <c r="E128" s="6">
        <v>1500</v>
      </c>
      <c r="F128" s="8">
        <v>1502.5</v>
      </c>
      <c r="G128" t="s">
        <v>8218</v>
      </c>
      <c r="H128" t="s">
        <v>8223</v>
      </c>
      <c r="I128" t="s">
        <v>8245</v>
      </c>
      <c r="J128">
        <v>1318633200</v>
      </c>
      <c r="K128">
        <v>1314947317</v>
      </c>
      <c r="L128" t="b">
        <v>0</v>
      </c>
      <c r="M128">
        <v>32</v>
      </c>
      <c r="N128" t="b">
        <v>1</v>
      </c>
      <c r="O128" t="s">
        <v>8274</v>
      </c>
      <c r="P128">
        <v>46.88</v>
      </c>
      <c r="Q128" s="11" t="s">
        <v>8323</v>
      </c>
      <c r="R128" t="s">
        <v>8324</v>
      </c>
    </row>
    <row r="129" spans="1:18" ht="75" customHeight="1" x14ac:dyDescent="0.25">
      <c r="A129">
        <v>100</v>
      </c>
      <c r="B129">
        <v>1603</v>
      </c>
      <c r="C129" s="3" t="s">
        <v>1604</v>
      </c>
      <c r="D129" s="3" t="s">
        <v>5713</v>
      </c>
      <c r="E129" s="6">
        <v>2000</v>
      </c>
      <c r="F129" s="8">
        <v>2000.66</v>
      </c>
      <c r="G129" t="s">
        <v>8218</v>
      </c>
      <c r="H129" t="s">
        <v>8223</v>
      </c>
      <c r="I129" t="s">
        <v>8245</v>
      </c>
      <c r="J129">
        <v>1327723459</v>
      </c>
      <c r="K129">
        <v>1322539459</v>
      </c>
      <c r="L129" t="b">
        <v>0</v>
      </c>
      <c r="M129">
        <v>30</v>
      </c>
      <c r="N129" t="b">
        <v>1</v>
      </c>
      <c r="O129" t="s">
        <v>8274</v>
      </c>
      <c r="P129">
        <v>66.67</v>
      </c>
      <c r="Q129" s="11" t="s">
        <v>8323</v>
      </c>
      <c r="R129" t="s">
        <v>8324</v>
      </c>
    </row>
    <row r="130" spans="1:18" ht="75" customHeight="1" x14ac:dyDescent="0.25">
      <c r="A130">
        <v>122</v>
      </c>
      <c r="B130">
        <v>1604</v>
      </c>
      <c r="C130" s="3" t="s">
        <v>1605</v>
      </c>
      <c r="D130" s="3" t="s">
        <v>5714</v>
      </c>
      <c r="E130" s="6">
        <v>2800</v>
      </c>
      <c r="F130" s="8">
        <v>3419</v>
      </c>
      <c r="G130" t="s">
        <v>8218</v>
      </c>
      <c r="H130" t="s">
        <v>8223</v>
      </c>
      <c r="I130" t="s">
        <v>8245</v>
      </c>
      <c r="J130">
        <v>1332011835</v>
      </c>
      <c r="K130">
        <v>1328559435</v>
      </c>
      <c r="L130" t="b">
        <v>0</v>
      </c>
      <c r="M130">
        <v>70</v>
      </c>
      <c r="N130" t="b">
        <v>1</v>
      </c>
      <c r="O130" t="s">
        <v>8274</v>
      </c>
      <c r="P130">
        <v>40</v>
      </c>
      <c r="Q130" s="11" t="s">
        <v>8323</v>
      </c>
      <c r="R130" t="s">
        <v>8324</v>
      </c>
    </row>
    <row r="131" spans="1:18" ht="75" customHeight="1" x14ac:dyDescent="0.25">
      <c r="A131">
        <v>101</v>
      </c>
      <c r="B131">
        <v>1605</v>
      </c>
      <c r="C131" s="3" t="s">
        <v>1606</v>
      </c>
      <c r="D131" s="3" t="s">
        <v>5715</v>
      </c>
      <c r="E131" s="6">
        <v>6000</v>
      </c>
      <c r="F131" s="8">
        <v>6041.6</v>
      </c>
      <c r="G131" t="s">
        <v>8218</v>
      </c>
      <c r="H131" t="s">
        <v>8223</v>
      </c>
      <c r="I131" t="s">
        <v>8245</v>
      </c>
      <c r="J131">
        <v>1312182000</v>
      </c>
      <c r="K131">
        <v>1311380313</v>
      </c>
      <c r="L131" t="b">
        <v>0</v>
      </c>
      <c r="M131">
        <v>44</v>
      </c>
      <c r="N131" t="b">
        <v>1</v>
      </c>
      <c r="O131" t="s">
        <v>8274</v>
      </c>
      <c r="P131">
        <v>136.36000000000001</v>
      </c>
      <c r="Q131" s="11" t="s">
        <v>8323</v>
      </c>
      <c r="R131" t="s">
        <v>8324</v>
      </c>
    </row>
    <row r="132" spans="1:18" ht="75" customHeight="1" x14ac:dyDescent="0.25">
      <c r="A132">
        <v>101</v>
      </c>
      <c r="B132">
        <v>1606</v>
      </c>
      <c r="C132" s="3" t="s">
        <v>1607</v>
      </c>
      <c r="D132" s="3" t="s">
        <v>5716</v>
      </c>
      <c r="E132" s="6">
        <v>8000</v>
      </c>
      <c r="F132" s="8">
        <v>8080.33</v>
      </c>
      <c r="G132" t="s">
        <v>8218</v>
      </c>
      <c r="H132" t="s">
        <v>8223</v>
      </c>
      <c r="I132" t="s">
        <v>8245</v>
      </c>
      <c r="J132">
        <v>1300930838</v>
      </c>
      <c r="K132">
        <v>1293158438</v>
      </c>
      <c r="L132" t="b">
        <v>0</v>
      </c>
      <c r="M132">
        <v>92</v>
      </c>
      <c r="N132" t="b">
        <v>1</v>
      </c>
      <c r="O132" t="s">
        <v>8274</v>
      </c>
      <c r="P132">
        <v>86.96</v>
      </c>
      <c r="Q132" s="11" t="s">
        <v>8323</v>
      </c>
      <c r="R132" t="s">
        <v>8324</v>
      </c>
    </row>
    <row r="133" spans="1:18" ht="75" customHeight="1" x14ac:dyDescent="0.25">
      <c r="A133">
        <v>145</v>
      </c>
      <c r="B133">
        <v>1607</v>
      </c>
      <c r="C133" s="3" t="s">
        <v>1608</v>
      </c>
      <c r="D133" s="3" t="s">
        <v>5717</v>
      </c>
      <c r="E133" s="6">
        <v>10000</v>
      </c>
      <c r="F133" s="8">
        <v>14511</v>
      </c>
      <c r="G133" t="s">
        <v>8218</v>
      </c>
      <c r="H133" t="s">
        <v>8223</v>
      </c>
      <c r="I133" t="s">
        <v>8245</v>
      </c>
      <c r="J133">
        <v>1339701851</v>
      </c>
      <c r="K133">
        <v>1337887451</v>
      </c>
      <c r="L133" t="b">
        <v>0</v>
      </c>
      <c r="M133">
        <v>205</v>
      </c>
      <c r="N133" t="b">
        <v>1</v>
      </c>
      <c r="O133" t="s">
        <v>8274</v>
      </c>
      <c r="P133">
        <v>48.78</v>
      </c>
      <c r="Q133" s="11" t="s">
        <v>8323</v>
      </c>
      <c r="R133" t="s">
        <v>8324</v>
      </c>
    </row>
    <row r="134" spans="1:18" ht="75" customHeight="1" x14ac:dyDescent="0.25">
      <c r="A134">
        <v>101</v>
      </c>
      <c r="B134">
        <v>1608</v>
      </c>
      <c r="C134" s="3" t="s">
        <v>1609</v>
      </c>
      <c r="D134" s="3" t="s">
        <v>5718</v>
      </c>
      <c r="E134" s="6">
        <v>1200</v>
      </c>
      <c r="F134" s="8">
        <v>1215</v>
      </c>
      <c r="G134" t="s">
        <v>8218</v>
      </c>
      <c r="H134" t="s">
        <v>8223</v>
      </c>
      <c r="I134" t="s">
        <v>8245</v>
      </c>
      <c r="J134">
        <v>1388553960</v>
      </c>
      <c r="K134">
        <v>1385754986</v>
      </c>
      <c r="L134" t="b">
        <v>0</v>
      </c>
      <c r="M134">
        <v>23</v>
      </c>
      <c r="N134" t="b">
        <v>1</v>
      </c>
      <c r="O134" t="s">
        <v>8274</v>
      </c>
      <c r="P134">
        <v>52.17</v>
      </c>
      <c r="Q134" s="11" t="s">
        <v>8323</v>
      </c>
      <c r="R134" t="s">
        <v>8324</v>
      </c>
    </row>
    <row r="135" spans="1:18" ht="75" customHeight="1" x14ac:dyDescent="0.25">
      <c r="A135">
        <v>118</v>
      </c>
      <c r="B135">
        <v>1609</v>
      </c>
      <c r="C135" s="3" t="s">
        <v>1610</v>
      </c>
      <c r="D135" s="3" t="s">
        <v>5719</v>
      </c>
      <c r="E135" s="6">
        <v>1500</v>
      </c>
      <c r="F135" s="8">
        <v>1775</v>
      </c>
      <c r="G135" t="s">
        <v>8218</v>
      </c>
      <c r="H135" t="s">
        <v>8223</v>
      </c>
      <c r="I135" t="s">
        <v>8245</v>
      </c>
      <c r="J135">
        <v>1320220800</v>
      </c>
      <c r="K135">
        <v>1315612909</v>
      </c>
      <c r="L135" t="b">
        <v>0</v>
      </c>
      <c r="M135">
        <v>4</v>
      </c>
      <c r="N135" t="b">
        <v>1</v>
      </c>
      <c r="O135" t="s">
        <v>8274</v>
      </c>
      <c r="P135">
        <v>375</v>
      </c>
      <c r="Q135" s="11" t="s">
        <v>8323</v>
      </c>
      <c r="R135" t="s">
        <v>8324</v>
      </c>
    </row>
    <row r="136" spans="1:18" ht="75" customHeight="1" x14ac:dyDescent="0.25">
      <c r="A136">
        <v>272</v>
      </c>
      <c r="B136">
        <v>1610</v>
      </c>
      <c r="C136" s="3" t="s">
        <v>1611</v>
      </c>
      <c r="D136" s="3" t="s">
        <v>5720</v>
      </c>
      <c r="E136" s="6">
        <v>2000</v>
      </c>
      <c r="F136" s="8">
        <v>5437</v>
      </c>
      <c r="G136" t="s">
        <v>8218</v>
      </c>
      <c r="H136" t="s">
        <v>8223</v>
      </c>
      <c r="I136" t="s">
        <v>8245</v>
      </c>
      <c r="J136">
        <v>1355609510</v>
      </c>
      <c r="K136">
        <v>1353017510</v>
      </c>
      <c r="L136" t="b">
        <v>0</v>
      </c>
      <c r="M136">
        <v>112</v>
      </c>
      <c r="N136" t="b">
        <v>1</v>
      </c>
      <c r="O136" t="s">
        <v>8274</v>
      </c>
      <c r="P136">
        <v>17.86</v>
      </c>
      <c r="Q136" s="11" t="s">
        <v>8323</v>
      </c>
      <c r="R136" t="s">
        <v>8324</v>
      </c>
    </row>
    <row r="137" spans="1:18" ht="75" customHeight="1" x14ac:dyDescent="0.25">
      <c r="A137">
        <v>125</v>
      </c>
      <c r="B137">
        <v>1611</v>
      </c>
      <c r="C137" s="3" t="s">
        <v>1612</v>
      </c>
      <c r="D137" s="3" t="s">
        <v>5721</v>
      </c>
      <c r="E137" s="6">
        <v>800</v>
      </c>
      <c r="F137" s="8">
        <v>1001</v>
      </c>
      <c r="G137" t="s">
        <v>8218</v>
      </c>
      <c r="H137" t="s">
        <v>8223</v>
      </c>
      <c r="I137" t="s">
        <v>8245</v>
      </c>
      <c r="J137">
        <v>1370390432</v>
      </c>
      <c r="K137">
        <v>1368576032</v>
      </c>
      <c r="L137" t="b">
        <v>0</v>
      </c>
      <c r="M137">
        <v>27</v>
      </c>
      <c r="N137" t="b">
        <v>1</v>
      </c>
      <c r="O137" t="s">
        <v>8274</v>
      </c>
      <c r="P137">
        <v>29.63</v>
      </c>
      <c r="Q137" s="11" t="s">
        <v>8323</v>
      </c>
      <c r="R137" t="s">
        <v>8324</v>
      </c>
    </row>
    <row r="138" spans="1:18" ht="75" customHeight="1" x14ac:dyDescent="0.25">
      <c r="A138">
        <v>110</v>
      </c>
      <c r="B138">
        <v>1612</v>
      </c>
      <c r="C138" s="3" t="s">
        <v>1613</v>
      </c>
      <c r="D138" s="3" t="s">
        <v>5722</v>
      </c>
      <c r="E138" s="6">
        <v>500</v>
      </c>
      <c r="F138" s="8">
        <v>550</v>
      </c>
      <c r="G138" t="s">
        <v>8218</v>
      </c>
      <c r="H138" t="s">
        <v>8223</v>
      </c>
      <c r="I138" t="s">
        <v>8245</v>
      </c>
      <c r="J138">
        <v>1357160384</v>
      </c>
      <c r="K138">
        <v>1354568384</v>
      </c>
      <c r="L138" t="b">
        <v>0</v>
      </c>
      <c r="M138">
        <v>11</v>
      </c>
      <c r="N138" t="b">
        <v>1</v>
      </c>
      <c r="O138" t="s">
        <v>8274</v>
      </c>
      <c r="P138">
        <v>45.45</v>
      </c>
      <c r="Q138" s="11" t="s">
        <v>8323</v>
      </c>
      <c r="R138" t="s">
        <v>8324</v>
      </c>
    </row>
    <row r="139" spans="1:18" ht="75" customHeight="1" x14ac:dyDescent="0.25">
      <c r="A139">
        <v>102</v>
      </c>
      <c r="B139">
        <v>1613</v>
      </c>
      <c r="C139" s="3" t="s">
        <v>1614</v>
      </c>
      <c r="D139" s="3" t="s">
        <v>5723</v>
      </c>
      <c r="E139" s="6">
        <v>1000</v>
      </c>
      <c r="F139" s="8">
        <v>1015</v>
      </c>
      <c r="G139" t="s">
        <v>8218</v>
      </c>
      <c r="H139" t="s">
        <v>8223</v>
      </c>
      <c r="I139" t="s">
        <v>8245</v>
      </c>
      <c r="J139">
        <v>1342921202</v>
      </c>
      <c r="K139">
        <v>1340329202</v>
      </c>
      <c r="L139" t="b">
        <v>0</v>
      </c>
      <c r="M139">
        <v>26</v>
      </c>
      <c r="N139" t="b">
        <v>1</v>
      </c>
      <c r="O139" t="s">
        <v>8274</v>
      </c>
      <c r="P139">
        <v>38.46</v>
      </c>
      <c r="Q139" s="11" t="s">
        <v>8323</v>
      </c>
      <c r="R139" t="s">
        <v>8324</v>
      </c>
    </row>
    <row r="140" spans="1:18" ht="75" customHeight="1" x14ac:dyDescent="0.25">
      <c r="A140">
        <v>103</v>
      </c>
      <c r="B140">
        <v>1614</v>
      </c>
      <c r="C140" s="3" t="s">
        <v>1615</v>
      </c>
      <c r="D140" s="3" t="s">
        <v>5724</v>
      </c>
      <c r="E140" s="6">
        <v>5000</v>
      </c>
      <c r="F140" s="8">
        <v>5135</v>
      </c>
      <c r="G140" t="s">
        <v>8218</v>
      </c>
      <c r="H140" t="s">
        <v>8223</v>
      </c>
      <c r="I140" t="s">
        <v>8245</v>
      </c>
      <c r="J140">
        <v>1407085200</v>
      </c>
      <c r="K140">
        <v>1401924769</v>
      </c>
      <c r="L140" t="b">
        <v>0</v>
      </c>
      <c r="M140">
        <v>77</v>
      </c>
      <c r="N140" t="b">
        <v>1</v>
      </c>
      <c r="O140" t="s">
        <v>8274</v>
      </c>
      <c r="P140">
        <v>64.94</v>
      </c>
      <c r="Q140" s="11" t="s">
        <v>8323</v>
      </c>
      <c r="R140" t="s">
        <v>8324</v>
      </c>
    </row>
    <row r="141" spans="1:18" ht="75" customHeight="1" x14ac:dyDescent="0.25">
      <c r="A141">
        <v>114</v>
      </c>
      <c r="B141">
        <v>1615</v>
      </c>
      <c r="C141" s="3" t="s">
        <v>1616</v>
      </c>
      <c r="D141" s="3" t="s">
        <v>5725</v>
      </c>
      <c r="E141" s="6">
        <v>8000</v>
      </c>
      <c r="F141" s="8">
        <v>9130</v>
      </c>
      <c r="G141" t="s">
        <v>8218</v>
      </c>
      <c r="H141" t="s">
        <v>8223</v>
      </c>
      <c r="I141" t="s">
        <v>8245</v>
      </c>
      <c r="J141">
        <v>1323742396</v>
      </c>
      <c r="K141">
        <v>1319850796</v>
      </c>
      <c r="L141" t="b">
        <v>0</v>
      </c>
      <c r="M141">
        <v>136</v>
      </c>
      <c r="N141" t="b">
        <v>1</v>
      </c>
      <c r="O141" t="s">
        <v>8274</v>
      </c>
      <c r="P141">
        <v>58.82</v>
      </c>
      <c r="Q141" s="11" t="s">
        <v>8323</v>
      </c>
      <c r="R141" t="s">
        <v>8324</v>
      </c>
    </row>
    <row r="142" spans="1:18" ht="75" customHeight="1" x14ac:dyDescent="0.25">
      <c r="A142">
        <v>104</v>
      </c>
      <c r="B142">
        <v>1616</v>
      </c>
      <c r="C142" s="3" t="s">
        <v>1617</v>
      </c>
      <c r="D142" s="3" t="s">
        <v>5726</v>
      </c>
      <c r="E142" s="6">
        <v>10000</v>
      </c>
      <c r="F142" s="8">
        <v>10420</v>
      </c>
      <c r="G142" t="s">
        <v>8218</v>
      </c>
      <c r="H142" t="s">
        <v>8223</v>
      </c>
      <c r="I142" t="s">
        <v>8245</v>
      </c>
      <c r="J142">
        <v>1353621600</v>
      </c>
      <c r="K142">
        <v>1350061821</v>
      </c>
      <c r="L142" t="b">
        <v>0</v>
      </c>
      <c r="M142">
        <v>157</v>
      </c>
      <c r="N142" t="b">
        <v>1</v>
      </c>
      <c r="O142" t="s">
        <v>8274</v>
      </c>
      <c r="P142">
        <v>63.69</v>
      </c>
      <c r="Q142" s="11" t="s">
        <v>8323</v>
      </c>
      <c r="R142" t="s">
        <v>8324</v>
      </c>
    </row>
    <row r="143" spans="1:18" ht="75" customHeight="1" x14ac:dyDescent="0.25">
      <c r="A143">
        <v>146</v>
      </c>
      <c r="B143">
        <v>1617</v>
      </c>
      <c r="C143" s="3" t="s">
        <v>1618</v>
      </c>
      <c r="D143" s="3" t="s">
        <v>5727</v>
      </c>
      <c r="E143" s="6">
        <v>7000</v>
      </c>
      <c r="F143" s="8">
        <v>10210</v>
      </c>
      <c r="G143" t="s">
        <v>8218</v>
      </c>
      <c r="H143" t="s">
        <v>8223</v>
      </c>
      <c r="I143" t="s">
        <v>8245</v>
      </c>
      <c r="J143">
        <v>1383332400</v>
      </c>
      <c r="K143">
        <v>1380470188</v>
      </c>
      <c r="L143" t="b">
        <v>0</v>
      </c>
      <c r="M143">
        <v>158</v>
      </c>
      <c r="N143" t="b">
        <v>1</v>
      </c>
      <c r="O143" t="s">
        <v>8274</v>
      </c>
      <c r="P143">
        <v>44.3</v>
      </c>
      <c r="Q143" s="11" t="s">
        <v>8323</v>
      </c>
      <c r="R143" t="s">
        <v>8324</v>
      </c>
    </row>
    <row r="144" spans="1:18" ht="75" customHeight="1" x14ac:dyDescent="0.25">
      <c r="A144">
        <v>105</v>
      </c>
      <c r="B144">
        <v>1618</v>
      </c>
      <c r="C144" s="3" t="s">
        <v>1619</v>
      </c>
      <c r="D144" s="3" t="s">
        <v>5728</v>
      </c>
      <c r="E144" s="6">
        <v>1500</v>
      </c>
      <c r="F144" s="8">
        <v>1576</v>
      </c>
      <c r="G144" t="s">
        <v>8218</v>
      </c>
      <c r="H144" t="s">
        <v>8223</v>
      </c>
      <c r="I144" t="s">
        <v>8245</v>
      </c>
      <c r="J144">
        <v>1362757335</v>
      </c>
      <c r="K144">
        <v>1359301335</v>
      </c>
      <c r="L144" t="b">
        <v>0</v>
      </c>
      <c r="M144">
        <v>27</v>
      </c>
      <c r="N144" t="b">
        <v>1</v>
      </c>
      <c r="O144" t="s">
        <v>8274</v>
      </c>
      <c r="P144">
        <v>55.56</v>
      </c>
      <c r="Q144" s="11" t="s">
        <v>8323</v>
      </c>
      <c r="R144" t="s">
        <v>8324</v>
      </c>
    </row>
    <row r="145" spans="1:18" ht="75" customHeight="1" x14ac:dyDescent="0.25">
      <c r="A145">
        <v>133</v>
      </c>
      <c r="B145">
        <v>1619</v>
      </c>
      <c r="C145" s="3" t="s">
        <v>1620</v>
      </c>
      <c r="D145" s="3" t="s">
        <v>5729</v>
      </c>
      <c r="E145" s="6">
        <v>1500</v>
      </c>
      <c r="F145" s="8">
        <v>2000</v>
      </c>
      <c r="G145" t="s">
        <v>8218</v>
      </c>
      <c r="H145" t="s">
        <v>8223</v>
      </c>
      <c r="I145" t="s">
        <v>8245</v>
      </c>
      <c r="J145">
        <v>1410755286</v>
      </c>
      <c r="K145">
        <v>1408940886</v>
      </c>
      <c r="L145" t="b">
        <v>0</v>
      </c>
      <c r="M145">
        <v>23</v>
      </c>
      <c r="N145" t="b">
        <v>1</v>
      </c>
      <c r="O145" t="s">
        <v>8274</v>
      </c>
      <c r="P145">
        <v>65.22</v>
      </c>
      <c r="Q145" s="11" t="s">
        <v>8323</v>
      </c>
      <c r="R145" t="s">
        <v>8324</v>
      </c>
    </row>
    <row r="146" spans="1:18" ht="75" customHeight="1" x14ac:dyDescent="0.25">
      <c r="A146">
        <v>113</v>
      </c>
      <c r="B146">
        <v>1620</v>
      </c>
      <c r="C146" s="3" t="s">
        <v>1621</v>
      </c>
      <c r="D146" s="3" t="s">
        <v>5730</v>
      </c>
      <c r="E146" s="6">
        <v>1000</v>
      </c>
      <c r="F146" s="8">
        <v>1130</v>
      </c>
      <c r="G146" t="s">
        <v>8218</v>
      </c>
      <c r="H146" t="s">
        <v>8223</v>
      </c>
      <c r="I146" t="s">
        <v>8245</v>
      </c>
      <c r="J146">
        <v>1361606940</v>
      </c>
      <c r="K146">
        <v>1361002140</v>
      </c>
      <c r="L146" t="b">
        <v>0</v>
      </c>
      <c r="M146">
        <v>17</v>
      </c>
      <c r="N146" t="b">
        <v>1</v>
      </c>
      <c r="O146" t="s">
        <v>8274</v>
      </c>
      <c r="P146">
        <v>58.82</v>
      </c>
      <c r="Q146" s="11" t="s">
        <v>8323</v>
      </c>
      <c r="R146" t="s">
        <v>8324</v>
      </c>
    </row>
    <row r="147" spans="1:18" ht="75" customHeight="1" x14ac:dyDescent="0.25">
      <c r="A147">
        <v>121</v>
      </c>
      <c r="B147">
        <v>1621</v>
      </c>
      <c r="C147" s="3" t="s">
        <v>1622</v>
      </c>
      <c r="D147" s="3" t="s">
        <v>5731</v>
      </c>
      <c r="E147" s="6">
        <v>5000</v>
      </c>
      <c r="F147" s="8">
        <v>6060</v>
      </c>
      <c r="G147" t="s">
        <v>8218</v>
      </c>
      <c r="H147" t="s">
        <v>8223</v>
      </c>
      <c r="I147" t="s">
        <v>8245</v>
      </c>
      <c r="J147">
        <v>1338177540</v>
      </c>
      <c r="K147">
        <v>1333550015</v>
      </c>
      <c r="L147" t="b">
        <v>0</v>
      </c>
      <c r="M147">
        <v>37</v>
      </c>
      <c r="N147" t="b">
        <v>1</v>
      </c>
      <c r="O147" t="s">
        <v>8274</v>
      </c>
      <c r="P147">
        <v>135.13999999999999</v>
      </c>
      <c r="Q147" s="11" t="s">
        <v>8323</v>
      </c>
      <c r="R147" t="s">
        <v>8324</v>
      </c>
    </row>
    <row r="148" spans="1:18" ht="75" customHeight="1" x14ac:dyDescent="0.25">
      <c r="A148">
        <v>102</v>
      </c>
      <c r="B148">
        <v>1622</v>
      </c>
      <c r="C148" s="3" t="s">
        <v>1623</v>
      </c>
      <c r="D148" s="3" t="s">
        <v>5732</v>
      </c>
      <c r="E148" s="6">
        <v>6900</v>
      </c>
      <c r="F148" s="8">
        <v>7019</v>
      </c>
      <c r="G148" t="s">
        <v>8218</v>
      </c>
      <c r="H148" t="s">
        <v>8223</v>
      </c>
      <c r="I148" t="s">
        <v>8245</v>
      </c>
      <c r="J148">
        <v>1418803140</v>
      </c>
      <c r="K148">
        <v>1415343874</v>
      </c>
      <c r="L148" t="b">
        <v>0</v>
      </c>
      <c r="M148">
        <v>65</v>
      </c>
      <c r="N148" t="b">
        <v>1</v>
      </c>
      <c r="O148" t="s">
        <v>8274</v>
      </c>
      <c r="P148">
        <v>106.15</v>
      </c>
      <c r="Q148" s="11" t="s">
        <v>8323</v>
      </c>
      <c r="R148" t="s">
        <v>8324</v>
      </c>
    </row>
    <row r="149" spans="1:18" ht="75" customHeight="1" x14ac:dyDescent="0.25">
      <c r="A149">
        <v>118</v>
      </c>
      <c r="B149">
        <v>1624</v>
      </c>
      <c r="C149" s="3" t="s">
        <v>1625</v>
      </c>
      <c r="D149" s="3" t="s">
        <v>5734</v>
      </c>
      <c r="E149" s="6">
        <v>1000</v>
      </c>
      <c r="F149" s="8">
        <v>1180</v>
      </c>
      <c r="G149" t="s">
        <v>8218</v>
      </c>
      <c r="H149" t="s">
        <v>8223</v>
      </c>
      <c r="I149" t="s">
        <v>8245</v>
      </c>
      <c r="J149">
        <v>1357721335</v>
      </c>
      <c r="K149">
        <v>1354265335</v>
      </c>
      <c r="L149" t="b">
        <v>0</v>
      </c>
      <c r="M149">
        <v>25</v>
      </c>
      <c r="N149" t="b">
        <v>1</v>
      </c>
      <c r="O149" t="s">
        <v>8274</v>
      </c>
      <c r="P149">
        <v>40</v>
      </c>
      <c r="Q149" s="11" t="s">
        <v>8323</v>
      </c>
      <c r="R149" t="s">
        <v>8324</v>
      </c>
    </row>
    <row r="150" spans="1:18" ht="75" customHeight="1" x14ac:dyDescent="0.25">
      <c r="A150">
        <v>155</v>
      </c>
      <c r="B150">
        <v>1625</v>
      </c>
      <c r="C150" s="3" t="s">
        <v>1626</v>
      </c>
      <c r="D150" s="3" t="s">
        <v>5735</v>
      </c>
      <c r="E150" s="6">
        <v>7500</v>
      </c>
      <c r="F150" s="8">
        <v>11650</v>
      </c>
      <c r="G150" t="s">
        <v>8218</v>
      </c>
      <c r="H150" t="s">
        <v>8223</v>
      </c>
      <c r="I150" t="s">
        <v>8245</v>
      </c>
      <c r="J150">
        <v>1347382053</v>
      </c>
      <c r="K150">
        <v>1344962853</v>
      </c>
      <c r="L150" t="b">
        <v>0</v>
      </c>
      <c r="M150">
        <v>104</v>
      </c>
      <c r="N150" t="b">
        <v>1</v>
      </c>
      <c r="O150" t="s">
        <v>8274</v>
      </c>
      <c r="P150">
        <v>72.12</v>
      </c>
      <c r="Q150" s="11" t="s">
        <v>8323</v>
      </c>
      <c r="R150" t="s">
        <v>8324</v>
      </c>
    </row>
    <row r="151" spans="1:18" ht="75" customHeight="1" x14ac:dyDescent="0.25">
      <c r="A151">
        <v>101</v>
      </c>
      <c r="B151">
        <v>1626</v>
      </c>
      <c r="C151" s="3" t="s">
        <v>1627</v>
      </c>
      <c r="D151" s="3" t="s">
        <v>5736</v>
      </c>
      <c r="E151" s="6">
        <v>8000</v>
      </c>
      <c r="F151" s="8">
        <v>8095</v>
      </c>
      <c r="G151" t="s">
        <v>8218</v>
      </c>
      <c r="H151" t="s">
        <v>8223</v>
      </c>
      <c r="I151" t="s">
        <v>8245</v>
      </c>
      <c r="J151">
        <v>1385932867</v>
      </c>
      <c r="K151">
        <v>1383337267</v>
      </c>
      <c r="L151" t="b">
        <v>0</v>
      </c>
      <c r="M151">
        <v>108</v>
      </c>
      <c r="N151" t="b">
        <v>1</v>
      </c>
      <c r="O151" t="s">
        <v>8274</v>
      </c>
      <c r="P151">
        <v>74.069999999999993</v>
      </c>
      <c r="Q151" s="11" t="s">
        <v>8323</v>
      </c>
      <c r="R151" t="s">
        <v>8324</v>
      </c>
    </row>
    <row r="152" spans="1:18" ht="75" customHeight="1" x14ac:dyDescent="0.25">
      <c r="A152">
        <v>117</v>
      </c>
      <c r="B152">
        <v>1627</v>
      </c>
      <c r="C152" s="3" t="s">
        <v>1628</v>
      </c>
      <c r="D152" s="3" t="s">
        <v>5737</v>
      </c>
      <c r="E152" s="6">
        <v>2000</v>
      </c>
      <c r="F152" s="8">
        <v>2340</v>
      </c>
      <c r="G152" t="s">
        <v>8218</v>
      </c>
      <c r="H152" t="s">
        <v>8223</v>
      </c>
      <c r="I152" t="s">
        <v>8245</v>
      </c>
      <c r="J152">
        <v>1353905940</v>
      </c>
      <c r="K152">
        <v>1351011489</v>
      </c>
      <c r="L152" t="b">
        <v>0</v>
      </c>
      <c r="M152">
        <v>38</v>
      </c>
      <c r="N152" t="b">
        <v>1</v>
      </c>
      <c r="O152" t="s">
        <v>8274</v>
      </c>
      <c r="P152">
        <v>52.63</v>
      </c>
      <c r="Q152" s="11" t="s">
        <v>8323</v>
      </c>
      <c r="R152" t="s">
        <v>8324</v>
      </c>
    </row>
    <row r="153" spans="1:18" ht="75" customHeight="1" x14ac:dyDescent="0.25">
      <c r="A153">
        <v>101</v>
      </c>
      <c r="B153">
        <v>1628</v>
      </c>
      <c r="C153" s="3" t="s">
        <v>1629</v>
      </c>
      <c r="D153" s="3" t="s">
        <v>5738</v>
      </c>
      <c r="E153" s="6">
        <v>4000</v>
      </c>
      <c r="F153" s="8">
        <v>4037</v>
      </c>
      <c r="G153" t="s">
        <v>8218</v>
      </c>
      <c r="H153" t="s">
        <v>8223</v>
      </c>
      <c r="I153" t="s">
        <v>8245</v>
      </c>
      <c r="J153">
        <v>1403026882</v>
      </c>
      <c r="K153">
        <v>1400175682</v>
      </c>
      <c r="L153" t="b">
        <v>0</v>
      </c>
      <c r="M153">
        <v>88</v>
      </c>
      <c r="N153" t="b">
        <v>1</v>
      </c>
      <c r="O153" t="s">
        <v>8274</v>
      </c>
      <c r="P153">
        <v>45.45</v>
      </c>
      <c r="Q153" s="11" t="s">
        <v>8323</v>
      </c>
      <c r="R153" t="s">
        <v>8324</v>
      </c>
    </row>
    <row r="154" spans="1:18" ht="75" customHeight="1" x14ac:dyDescent="0.25">
      <c r="A154">
        <v>104</v>
      </c>
      <c r="B154">
        <v>1629</v>
      </c>
      <c r="C154" s="3" t="s">
        <v>1630</v>
      </c>
      <c r="D154" s="3" t="s">
        <v>5739</v>
      </c>
      <c r="E154" s="6">
        <v>6000</v>
      </c>
      <c r="F154" s="8">
        <v>6220</v>
      </c>
      <c r="G154" t="s">
        <v>8218</v>
      </c>
      <c r="H154" t="s">
        <v>8223</v>
      </c>
      <c r="I154" t="s">
        <v>8245</v>
      </c>
      <c r="J154">
        <v>1392929333</v>
      </c>
      <c r="K154">
        <v>1389041333</v>
      </c>
      <c r="L154" t="b">
        <v>0</v>
      </c>
      <c r="M154">
        <v>82</v>
      </c>
      <c r="N154" t="b">
        <v>1</v>
      </c>
      <c r="O154" t="s">
        <v>8274</v>
      </c>
      <c r="P154">
        <v>73.17</v>
      </c>
      <c r="Q154" s="11" t="s">
        <v>8323</v>
      </c>
      <c r="R154" t="s">
        <v>8324</v>
      </c>
    </row>
    <row r="155" spans="1:18" ht="75" customHeight="1" x14ac:dyDescent="0.25">
      <c r="A155">
        <v>265</v>
      </c>
      <c r="B155">
        <v>1630</v>
      </c>
      <c r="C155" s="3" t="s">
        <v>1631</v>
      </c>
      <c r="D155" s="3" t="s">
        <v>5740</v>
      </c>
      <c r="E155" s="6">
        <v>4000</v>
      </c>
      <c r="F155" s="8">
        <v>10610</v>
      </c>
      <c r="G155" t="s">
        <v>8218</v>
      </c>
      <c r="H155" t="s">
        <v>8223</v>
      </c>
      <c r="I155" t="s">
        <v>8245</v>
      </c>
      <c r="J155">
        <v>1330671540</v>
      </c>
      <c r="K155">
        <v>1328040375</v>
      </c>
      <c r="L155" t="b">
        <v>0</v>
      </c>
      <c r="M155">
        <v>126</v>
      </c>
      <c r="N155" t="b">
        <v>1</v>
      </c>
      <c r="O155" t="s">
        <v>8274</v>
      </c>
      <c r="P155">
        <v>31.75</v>
      </c>
      <c r="Q155" s="11" t="s">
        <v>8323</v>
      </c>
      <c r="R155" t="s">
        <v>8324</v>
      </c>
    </row>
    <row r="156" spans="1:18" ht="75" customHeight="1" x14ac:dyDescent="0.25">
      <c r="A156">
        <v>156</v>
      </c>
      <c r="B156">
        <v>1631</v>
      </c>
      <c r="C156" s="3" t="s">
        <v>1632</v>
      </c>
      <c r="D156" s="3" t="s">
        <v>5741</v>
      </c>
      <c r="E156" s="6">
        <v>10000</v>
      </c>
      <c r="F156" s="8">
        <v>15591</v>
      </c>
      <c r="G156" t="s">
        <v>8218</v>
      </c>
      <c r="H156" t="s">
        <v>8223</v>
      </c>
      <c r="I156" t="s">
        <v>8245</v>
      </c>
      <c r="J156">
        <v>1350074261</v>
      </c>
      <c r="K156">
        <v>1347482261</v>
      </c>
      <c r="L156" t="b">
        <v>0</v>
      </c>
      <c r="M156">
        <v>133</v>
      </c>
      <c r="N156" t="b">
        <v>1</v>
      </c>
      <c r="O156" t="s">
        <v>8274</v>
      </c>
      <c r="P156">
        <v>75.19</v>
      </c>
      <c r="Q156" s="11" t="s">
        <v>8323</v>
      </c>
      <c r="R156" t="s">
        <v>8324</v>
      </c>
    </row>
    <row r="157" spans="1:18" ht="75" customHeight="1" x14ac:dyDescent="0.25">
      <c r="A157">
        <v>102</v>
      </c>
      <c r="B157">
        <v>1632</v>
      </c>
      <c r="C157" s="3" t="s">
        <v>1633</v>
      </c>
      <c r="D157" s="3" t="s">
        <v>5742</v>
      </c>
      <c r="E157" s="6">
        <v>4000</v>
      </c>
      <c r="F157" s="8">
        <v>4065</v>
      </c>
      <c r="G157" t="s">
        <v>8218</v>
      </c>
      <c r="H157" t="s">
        <v>8223</v>
      </c>
      <c r="I157" t="s">
        <v>8245</v>
      </c>
      <c r="J157">
        <v>1316851854</v>
      </c>
      <c r="K157">
        <v>1311667854</v>
      </c>
      <c r="L157" t="b">
        <v>0</v>
      </c>
      <c r="M157">
        <v>47</v>
      </c>
      <c r="N157" t="b">
        <v>1</v>
      </c>
      <c r="O157" t="s">
        <v>8274</v>
      </c>
      <c r="P157">
        <v>85.11</v>
      </c>
      <c r="Q157" s="11" t="s">
        <v>8323</v>
      </c>
      <c r="R157" t="s">
        <v>8324</v>
      </c>
    </row>
    <row r="158" spans="1:18" ht="75" customHeight="1" x14ac:dyDescent="0.25">
      <c r="A158">
        <v>100</v>
      </c>
      <c r="B158">
        <v>1633</v>
      </c>
      <c r="C158" s="3" t="s">
        <v>1634</v>
      </c>
      <c r="D158" s="3" t="s">
        <v>5743</v>
      </c>
      <c r="E158" s="6">
        <v>10000</v>
      </c>
      <c r="F158" s="8">
        <v>10000</v>
      </c>
      <c r="G158" t="s">
        <v>8218</v>
      </c>
      <c r="H158" t="s">
        <v>8223</v>
      </c>
      <c r="I158" t="s">
        <v>8245</v>
      </c>
      <c r="J158">
        <v>1326690000</v>
      </c>
      <c r="K158">
        <v>1324329156</v>
      </c>
      <c r="L158" t="b">
        <v>0</v>
      </c>
      <c r="M158">
        <v>58</v>
      </c>
      <c r="N158" t="b">
        <v>1</v>
      </c>
      <c r="O158" t="s">
        <v>8274</v>
      </c>
      <c r="P158">
        <v>172.41</v>
      </c>
      <c r="Q158" s="11" t="s">
        <v>8323</v>
      </c>
      <c r="R158" t="s">
        <v>8324</v>
      </c>
    </row>
    <row r="159" spans="1:18" ht="75" customHeight="1" x14ac:dyDescent="0.25">
      <c r="A159">
        <v>101</v>
      </c>
      <c r="B159">
        <v>1634</v>
      </c>
      <c r="C159" s="3" t="s">
        <v>1635</v>
      </c>
      <c r="D159" s="3" t="s">
        <v>5744</v>
      </c>
      <c r="E159" s="6">
        <v>2000</v>
      </c>
      <c r="F159" s="8">
        <v>2010</v>
      </c>
      <c r="G159" t="s">
        <v>8218</v>
      </c>
      <c r="H159" t="s">
        <v>8223</v>
      </c>
      <c r="I159" t="s">
        <v>8245</v>
      </c>
      <c r="J159">
        <v>1306994340</v>
      </c>
      <c r="K159">
        <v>1303706001</v>
      </c>
      <c r="L159" t="b">
        <v>0</v>
      </c>
      <c r="M159">
        <v>32</v>
      </c>
      <c r="N159" t="b">
        <v>1</v>
      </c>
      <c r="O159" t="s">
        <v>8274</v>
      </c>
      <c r="P159">
        <v>62.5</v>
      </c>
      <c r="Q159" s="11" t="s">
        <v>8323</v>
      </c>
      <c r="R159" t="s">
        <v>8324</v>
      </c>
    </row>
    <row r="160" spans="1:18" ht="75" customHeight="1" x14ac:dyDescent="0.25">
      <c r="A160">
        <v>125</v>
      </c>
      <c r="B160">
        <v>1635</v>
      </c>
      <c r="C160" s="3" t="s">
        <v>1636</v>
      </c>
      <c r="D160" s="3" t="s">
        <v>5745</v>
      </c>
      <c r="E160" s="6">
        <v>2000</v>
      </c>
      <c r="F160" s="8">
        <v>2506</v>
      </c>
      <c r="G160" t="s">
        <v>8218</v>
      </c>
      <c r="H160" t="s">
        <v>8223</v>
      </c>
      <c r="I160" t="s">
        <v>8245</v>
      </c>
      <c r="J160">
        <v>1468270261</v>
      </c>
      <c r="K160">
        <v>1463086261</v>
      </c>
      <c r="L160" t="b">
        <v>0</v>
      </c>
      <c r="M160">
        <v>37</v>
      </c>
      <c r="N160" t="b">
        <v>1</v>
      </c>
      <c r="O160" t="s">
        <v>8274</v>
      </c>
      <c r="P160">
        <v>54.05</v>
      </c>
      <c r="Q160" s="11" t="s">
        <v>8323</v>
      </c>
      <c r="R160" t="s">
        <v>8324</v>
      </c>
    </row>
    <row r="161" spans="1:18" ht="75" customHeight="1" x14ac:dyDescent="0.25">
      <c r="A161">
        <v>104</v>
      </c>
      <c r="B161">
        <v>1636</v>
      </c>
      <c r="C161" s="3" t="s">
        <v>1637</v>
      </c>
      <c r="D161" s="3" t="s">
        <v>5746</v>
      </c>
      <c r="E161" s="6">
        <v>4500</v>
      </c>
      <c r="F161" s="8">
        <v>4660</v>
      </c>
      <c r="G161" t="s">
        <v>8218</v>
      </c>
      <c r="H161" t="s">
        <v>8223</v>
      </c>
      <c r="I161" t="s">
        <v>8245</v>
      </c>
      <c r="J161">
        <v>1307851200</v>
      </c>
      <c r="K161">
        <v>1304129088</v>
      </c>
      <c r="L161" t="b">
        <v>0</v>
      </c>
      <c r="M161">
        <v>87</v>
      </c>
      <c r="N161" t="b">
        <v>1</v>
      </c>
      <c r="O161" t="s">
        <v>8274</v>
      </c>
      <c r="P161">
        <v>51.72</v>
      </c>
      <c r="Q161" s="11" t="s">
        <v>8323</v>
      </c>
      <c r="R161" t="s">
        <v>8324</v>
      </c>
    </row>
    <row r="162" spans="1:18" ht="75" customHeight="1" x14ac:dyDescent="0.25">
      <c r="A162">
        <v>104</v>
      </c>
      <c r="B162">
        <v>1637</v>
      </c>
      <c r="C162" s="3" t="s">
        <v>1638</v>
      </c>
      <c r="D162" s="3" t="s">
        <v>5747</v>
      </c>
      <c r="E162" s="6">
        <v>500</v>
      </c>
      <c r="F162" s="8">
        <v>519</v>
      </c>
      <c r="G162" t="s">
        <v>8218</v>
      </c>
      <c r="H162" t="s">
        <v>8223</v>
      </c>
      <c r="I162" t="s">
        <v>8245</v>
      </c>
      <c r="J162">
        <v>1262302740</v>
      </c>
      <c r="K162">
        <v>1257444140</v>
      </c>
      <c r="L162" t="b">
        <v>0</v>
      </c>
      <c r="M162">
        <v>15</v>
      </c>
      <c r="N162" t="b">
        <v>1</v>
      </c>
      <c r="O162" t="s">
        <v>8274</v>
      </c>
      <c r="P162">
        <v>33.33</v>
      </c>
      <c r="Q162" s="11" t="s">
        <v>8323</v>
      </c>
      <c r="R162" t="s">
        <v>8324</v>
      </c>
    </row>
    <row r="163" spans="1:18" ht="75" customHeight="1" x14ac:dyDescent="0.25">
      <c r="A163">
        <v>105</v>
      </c>
      <c r="B163">
        <v>1638</v>
      </c>
      <c r="C163" s="3" t="s">
        <v>1639</v>
      </c>
      <c r="D163" s="3" t="s">
        <v>5748</v>
      </c>
      <c r="E163" s="6">
        <v>1000</v>
      </c>
      <c r="F163" s="8">
        <v>1050</v>
      </c>
      <c r="G163" t="s">
        <v>8218</v>
      </c>
      <c r="H163" t="s">
        <v>8223</v>
      </c>
      <c r="I163" t="s">
        <v>8245</v>
      </c>
      <c r="J163">
        <v>1362086700</v>
      </c>
      <c r="K163">
        <v>1358180968</v>
      </c>
      <c r="L163" t="b">
        <v>0</v>
      </c>
      <c r="M163">
        <v>27</v>
      </c>
      <c r="N163" t="b">
        <v>1</v>
      </c>
      <c r="O163" t="s">
        <v>8274</v>
      </c>
      <c r="P163">
        <v>37.04</v>
      </c>
      <c r="Q163" s="11" t="s">
        <v>8323</v>
      </c>
      <c r="R163" t="s">
        <v>8324</v>
      </c>
    </row>
    <row r="164" spans="1:18" ht="75" customHeight="1" x14ac:dyDescent="0.25">
      <c r="A164">
        <v>100</v>
      </c>
      <c r="B164">
        <v>1639</v>
      </c>
      <c r="C164" s="3" t="s">
        <v>1640</v>
      </c>
      <c r="D164" s="3" t="s">
        <v>5749</v>
      </c>
      <c r="E164" s="6">
        <v>1800</v>
      </c>
      <c r="F164" s="8">
        <v>1800</v>
      </c>
      <c r="G164" t="s">
        <v>8218</v>
      </c>
      <c r="H164" t="s">
        <v>8223</v>
      </c>
      <c r="I164" t="s">
        <v>8245</v>
      </c>
      <c r="J164">
        <v>1330789165</v>
      </c>
      <c r="K164">
        <v>1328197165</v>
      </c>
      <c r="L164" t="b">
        <v>0</v>
      </c>
      <c r="M164">
        <v>19</v>
      </c>
      <c r="N164" t="b">
        <v>1</v>
      </c>
      <c r="O164" t="s">
        <v>8274</v>
      </c>
      <c r="P164">
        <v>94.74</v>
      </c>
      <c r="Q164" s="11" t="s">
        <v>8323</v>
      </c>
      <c r="R164" t="s">
        <v>8324</v>
      </c>
    </row>
    <row r="165" spans="1:18" ht="75" customHeight="1" x14ac:dyDescent="0.25">
      <c r="A165">
        <v>170</v>
      </c>
      <c r="B165">
        <v>1640</v>
      </c>
      <c r="C165" s="3" t="s">
        <v>1641</v>
      </c>
      <c r="D165" s="3" t="s">
        <v>5750</v>
      </c>
      <c r="E165" s="6">
        <v>400</v>
      </c>
      <c r="F165" s="8">
        <v>679.44</v>
      </c>
      <c r="G165" t="s">
        <v>8218</v>
      </c>
      <c r="H165" t="s">
        <v>8223</v>
      </c>
      <c r="I165" t="s">
        <v>8245</v>
      </c>
      <c r="J165">
        <v>1280800740</v>
      </c>
      <c r="K165">
        <v>1279603955</v>
      </c>
      <c r="L165" t="b">
        <v>0</v>
      </c>
      <c r="M165">
        <v>17</v>
      </c>
      <c r="N165" t="b">
        <v>1</v>
      </c>
      <c r="O165" t="s">
        <v>8274</v>
      </c>
      <c r="P165">
        <v>23.53</v>
      </c>
      <c r="Q165" s="11" t="s">
        <v>8323</v>
      </c>
      <c r="R165" t="s">
        <v>8324</v>
      </c>
    </row>
    <row r="166" spans="1:18" ht="75" customHeight="1" x14ac:dyDescent="0.25">
      <c r="A166">
        <v>135</v>
      </c>
      <c r="B166">
        <v>1821</v>
      </c>
      <c r="C166" s="3" t="s">
        <v>1822</v>
      </c>
      <c r="D166" s="3" t="s">
        <v>5931</v>
      </c>
      <c r="E166" s="6">
        <v>2500</v>
      </c>
      <c r="F166" s="8">
        <v>3372.25</v>
      </c>
      <c r="G166" t="s">
        <v>8218</v>
      </c>
      <c r="H166" t="s">
        <v>8223</v>
      </c>
      <c r="I166" t="s">
        <v>8245</v>
      </c>
      <c r="J166">
        <v>1330760367</v>
      </c>
      <c r="K166">
        <v>1326872367</v>
      </c>
      <c r="L166" t="b">
        <v>0</v>
      </c>
      <c r="M166">
        <v>57</v>
      </c>
      <c r="N166" t="b">
        <v>1</v>
      </c>
      <c r="O166" t="s">
        <v>8274</v>
      </c>
      <c r="P166">
        <v>43.86</v>
      </c>
      <c r="Q166" s="11" t="s">
        <v>8323</v>
      </c>
      <c r="R166" t="s">
        <v>8324</v>
      </c>
    </row>
    <row r="167" spans="1:18" ht="75" customHeight="1" x14ac:dyDescent="0.25">
      <c r="A167">
        <v>116</v>
      </c>
      <c r="B167">
        <v>1823</v>
      </c>
      <c r="C167" s="3" t="s">
        <v>1824</v>
      </c>
      <c r="D167" s="3" t="s">
        <v>5933</v>
      </c>
      <c r="E167" s="6">
        <v>700</v>
      </c>
      <c r="F167" s="8">
        <v>811</v>
      </c>
      <c r="G167" t="s">
        <v>8218</v>
      </c>
      <c r="H167" t="s">
        <v>8223</v>
      </c>
      <c r="I167" t="s">
        <v>8245</v>
      </c>
      <c r="J167">
        <v>1351095976</v>
      </c>
      <c r="K167">
        <v>1348503976</v>
      </c>
      <c r="L167" t="b">
        <v>0</v>
      </c>
      <c r="M167">
        <v>33</v>
      </c>
      <c r="N167" t="b">
        <v>1</v>
      </c>
      <c r="O167" t="s">
        <v>8274</v>
      </c>
      <c r="P167">
        <v>21.21</v>
      </c>
      <c r="Q167" s="11" t="s">
        <v>8323</v>
      </c>
      <c r="R167" t="s">
        <v>8324</v>
      </c>
    </row>
    <row r="168" spans="1:18" ht="75" customHeight="1" x14ac:dyDescent="0.25">
      <c r="A168">
        <v>100</v>
      </c>
      <c r="B168">
        <v>1824</v>
      </c>
      <c r="C168" s="3" t="s">
        <v>1825</v>
      </c>
      <c r="D168" s="3" t="s">
        <v>5934</v>
      </c>
      <c r="E168" s="6">
        <v>3000</v>
      </c>
      <c r="F168" s="8">
        <v>3002</v>
      </c>
      <c r="G168" t="s">
        <v>8218</v>
      </c>
      <c r="H168" t="s">
        <v>8223</v>
      </c>
      <c r="I168" t="s">
        <v>8245</v>
      </c>
      <c r="J168">
        <v>1389146880</v>
      </c>
      <c r="K168">
        <v>1387403967</v>
      </c>
      <c r="L168" t="b">
        <v>0</v>
      </c>
      <c r="M168">
        <v>40</v>
      </c>
      <c r="N168" t="b">
        <v>1</v>
      </c>
      <c r="O168" t="s">
        <v>8274</v>
      </c>
      <c r="P168">
        <v>75</v>
      </c>
      <c r="Q168" s="11" t="s">
        <v>8323</v>
      </c>
      <c r="R168" t="s">
        <v>8324</v>
      </c>
    </row>
    <row r="169" spans="1:18" ht="75" customHeight="1" x14ac:dyDescent="0.25">
      <c r="A169">
        <v>105</v>
      </c>
      <c r="B169">
        <v>1825</v>
      </c>
      <c r="C169" s="3" t="s">
        <v>1826</v>
      </c>
      <c r="D169" s="3" t="s">
        <v>5935</v>
      </c>
      <c r="E169" s="6">
        <v>2000</v>
      </c>
      <c r="F169" s="8">
        <v>2101</v>
      </c>
      <c r="G169" t="s">
        <v>8218</v>
      </c>
      <c r="H169" t="s">
        <v>8223</v>
      </c>
      <c r="I169" t="s">
        <v>8245</v>
      </c>
      <c r="J169">
        <v>1373572903</v>
      </c>
      <c r="K169">
        <v>1371585703</v>
      </c>
      <c r="L169" t="b">
        <v>0</v>
      </c>
      <c r="M169">
        <v>50</v>
      </c>
      <c r="N169" t="b">
        <v>1</v>
      </c>
      <c r="O169" t="s">
        <v>8274</v>
      </c>
      <c r="P169">
        <v>40</v>
      </c>
      <c r="Q169" s="11" t="s">
        <v>8323</v>
      </c>
      <c r="R169" t="s">
        <v>8324</v>
      </c>
    </row>
    <row r="170" spans="1:18" ht="75" customHeight="1" x14ac:dyDescent="0.25">
      <c r="A170">
        <v>101</v>
      </c>
      <c r="B170">
        <v>1826</v>
      </c>
      <c r="C170" s="3" t="s">
        <v>1827</v>
      </c>
      <c r="D170" s="3" t="s">
        <v>5936</v>
      </c>
      <c r="E170" s="6">
        <v>2000</v>
      </c>
      <c r="F170" s="8">
        <v>2020</v>
      </c>
      <c r="G170" t="s">
        <v>8218</v>
      </c>
      <c r="H170" t="s">
        <v>8223</v>
      </c>
      <c r="I170" t="s">
        <v>8245</v>
      </c>
      <c r="J170">
        <v>1392675017</v>
      </c>
      <c r="K170">
        <v>1390083017</v>
      </c>
      <c r="L170" t="b">
        <v>0</v>
      </c>
      <c r="M170">
        <v>38</v>
      </c>
      <c r="N170" t="b">
        <v>1</v>
      </c>
      <c r="O170" t="s">
        <v>8274</v>
      </c>
      <c r="P170">
        <v>52.63</v>
      </c>
      <c r="Q170" s="11" t="s">
        <v>8323</v>
      </c>
      <c r="R170" t="s">
        <v>8324</v>
      </c>
    </row>
    <row r="171" spans="1:18" ht="75" customHeight="1" x14ac:dyDescent="0.25">
      <c r="A171">
        <v>101</v>
      </c>
      <c r="B171">
        <v>1827</v>
      </c>
      <c r="C171" s="3" t="s">
        <v>1828</v>
      </c>
      <c r="D171" s="3" t="s">
        <v>5937</v>
      </c>
      <c r="E171" s="6">
        <v>8000</v>
      </c>
      <c r="F171" s="8">
        <v>8053</v>
      </c>
      <c r="G171" t="s">
        <v>8218</v>
      </c>
      <c r="H171" t="s">
        <v>8223</v>
      </c>
      <c r="I171" t="s">
        <v>8245</v>
      </c>
      <c r="J171">
        <v>1299138561</v>
      </c>
      <c r="K171">
        <v>1294818561</v>
      </c>
      <c r="L171" t="b">
        <v>0</v>
      </c>
      <c r="M171">
        <v>96</v>
      </c>
      <c r="N171" t="b">
        <v>1</v>
      </c>
      <c r="O171" t="s">
        <v>8274</v>
      </c>
      <c r="P171">
        <v>83.33</v>
      </c>
      <c r="Q171" s="11" t="s">
        <v>8323</v>
      </c>
      <c r="R171" t="s">
        <v>8324</v>
      </c>
    </row>
    <row r="172" spans="1:18" ht="75" customHeight="1" x14ac:dyDescent="0.25">
      <c r="A172">
        <v>100</v>
      </c>
      <c r="B172">
        <v>1828</v>
      </c>
      <c r="C172" s="3" t="s">
        <v>1829</v>
      </c>
      <c r="D172" s="3" t="s">
        <v>5938</v>
      </c>
      <c r="E172" s="6">
        <v>20000</v>
      </c>
      <c r="F172" s="8">
        <v>20032</v>
      </c>
      <c r="G172" t="s">
        <v>8218</v>
      </c>
      <c r="H172" t="s">
        <v>8223</v>
      </c>
      <c r="I172" t="s">
        <v>8245</v>
      </c>
      <c r="J172">
        <v>1399672800</v>
      </c>
      <c r="K172">
        <v>1396906530</v>
      </c>
      <c r="L172" t="b">
        <v>0</v>
      </c>
      <c r="M172">
        <v>48</v>
      </c>
      <c r="N172" t="b">
        <v>1</v>
      </c>
      <c r="O172" t="s">
        <v>8274</v>
      </c>
      <c r="P172">
        <v>416.67</v>
      </c>
      <c r="Q172" s="11" t="s">
        <v>8323</v>
      </c>
      <c r="R172" t="s">
        <v>8324</v>
      </c>
    </row>
    <row r="173" spans="1:18" ht="75" customHeight="1" x14ac:dyDescent="0.25">
      <c r="A173">
        <v>167</v>
      </c>
      <c r="B173">
        <v>1829</v>
      </c>
      <c r="C173" s="3" t="s">
        <v>1830</v>
      </c>
      <c r="D173" s="3" t="s">
        <v>5939</v>
      </c>
      <c r="E173" s="6">
        <v>1500</v>
      </c>
      <c r="F173" s="8">
        <v>2500.25</v>
      </c>
      <c r="G173" t="s">
        <v>8218</v>
      </c>
      <c r="H173" t="s">
        <v>8223</v>
      </c>
      <c r="I173" t="s">
        <v>8245</v>
      </c>
      <c r="J173">
        <v>1295647200</v>
      </c>
      <c r="K173">
        <v>1291428371</v>
      </c>
      <c r="L173" t="b">
        <v>0</v>
      </c>
      <c r="M173">
        <v>33</v>
      </c>
      <c r="N173" t="b">
        <v>1</v>
      </c>
      <c r="O173" t="s">
        <v>8274</v>
      </c>
      <c r="P173">
        <v>45.45</v>
      </c>
      <c r="Q173" s="11" t="s">
        <v>8323</v>
      </c>
      <c r="R173" t="s">
        <v>8324</v>
      </c>
    </row>
    <row r="174" spans="1:18" ht="75" customHeight="1" x14ac:dyDescent="0.25">
      <c r="A174">
        <v>102</v>
      </c>
      <c r="B174">
        <v>1830</v>
      </c>
      <c r="C174" s="3" t="s">
        <v>1831</v>
      </c>
      <c r="D174" s="3" t="s">
        <v>5940</v>
      </c>
      <c r="E174" s="6">
        <v>15000</v>
      </c>
      <c r="F174" s="8">
        <v>15230</v>
      </c>
      <c r="G174" t="s">
        <v>8218</v>
      </c>
      <c r="H174" t="s">
        <v>8223</v>
      </c>
      <c r="I174" t="s">
        <v>8245</v>
      </c>
      <c r="J174">
        <v>1393259107</v>
      </c>
      <c r="K174">
        <v>1390667107</v>
      </c>
      <c r="L174" t="b">
        <v>0</v>
      </c>
      <c r="M174">
        <v>226</v>
      </c>
      <c r="N174" t="b">
        <v>1</v>
      </c>
      <c r="O174" t="s">
        <v>8274</v>
      </c>
      <c r="P174">
        <v>66.37</v>
      </c>
      <c r="Q174" s="11" t="s">
        <v>8323</v>
      </c>
      <c r="R174" t="s">
        <v>8324</v>
      </c>
    </row>
    <row r="175" spans="1:18" ht="75" customHeight="1" x14ac:dyDescent="0.25">
      <c r="A175">
        <v>103</v>
      </c>
      <c r="B175">
        <v>1831</v>
      </c>
      <c r="C175" s="3" t="s">
        <v>1832</v>
      </c>
      <c r="D175" s="3" t="s">
        <v>5941</v>
      </c>
      <c r="E175" s="6">
        <v>1000</v>
      </c>
      <c r="F175" s="8">
        <v>1030</v>
      </c>
      <c r="G175" t="s">
        <v>8218</v>
      </c>
      <c r="H175" t="s">
        <v>8223</v>
      </c>
      <c r="I175" t="s">
        <v>8245</v>
      </c>
      <c r="J175">
        <v>1336866863</v>
      </c>
      <c r="K175">
        <v>1335570863</v>
      </c>
      <c r="L175" t="b">
        <v>0</v>
      </c>
      <c r="M175">
        <v>14</v>
      </c>
      <c r="N175" t="b">
        <v>1</v>
      </c>
      <c r="O175" t="s">
        <v>8274</v>
      </c>
      <c r="P175">
        <v>71.430000000000007</v>
      </c>
      <c r="Q175" s="11" t="s">
        <v>8323</v>
      </c>
      <c r="R175" t="s">
        <v>8324</v>
      </c>
    </row>
    <row r="176" spans="1:18" ht="75" customHeight="1" x14ac:dyDescent="0.25">
      <c r="A176">
        <v>143</v>
      </c>
      <c r="B176">
        <v>1832</v>
      </c>
      <c r="C176" s="3" t="s">
        <v>1833</v>
      </c>
      <c r="D176" s="3" t="s">
        <v>5942</v>
      </c>
      <c r="E176" s="6">
        <v>350</v>
      </c>
      <c r="F176" s="8">
        <v>500</v>
      </c>
      <c r="G176" t="s">
        <v>8218</v>
      </c>
      <c r="H176" t="s">
        <v>8223</v>
      </c>
      <c r="I176" t="s">
        <v>8245</v>
      </c>
      <c r="J176">
        <v>1299243427</v>
      </c>
      <c r="K176">
        <v>1296651427</v>
      </c>
      <c r="L176" t="b">
        <v>0</v>
      </c>
      <c r="M176">
        <v>20</v>
      </c>
      <c r="N176" t="b">
        <v>1</v>
      </c>
      <c r="O176" t="s">
        <v>8274</v>
      </c>
      <c r="P176">
        <v>17.5</v>
      </c>
      <c r="Q176" s="11" t="s">
        <v>8323</v>
      </c>
      <c r="R176" t="s">
        <v>8324</v>
      </c>
    </row>
    <row r="177" spans="1:18" ht="75" customHeight="1" x14ac:dyDescent="0.25">
      <c r="A177">
        <v>263</v>
      </c>
      <c r="B177">
        <v>1833</v>
      </c>
      <c r="C177" s="3" t="s">
        <v>1834</v>
      </c>
      <c r="D177" s="3" t="s">
        <v>5943</v>
      </c>
      <c r="E177" s="6">
        <v>400</v>
      </c>
      <c r="F177" s="8">
        <v>1050</v>
      </c>
      <c r="G177" t="s">
        <v>8218</v>
      </c>
      <c r="H177" t="s">
        <v>8223</v>
      </c>
      <c r="I177" t="s">
        <v>8245</v>
      </c>
      <c r="J177">
        <v>1362211140</v>
      </c>
      <c r="K177">
        <v>1359421403</v>
      </c>
      <c r="L177" t="b">
        <v>0</v>
      </c>
      <c r="M177">
        <v>25</v>
      </c>
      <c r="N177" t="b">
        <v>1</v>
      </c>
      <c r="O177" t="s">
        <v>8274</v>
      </c>
      <c r="P177">
        <v>16</v>
      </c>
      <c r="Q177" s="11" t="s">
        <v>8323</v>
      </c>
      <c r="R177" t="s">
        <v>8324</v>
      </c>
    </row>
    <row r="178" spans="1:18" ht="75" customHeight="1" x14ac:dyDescent="0.25">
      <c r="A178">
        <v>118</v>
      </c>
      <c r="B178">
        <v>1834</v>
      </c>
      <c r="C178" s="3" t="s">
        <v>1835</v>
      </c>
      <c r="D178" s="3" t="s">
        <v>5944</v>
      </c>
      <c r="E178" s="6">
        <v>10000</v>
      </c>
      <c r="F178" s="8">
        <v>11805</v>
      </c>
      <c r="G178" t="s">
        <v>8218</v>
      </c>
      <c r="H178" t="s">
        <v>8223</v>
      </c>
      <c r="I178" t="s">
        <v>8245</v>
      </c>
      <c r="J178">
        <v>1422140895</v>
      </c>
      <c r="K178">
        <v>1418684895</v>
      </c>
      <c r="L178" t="b">
        <v>0</v>
      </c>
      <c r="M178">
        <v>90</v>
      </c>
      <c r="N178" t="b">
        <v>1</v>
      </c>
      <c r="O178" t="s">
        <v>8274</v>
      </c>
      <c r="P178">
        <v>111.11</v>
      </c>
      <c r="Q178" s="11" t="s">
        <v>8323</v>
      </c>
      <c r="R178" t="s">
        <v>8324</v>
      </c>
    </row>
    <row r="179" spans="1:18" ht="75" customHeight="1" x14ac:dyDescent="0.25">
      <c r="A179">
        <v>200</v>
      </c>
      <c r="B179">
        <v>1836</v>
      </c>
      <c r="C179" s="3" t="s">
        <v>1837</v>
      </c>
      <c r="D179" s="3" t="s">
        <v>5946</v>
      </c>
      <c r="E179" s="6">
        <v>5000</v>
      </c>
      <c r="F179" s="8">
        <v>10017</v>
      </c>
      <c r="G179" t="s">
        <v>8218</v>
      </c>
      <c r="H179" t="s">
        <v>8223</v>
      </c>
      <c r="I179" t="s">
        <v>8245</v>
      </c>
      <c r="J179">
        <v>1361129129</v>
      </c>
      <c r="K179">
        <v>1359660329</v>
      </c>
      <c r="L179" t="b">
        <v>0</v>
      </c>
      <c r="M179">
        <v>55</v>
      </c>
      <c r="N179" t="b">
        <v>1</v>
      </c>
      <c r="O179" t="s">
        <v>8274</v>
      </c>
      <c r="P179">
        <v>90.91</v>
      </c>
      <c r="Q179" s="11" t="s">
        <v>8323</v>
      </c>
      <c r="R179" t="s">
        <v>8324</v>
      </c>
    </row>
    <row r="180" spans="1:18" ht="75" customHeight="1" x14ac:dyDescent="0.25">
      <c r="A180">
        <v>307</v>
      </c>
      <c r="B180">
        <v>1837</v>
      </c>
      <c r="C180" s="3" t="s">
        <v>1838</v>
      </c>
      <c r="D180" s="3" t="s">
        <v>5947</v>
      </c>
      <c r="E180" s="6">
        <v>600</v>
      </c>
      <c r="F180" s="8">
        <v>1841</v>
      </c>
      <c r="G180" t="s">
        <v>8218</v>
      </c>
      <c r="H180" t="s">
        <v>8223</v>
      </c>
      <c r="I180" t="s">
        <v>8245</v>
      </c>
      <c r="J180">
        <v>1332029335</v>
      </c>
      <c r="K180">
        <v>1326848935</v>
      </c>
      <c r="L180" t="b">
        <v>0</v>
      </c>
      <c r="M180">
        <v>30</v>
      </c>
      <c r="N180" t="b">
        <v>1</v>
      </c>
      <c r="O180" t="s">
        <v>8274</v>
      </c>
      <c r="P180">
        <v>20</v>
      </c>
      <c r="Q180" s="11" t="s">
        <v>8323</v>
      </c>
      <c r="R180" t="s">
        <v>8324</v>
      </c>
    </row>
    <row r="181" spans="1:18" ht="75" customHeight="1" x14ac:dyDescent="0.25">
      <c r="A181">
        <v>100</v>
      </c>
      <c r="B181">
        <v>1838</v>
      </c>
      <c r="C181" s="3" t="s">
        <v>1839</v>
      </c>
      <c r="D181" s="3" t="s">
        <v>5948</v>
      </c>
      <c r="E181" s="6">
        <v>1000</v>
      </c>
      <c r="F181" s="8">
        <v>1001.49</v>
      </c>
      <c r="G181" t="s">
        <v>8218</v>
      </c>
      <c r="H181" t="s">
        <v>8223</v>
      </c>
      <c r="I181" t="s">
        <v>8245</v>
      </c>
      <c r="J181">
        <v>1317438000</v>
      </c>
      <c r="K181">
        <v>1314989557</v>
      </c>
      <c r="L181" t="b">
        <v>0</v>
      </c>
      <c r="M181">
        <v>28</v>
      </c>
      <c r="N181" t="b">
        <v>1</v>
      </c>
      <c r="O181" t="s">
        <v>8274</v>
      </c>
      <c r="P181">
        <v>35.71</v>
      </c>
      <c r="Q181" s="11" t="s">
        <v>8323</v>
      </c>
      <c r="R181" t="s">
        <v>8324</v>
      </c>
    </row>
    <row r="182" spans="1:18" ht="75" customHeight="1" x14ac:dyDescent="0.25">
      <c r="A182">
        <v>205</v>
      </c>
      <c r="B182">
        <v>1839</v>
      </c>
      <c r="C182" s="3" t="s">
        <v>1840</v>
      </c>
      <c r="D182" s="3" t="s">
        <v>5949</v>
      </c>
      <c r="E182" s="6">
        <v>1000</v>
      </c>
      <c r="F182" s="8">
        <v>2053</v>
      </c>
      <c r="G182" t="s">
        <v>8218</v>
      </c>
      <c r="H182" t="s">
        <v>8223</v>
      </c>
      <c r="I182" t="s">
        <v>8245</v>
      </c>
      <c r="J182">
        <v>1475342382</v>
      </c>
      <c r="K182">
        <v>1472750382</v>
      </c>
      <c r="L182" t="b">
        <v>0</v>
      </c>
      <c r="M182">
        <v>45</v>
      </c>
      <c r="N182" t="b">
        <v>1</v>
      </c>
      <c r="O182" t="s">
        <v>8274</v>
      </c>
      <c r="P182">
        <v>22.22</v>
      </c>
      <c r="Q182" s="11" t="s">
        <v>8323</v>
      </c>
      <c r="R182" t="s">
        <v>8324</v>
      </c>
    </row>
    <row r="183" spans="1:18" ht="75" customHeight="1" x14ac:dyDescent="0.25">
      <c r="A183">
        <v>109</v>
      </c>
      <c r="B183">
        <v>1840</v>
      </c>
      <c r="C183" s="3" t="s">
        <v>1841</v>
      </c>
      <c r="D183" s="3" t="s">
        <v>5950</v>
      </c>
      <c r="E183" s="6">
        <v>900</v>
      </c>
      <c r="F183" s="8">
        <v>980</v>
      </c>
      <c r="G183" t="s">
        <v>8218</v>
      </c>
      <c r="H183" t="s">
        <v>8223</v>
      </c>
      <c r="I183" t="s">
        <v>8245</v>
      </c>
      <c r="J183">
        <v>1367902740</v>
      </c>
      <c r="K183">
        <v>1366251510</v>
      </c>
      <c r="L183" t="b">
        <v>0</v>
      </c>
      <c r="M183">
        <v>13</v>
      </c>
      <c r="N183" t="b">
        <v>1</v>
      </c>
      <c r="O183" t="s">
        <v>8274</v>
      </c>
      <c r="P183">
        <v>69.23</v>
      </c>
      <c r="Q183" s="11" t="s">
        <v>8323</v>
      </c>
      <c r="R183" t="s">
        <v>8324</v>
      </c>
    </row>
    <row r="184" spans="1:18" ht="75" customHeight="1" x14ac:dyDescent="0.25">
      <c r="A184">
        <v>102</v>
      </c>
      <c r="B184">
        <v>1841</v>
      </c>
      <c r="C184" s="3" t="s">
        <v>1842</v>
      </c>
      <c r="D184" s="3" t="s">
        <v>5951</v>
      </c>
      <c r="E184" s="6">
        <v>2000</v>
      </c>
      <c r="F184" s="8">
        <v>2035</v>
      </c>
      <c r="G184" t="s">
        <v>8218</v>
      </c>
      <c r="H184" t="s">
        <v>8223</v>
      </c>
      <c r="I184" t="s">
        <v>8245</v>
      </c>
      <c r="J184">
        <v>1400561940</v>
      </c>
      <c r="K184">
        <v>1397679445</v>
      </c>
      <c r="L184" t="b">
        <v>0</v>
      </c>
      <c r="M184">
        <v>40</v>
      </c>
      <c r="N184" t="b">
        <v>1</v>
      </c>
      <c r="O184" t="s">
        <v>8274</v>
      </c>
      <c r="P184">
        <v>50</v>
      </c>
      <c r="Q184" s="11" t="s">
        <v>8323</v>
      </c>
      <c r="R184" t="s">
        <v>8324</v>
      </c>
    </row>
    <row r="185" spans="1:18" ht="75" customHeight="1" x14ac:dyDescent="0.25">
      <c r="A185">
        <v>125</v>
      </c>
      <c r="B185">
        <v>1842</v>
      </c>
      <c r="C185" s="3" t="s">
        <v>1843</v>
      </c>
      <c r="D185" s="3" t="s">
        <v>5952</v>
      </c>
      <c r="E185" s="6">
        <v>2000</v>
      </c>
      <c r="F185" s="8">
        <v>2505</v>
      </c>
      <c r="G185" t="s">
        <v>8218</v>
      </c>
      <c r="H185" t="s">
        <v>8223</v>
      </c>
      <c r="I185" t="s">
        <v>8245</v>
      </c>
      <c r="J185">
        <v>1425275940</v>
      </c>
      <c r="K185">
        <v>1422371381</v>
      </c>
      <c r="L185" t="b">
        <v>0</v>
      </c>
      <c r="M185">
        <v>21</v>
      </c>
      <c r="N185" t="b">
        <v>1</v>
      </c>
      <c r="O185" t="s">
        <v>8274</v>
      </c>
      <c r="P185">
        <v>95.24</v>
      </c>
      <c r="Q185" s="11" t="s">
        <v>8323</v>
      </c>
      <c r="R185" t="s">
        <v>8324</v>
      </c>
    </row>
    <row r="186" spans="1:18" ht="75" customHeight="1" x14ac:dyDescent="0.25">
      <c r="A186">
        <v>124</v>
      </c>
      <c r="B186">
        <v>1843</v>
      </c>
      <c r="C186" s="3" t="s">
        <v>1844</v>
      </c>
      <c r="D186" s="3" t="s">
        <v>5953</v>
      </c>
      <c r="E186" s="6">
        <v>10000</v>
      </c>
      <c r="F186" s="8">
        <v>12400.61</v>
      </c>
      <c r="G186" t="s">
        <v>8218</v>
      </c>
      <c r="H186" t="s">
        <v>8223</v>
      </c>
      <c r="I186" t="s">
        <v>8245</v>
      </c>
      <c r="J186">
        <v>1298245954</v>
      </c>
      <c r="K186">
        <v>1295653954</v>
      </c>
      <c r="L186" t="b">
        <v>0</v>
      </c>
      <c r="M186">
        <v>134</v>
      </c>
      <c r="N186" t="b">
        <v>1</v>
      </c>
      <c r="O186" t="s">
        <v>8274</v>
      </c>
      <c r="P186">
        <v>74.63</v>
      </c>
      <c r="Q186" s="11" t="s">
        <v>8323</v>
      </c>
      <c r="R186" t="s">
        <v>8324</v>
      </c>
    </row>
    <row r="187" spans="1:18" ht="75" customHeight="1" x14ac:dyDescent="0.25">
      <c r="A187">
        <v>101</v>
      </c>
      <c r="B187">
        <v>1844</v>
      </c>
      <c r="C187" s="3" t="s">
        <v>1845</v>
      </c>
      <c r="D187" s="3" t="s">
        <v>5954</v>
      </c>
      <c r="E187" s="6">
        <v>1500</v>
      </c>
      <c r="F187" s="8">
        <v>1521</v>
      </c>
      <c r="G187" t="s">
        <v>8218</v>
      </c>
      <c r="H187" t="s">
        <v>8223</v>
      </c>
      <c r="I187" t="s">
        <v>8245</v>
      </c>
      <c r="J187">
        <v>1307761200</v>
      </c>
      <c r="K187">
        <v>1304464914</v>
      </c>
      <c r="L187" t="b">
        <v>0</v>
      </c>
      <c r="M187">
        <v>20</v>
      </c>
      <c r="N187" t="b">
        <v>1</v>
      </c>
      <c r="O187" t="s">
        <v>8274</v>
      </c>
      <c r="P187">
        <v>75</v>
      </c>
      <c r="Q187" s="11" t="s">
        <v>8323</v>
      </c>
      <c r="R187" t="s">
        <v>8324</v>
      </c>
    </row>
    <row r="188" spans="1:18" ht="75" customHeight="1" x14ac:dyDescent="0.25">
      <c r="A188">
        <v>100</v>
      </c>
      <c r="B188">
        <v>1845</v>
      </c>
      <c r="C188" s="3" t="s">
        <v>1846</v>
      </c>
      <c r="D188" s="3" t="s">
        <v>5955</v>
      </c>
      <c r="E188" s="6">
        <v>1000</v>
      </c>
      <c r="F188" s="8">
        <v>1000</v>
      </c>
      <c r="G188" t="s">
        <v>8218</v>
      </c>
      <c r="H188" t="s">
        <v>8223</v>
      </c>
      <c r="I188" t="s">
        <v>8245</v>
      </c>
      <c r="J188">
        <v>1466139300</v>
      </c>
      <c r="K188">
        <v>1464854398</v>
      </c>
      <c r="L188" t="b">
        <v>0</v>
      </c>
      <c r="M188">
        <v>19</v>
      </c>
      <c r="N188" t="b">
        <v>1</v>
      </c>
      <c r="O188" t="s">
        <v>8274</v>
      </c>
      <c r="P188">
        <v>52.63</v>
      </c>
      <c r="Q188" s="11" t="s">
        <v>8323</v>
      </c>
      <c r="R188" t="s">
        <v>8324</v>
      </c>
    </row>
    <row r="189" spans="1:18" ht="75" customHeight="1" x14ac:dyDescent="0.25">
      <c r="A189">
        <v>138</v>
      </c>
      <c r="B189">
        <v>1846</v>
      </c>
      <c r="C189" s="3" t="s">
        <v>1847</v>
      </c>
      <c r="D189" s="3" t="s">
        <v>5956</v>
      </c>
      <c r="E189" s="6">
        <v>15000</v>
      </c>
      <c r="F189" s="8">
        <v>20689</v>
      </c>
      <c r="G189" t="s">
        <v>8218</v>
      </c>
      <c r="H189" t="s">
        <v>8223</v>
      </c>
      <c r="I189" t="s">
        <v>8245</v>
      </c>
      <c r="J189">
        <v>1355585777</v>
      </c>
      <c r="K189">
        <v>1352993777</v>
      </c>
      <c r="L189" t="b">
        <v>0</v>
      </c>
      <c r="M189">
        <v>209</v>
      </c>
      <c r="N189" t="b">
        <v>1</v>
      </c>
      <c r="O189" t="s">
        <v>8274</v>
      </c>
      <c r="P189">
        <v>71.77</v>
      </c>
      <c r="Q189" s="11" t="s">
        <v>8323</v>
      </c>
      <c r="R189" t="s">
        <v>8324</v>
      </c>
    </row>
    <row r="190" spans="1:18" ht="75" customHeight="1" x14ac:dyDescent="0.25">
      <c r="A190">
        <v>121</v>
      </c>
      <c r="B190">
        <v>1847</v>
      </c>
      <c r="C190" s="3" t="s">
        <v>1848</v>
      </c>
      <c r="D190" s="3" t="s">
        <v>5957</v>
      </c>
      <c r="E190" s="6">
        <v>2500</v>
      </c>
      <c r="F190" s="8">
        <v>3022</v>
      </c>
      <c r="G190" t="s">
        <v>8218</v>
      </c>
      <c r="H190" t="s">
        <v>8223</v>
      </c>
      <c r="I190" t="s">
        <v>8245</v>
      </c>
      <c r="J190">
        <v>1429594832</v>
      </c>
      <c r="K190">
        <v>1427780432</v>
      </c>
      <c r="L190" t="b">
        <v>0</v>
      </c>
      <c r="M190">
        <v>38</v>
      </c>
      <c r="N190" t="b">
        <v>1</v>
      </c>
      <c r="O190" t="s">
        <v>8274</v>
      </c>
      <c r="P190">
        <v>65.790000000000006</v>
      </c>
      <c r="Q190" s="11" t="s">
        <v>8323</v>
      </c>
      <c r="R190" t="s">
        <v>8324</v>
      </c>
    </row>
    <row r="191" spans="1:18" ht="75" customHeight="1" x14ac:dyDescent="0.25">
      <c r="A191">
        <v>107</v>
      </c>
      <c r="B191">
        <v>1848</v>
      </c>
      <c r="C191" s="3" t="s">
        <v>1849</v>
      </c>
      <c r="D191" s="3" t="s">
        <v>5958</v>
      </c>
      <c r="E191" s="6">
        <v>3000</v>
      </c>
      <c r="F191" s="8">
        <v>3221</v>
      </c>
      <c r="G191" t="s">
        <v>8218</v>
      </c>
      <c r="H191" t="s">
        <v>8223</v>
      </c>
      <c r="I191" t="s">
        <v>8245</v>
      </c>
      <c r="J191">
        <v>1312095540</v>
      </c>
      <c r="K191">
        <v>1306608888</v>
      </c>
      <c r="L191" t="b">
        <v>0</v>
      </c>
      <c r="M191">
        <v>24</v>
      </c>
      <c r="N191" t="b">
        <v>1</v>
      </c>
      <c r="O191" t="s">
        <v>8274</v>
      </c>
      <c r="P191">
        <v>125</v>
      </c>
      <c r="Q191" s="11" t="s">
        <v>8323</v>
      </c>
      <c r="R191" t="s">
        <v>8324</v>
      </c>
    </row>
    <row r="192" spans="1:18" ht="75" customHeight="1" x14ac:dyDescent="0.25">
      <c r="A192">
        <v>100</v>
      </c>
      <c r="B192">
        <v>1849</v>
      </c>
      <c r="C192" s="3" t="s">
        <v>1850</v>
      </c>
      <c r="D192" s="3" t="s">
        <v>5959</v>
      </c>
      <c r="E192" s="6">
        <v>300</v>
      </c>
      <c r="F192" s="8">
        <v>301</v>
      </c>
      <c r="G192" t="s">
        <v>8218</v>
      </c>
      <c r="H192" t="s">
        <v>8223</v>
      </c>
      <c r="I192" t="s">
        <v>8245</v>
      </c>
      <c r="J192">
        <v>1350505059</v>
      </c>
      <c r="K192">
        <v>1347913059</v>
      </c>
      <c r="L192" t="b">
        <v>0</v>
      </c>
      <c r="M192">
        <v>8</v>
      </c>
      <c r="N192" t="b">
        <v>1</v>
      </c>
      <c r="O192" t="s">
        <v>8274</v>
      </c>
      <c r="P192">
        <v>37.5</v>
      </c>
      <c r="Q192" s="11" t="s">
        <v>8323</v>
      </c>
      <c r="R192" t="s">
        <v>8324</v>
      </c>
    </row>
    <row r="193" spans="1:18" ht="75" customHeight="1" x14ac:dyDescent="0.25">
      <c r="A193">
        <v>102</v>
      </c>
      <c r="B193">
        <v>1850</v>
      </c>
      <c r="C193" s="3" t="s">
        <v>1851</v>
      </c>
      <c r="D193" s="3" t="s">
        <v>5960</v>
      </c>
      <c r="E193" s="6">
        <v>9000</v>
      </c>
      <c r="F193" s="8">
        <v>9137</v>
      </c>
      <c r="G193" t="s">
        <v>8218</v>
      </c>
      <c r="H193" t="s">
        <v>8223</v>
      </c>
      <c r="I193" t="s">
        <v>8245</v>
      </c>
      <c r="J193">
        <v>1405033300</v>
      </c>
      <c r="K193">
        <v>1402441300</v>
      </c>
      <c r="L193" t="b">
        <v>0</v>
      </c>
      <c r="M193">
        <v>179</v>
      </c>
      <c r="N193" t="b">
        <v>1</v>
      </c>
      <c r="O193" t="s">
        <v>8274</v>
      </c>
      <c r="P193">
        <v>50.28</v>
      </c>
      <c r="Q193" s="11" t="s">
        <v>8323</v>
      </c>
      <c r="R193" t="s">
        <v>8324</v>
      </c>
    </row>
    <row r="194" spans="1:18" ht="75" customHeight="1" x14ac:dyDescent="0.25">
      <c r="A194">
        <v>100</v>
      </c>
      <c r="B194">
        <v>1851</v>
      </c>
      <c r="C194" s="3" t="s">
        <v>1852</v>
      </c>
      <c r="D194" s="3" t="s">
        <v>5961</v>
      </c>
      <c r="E194" s="6">
        <v>1300</v>
      </c>
      <c r="F194" s="8">
        <v>1301</v>
      </c>
      <c r="G194" t="s">
        <v>8218</v>
      </c>
      <c r="H194" t="s">
        <v>8223</v>
      </c>
      <c r="I194" t="s">
        <v>8245</v>
      </c>
      <c r="J194">
        <v>1406509200</v>
      </c>
      <c r="K194">
        <v>1404769538</v>
      </c>
      <c r="L194" t="b">
        <v>0</v>
      </c>
      <c r="M194">
        <v>26</v>
      </c>
      <c r="N194" t="b">
        <v>1</v>
      </c>
      <c r="O194" t="s">
        <v>8274</v>
      </c>
      <c r="P194">
        <v>50</v>
      </c>
      <c r="Q194" s="11" t="s">
        <v>8323</v>
      </c>
      <c r="R194" t="s">
        <v>8324</v>
      </c>
    </row>
    <row r="195" spans="1:18" ht="75" customHeight="1" x14ac:dyDescent="0.25">
      <c r="A195">
        <v>117</v>
      </c>
      <c r="B195">
        <v>1852</v>
      </c>
      <c r="C195" s="3" t="s">
        <v>1853</v>
      </c>
      <c r="D195" s="3" t="s">
        <v>5962</v>
      </c>
      <c r="E195" s="6">
        <v>15000</v>
      </c>
      <c r="F195" s="8">
        <v>17545</v>
      </c>
      <c r="G195" t="s">
        <v>8218</v>
      </c>
      <c r="H195" t="s">
        <v>8223</v>
      </c>
      <c r="I195" t="s">
        <v>8245</v>
      </c>
      <c r="J195">
        <v>1429920000</v>
      </c>
      <c r="K195">
        <v>1426703452</v>
      </c>
      <c r="L195" t="b">
        <v>0</v>
      </c>
      <c r="M195">
        <v>131</v>
      </c>
      <c r="N195" t="b">
        <v>1</v>
      </c>
      <c r="O195" t="s">
        <v>8274</v>
      </c>
      <c r="P195">
        <v>114.5</v>
      </c>
      <c r="Q195" s="11" t="s">
        <v>8323</v>
      </c>
      <c r="R195" t="s">
        <v>8324</v>
      </c>
    </row>
    <row r="196" spans="1:18" ht="75" customHeight="1" x14ac:dyDescent="0.25">
      <c r="A196">
        <v>102</v>
      </c>
      <c r="B196">
        <v>1853</v>
      </c>
      <c r="C196" s="3" t="s">
        <v>1854</v>
      </c>
      <c r="D196" s="3" t="s">
        <v>5963</v>
      </c>
      <c r="E196" s="6">
        <v>800</v>
      </c>
      <c r="F196" s="8">
        <v>815</v>
      </c>
      <c r="G196" t="s">
        <v>8218</v>
      </c>
      <c r="H196" t="s">
        <v>8223</v>
      </c>
      <c r="I196" t="s">
        <v>8245</v>
      </c>
      <c r="J196">
        <v>1352860017</v>
      </c>
      <c r="K196">
        <v>1348536417</v>
      </c>
      <c r="L196" t="b">
        <v>0</v>
      </c>
      <c r="M196">
        <v>14</v>
      </c>
      <c r="N196" t="b">
        <v>1</v>
      </c>
      <c r="O196" t="s">
        <v>8274</v>
      </c>
      <c r="P196">
        <v>57.14</v>
      </c>
      <c r="Q196" s="11" t="s">
        <v>8323</v>
      </c>
      <c r="R196" t="s">
        <v>8324</v>
      </c>
    </row>
    <row r="197" spans="1:18" ht="75" customHeight="1" x14ac:dyDescent="0.25">
      <c r="A197">
        <v>102</v>
      </c>
      <c r="B197">
        <v>1854</v>
      </c>
      <c r="C197" s="3" t="s">
        <v>1855</v>
      </c>
      <c r="D197" s="3" t="s">
        <v>5964</v>
      </c>
      <c r="E197" s="6">
        <v>15000</v>
      </c>
      <c r="F197" s="8">
        <v>15318.55</v>
      </c>
      <c r="G197" t="s">
        <v>8218</v>
      </c>
      <c r="H197" t="s">
        <v>8223</v>
      </c>
      <c r="I197" t="s">
        <v>8245</v>
      </c>
      <c r="J197">
        <v>1369355437</v>
      </c>
      <c r="K197">
        <v>1366763437</v>
      </c>
      <c r="L197" t="b">
        <v>0</v>
      </c>
      <c r="M197">
        <v>174</v>
      </c>
      <c r="N197" t="b">
        <v>1</v>
      </c>
      <c r="O197" t="s">
        <v>8274</v>
      </c>
      <c r="P197">
        <v>86.21</v>
      </c>
      <c r="Q197" s="11" t="s">
        <v>8323</v>
      </c>
      <c r="R197" t="s">
        <v>8324</v>
      </c>
    </row>
    <row r="198" spans="1:18" ht="75" customHeight="1" x14ac:dyDescent="0.25">
      <c r="A198">
        <v>101</v>
      </c>
      <c r="B198">
        <v>1856</v>
      </c>
      <c r="C198" s="3" t="s">
        <v>1857</v>
      </c>
      <c r="D198" s="3" t="s">
        <v>5966</v>
      </c>
      <c r="E198" s="6">
        <v>2000</v>
      </c>
      <c r="F198" s="8">
        <v>2025</v>
      </c>
      <c r="G198" t="s">
        <v>8218</v>
      </c>
      <c r="H198" t="s">
        <v>8223</v>
      </c>
      <c r="I198" t="s">
        <v>8245</v>
      </c>
      <c r="J198">
        <v>1405715472</v>
      </c>
      <c r="K198">
        <v>1403901072</v>
      </c>
      <c r="L198" t="b">
        <v>0</v>
      </c>
      <c r="M198">
        <v>38</v>
      </c>
      <c r="N198" t="b">
        <v>1</v>
      </c>
      <c r="O198" t="s">
        <v>8274</v>
      </c>
      <c r="P198">
        <v>52.63</v>
      </c>
      <c r="Q198" s="11" t="s">
        <v>8323</v>
      </c>
      <c r="R198" t="s">
        <v>8324</v>
      </c>
    </row>
    <row r="199" spans="1:18" ht="75" customHeight="1" x14ac:dyDescent="0.25">
      <c r="A199">
        <v>100</v>
      </c>
      <c r="B199">
        <v>1857</v>
      </c>
      <c r="C199" s="3" t="s">
        <v>1858</v>
      </c>
      <c r="D199" s="3" t="s">
        <v>5967</v>
      </c>
      <c r="E199" s="6">
        <v>3000</v>
      </c>
      <c r="F199" s="8">
        <v>3000</v>
      </c>
      <c r="G199" t="s">
        <v>8218</v>
      </c>
      <c r="H199" t="s">
        <v>8223</v>
      </c>
      <c r="I199" t="s">
        <v>8245</v>
      </c>
      <c r="J199">
        <v>1410546413</v>
      </c>
      <c r="K199">
        <v>1407954413</v>
      </c>
      <c r="L199" t="b">
        <v>0</v>
      </c>
      <c r="M199">
        <v>22</v>
      </c>
      <c r="N199" t="b">
        <v>1</v>
      </c>
      <c r="O199" t="s">
        <v>8274</v>
      </c>
      <c r="P199">
        <v>136.36000000000001</v>
      </c>
      <c r="Q199" s="11" t="s">
        <v>8323</v>
      </c>
      <c r="R199" t="s">
        <v>8324</v>
      </c>
    </row>
    <row r="200" spans="1:18" ht="75" customHeight="1" x14ac:dyDescent="0.25">
      <c r="A200">
        <v>109</v>
      </c>
      <c r="B200">
        <v>1858</v>
      </c>
      <c r="C200" s="3" t="s">
        <v>1859</v>
      </c>
      <c r="D200" s="3" t="s">
        <v>5968</v>
      </c>
      <c r="E200" s="6">
        <v>5555.55</v>
      </c>
      <c r="F200" s="8">
        <v>6041.55</v>
      </c>
      <c r="G200" t="s">
        <v>8218</v>
      </c>
      <c r="H200" t="s">
        <v>8223</v>
      </c>
      <c r="I200" t="s">
        <v>8245</v>
      </c>
      <c r="J200">
        <v>1324014521</v>
      </c>
      <c r="K200">
        <v>1318826921</v>
      </c>
      <c r="L200" t="b">
        <v>0</v>
      </c>
      <c r="M200">
        <v>149</v>
      </c>
      <c r="N200" t="b">
        <v>1</v>
      </c>
      <c r="O200" t="s">
        <v>8274</v>
      </c>
      <c r="P200">
        <v>37.29</v>
      </c>
      <c r="Q200" s="11" t="s">
        <v>8323</v>
      </c>
      <c r="R200" t="s">
        <v>8324</v>
      </c>
    </row>
    <row r="201" spans="1:18" ht="75" customHeight="1" x14ac:dyDescent="0.25">
      <c r="A201">
        <v>132</v>
      </c>
      <c r="B201">
        <v>1859</v>
      </c>
      <c r="C201" s="3" t="s">
        <v>1860</v>
      </c>
      <c r="D201" s="3" t="s">
        <v>5969</v>
      </c>
      <c r="E201" s="6">
        <v>3000</v>
      </c>
      <c r="F201" s="8">
        <v>3955</v>
      </c>
      <c r="G201" t="s">
        <v>8218</v>
      </c>
      <c r="H201" t="s">
        <v>8223</v>
      </c>
      <c r="I201" t="s">
        <v>8245</v>
      </c>
      <c r="J201">
        <v>1316716129</v>
      </c>
      <c r="K201">
        <v>1314124129</v>
      </c>
      <c r="L201" t="b">
        <v>0</v>
      </c>
      <c r="M201">
        <v>56</v>
      </c>
      <c r="N201" t="b">
        <v>1</v>
      </c>
      <c r="O201" t="s">
        <v>8274</v>
      </c>
      <c r="P201">
        <v>53.57</v>
      </c>
      <c r="Q201" s="11" t="s">
        <v>8323</v>
      </c>
      <c r="R201" t="s">
        <v>8324</v>
      </c>
    </row>
    <row r="202" spans="1:18" ht="75" customHeight="1" x14ac:dyDescent="0.25">
      <c r="A202">
        <v>133</v>
      </c>
      <c r="B202">
        <v>1860</v>
      </c>
      <c r="C202" s="3" t="s">
        <v>1861</v>
      </c>
      <c r="D202" s="3" t="s">
        <v>5970</v>
      </c>
      <c r="E202" s="6">
        <v>750</v>
      </c>
      <c r="F202" s="8">
        <v>1001</v>
      </c>
      <c r="G202" t="s">
        <v>8218</v>
      </c>
      <c r="H202" t="s">
        <v>8223</v>
      </c>
      <c r="I202" t="s">
        <v>8245</v>
      </c>
      <c r="J202">
        <v>1391706084</v>
      </c>
      <c r="K202">
        <v>1389891684</v>
      </c>
      <c r="L202" t="b">
        <v>0</v>
      </c>
      <c r="M202">
        <v>19</v>
      </c>
      <c r="N202" t="b">
        <v>1</v>
      </c>
      <c r="O202" t="s">
        <v>8274</v>
      </c>
      <c r="P202">
        <v>39.47</v>
      </c>
      <c r="Q202" s="11" t="s">
        <v>8323</v>
      </c>
      <c r="R202" t="s">
        <v>8324</v>
      </c>
    </row>
    <row r="203" spans="1:18" ht="75" customHeight="1" x14ac:dyDescent="0.25">
      <c r="A203">
        <v>116</v>
      </c>
      <c r="B203">
        <v>2161</v>
      </c>
      <c r="C203" s="3" t="s">
        <v>2162</v>
      </c>
      <c r="D203" s="3" t="s">
        <v>6271</v>
      </c>
      <c r="E203" s="6">
        <v>400</v>
      </c>
      <c r="F203" s="8">
        <v>463</v>
      </c>
      <c r="G203" t="s">
        <v>8218</v>
      </c>
      <c r="H203" t="s">
        <v>8223</v>
      </c>
      <c r="I203" t="s">
        <v>8245</v>
      </c>
      <c r="J203">
        <v>1443040059</v>
      </c>
      <c r="K203">
        <v>1440448059</v>
      </c>
      <c r="L203" t="b">
        <v>0</v>
      </c>
      <c r="M203">
        <v>13</v>
      </c>
      <c r="N203" t="b">
        <v>1</v>
      </c>
      <c r="O203" t="s">
        <v>8274</v>
      </c>
      <c r="P203">
        <v>30.77</v>
      </c>
      <c r="Q203" s="11" t="s">
        <v>8323</v>
      </c>
      <c r="R203" t="s">
        <v>8324</v>
      </c>
    </row>
    <row r="204" spans="1:18" ht="75" customHeight="1" x14ac:dyDescent="0.25">
      <c r="A204">
        <v>112</v>
      </c>
      <c r="B204">
        <v>2162</v>
      </c>
      <c r="C204" s="3" t="s">
        <v>2163</v>
      </c>
      <c r="D204" s="3" t="s">
        <v>6272</v>
      </c>
      <c r="E204" s="6">
        <v>4500</v>
      </c>
      <c r="F204" s="8">
        <v>5052</v>
      </c>
      <c r="G204" t="s">
        <v>8218</v>
      </c>
      <c r="H204" t="s">
        <v>8223</v>
      </c>
      <c r="I204" t="s">
        <v>8245</v>
      </c>
      <c r="J204">
        <v>1406226191</v>
      </c>
      <c r="K204">
        <v>1403547791</v>
      </c>
      <c r="L204" t="b">
        <v>0</v>
      </c>
      <c r="M204">
        <v>58</v>
      </c>
      <c r="N204" t="b">
        <v>1</v>
      </c>
      <c r="O204" t="s">
        <v>8274</v>
      </c>
      <c r="P204">
        <v>77.59</v>
      </c>
      <c r="Q204" s="11" t="s">
        <v>8323</v>
      </c>
      <c r="R204" t="s">
        <v>8324</v>
      </c>
    </row>
    <row r="205" spans="1:18" ht="75" customHeight="1" x14ac:dyDescent="0.25">
      <c r="A205">
        <v>132</v>
      </c>
      <c r="B205">
        <v>2163</v>
      </c>
      <c r="C205" s="3" t="s">
        <v>2164</v>
      </c>
      <c r="D205" s="3" t="s">
        <v>6273</v>
      </c>
      <c r="E205" s="6">
        <v>2500</v>
      </c>
      <c r="F205" s="8">
        <v>3305</v>
      </c>
      <c r="G205" t="s">
        <v>8218</v>
      </c>
      <c r="H205" t="s">
        <v>8223</v>
      </c>
      <c r="I205" t="s">
        <v>8245</v>
      </c>
      <c r="J205">
        <v>1433735400</v>
      </c>
      <c r="K205">
        <v>1429306520</v>
      </c>
      <c r="L205" t="b">
        <v>0</v>
      </c>
      <c r="M205">
        <v>44</v>
      </c>
      <c r="N205" t="b">
        <v>1</v>
      </c>
      <c r="O205" t="s">
        <v>8274</v>
      </c>
      <c r="P205">
        <v>56.82</v>
      </c>
      <c r="Q205" s="11" t="s">
        <v>8323</v>
      </c>
      <c r="R205" t="s">
        <v>8324</v>
      </c>
    </row>
    <row r="206" spans="1:18" ht="75" customHeight="1" x14ac:dyDescent="0.25">
      <c r="A206">
        <v>103</v>
      </c>
      <c r="B206">
        <v>2164</v>
      </c>
      <c r="C206" s="3" t="s">
        <v>2165</v>
      </c>
      <c r="D206" s="3" t="s">
        <v>6274</v>
      </c>
      <c r="E206" s="6">
        <v>5500</v>
      </c>
      <c r="F206" s="8">
        <v>5645</v>
      </c>
      <c r="G206" t="s">
        <v>8218</v>
      </c>
      <c r="H206" t="s">
        <v>8223</v>
      </c>
      <c r="I206" t="s">
        <v>8245</v>
      </c>
      <c r="J206">
        <v>1466827140</v>
      </c>
      <c r="K206">
        <v>1464196414</v>
      </c>
      <c r="L206" t="b">
        <v>0</v>
      </c>
      <c r="M206">
        <v>83</v>
      </c>
      <c r="N206" t="b">
        <v>1</v>
      </c>
      <c r="O206" t="s">
        <v>8274</v>
      </c>
      <c r="P206">
        <v>66.27</v>
      </c>
      <c r="Q206" s="11" t="s">
        <v>8323</v>
      </c>
      <c r="R206" t="s">
        <v>8324</v>
      </c>
    </row>
    <row r="207" spans="1:18" ht="75" customHeight="1" x14ac:dyDescent="0.25">
      <c r="A207">
        <v>147</v>
      </c>
      <c r="B207">
        <v>2166</v>
      </c>
      <c r="C207" s="3" t="s">
        <v>2167</v>
      </c>
      <c r="D207" s="3" t="s">
        <v>6276</v>
      </c>
      <c r="E207" s="6">
        <v>2000</v>
      </c>
      <c r="F207" s="8">
        <v>2932</v>
      </c>
      <c r="G207" t="s">
        <v>8218</v>
      </c>
      <c r="H207" t="s">
        <v>8223</v>
      </c>
      <c r="I207" t="s">
        <v>8245</v>
      </c>
      <c r="J207">
        <v>1417813618</v>
      </c>
      <c r="K207">
        <v>1413922018</v>
      </c>
      <c r="L207" t="b">
        <v>0</v>
      </c>
      <c r="M207">
        <v>32</v>
      </c>
      <c r="N207" t="b">
        <v>1</v>
      </c>
      <c r="O207" t="s">
        <v>8274</v>
      </c>
      <c r="P207">
        <v>62.5</v>
      </c>
      <c r="Q207" s="11" t="s">
        <v>8323</v>
      </c>
      <c r="R207" t="s">
        <v>8324</v>
      </c>
    </row>
    <row r="208" spans="1:18" ht="75" customHeight="1" x14ac:dyDescent="0.25">
      <c r="A208">
        <v>120</v>
      </c>
      <c r="B208">
        <v>2167</v>
      </c>
      <c r="C208" s="3" t="s">
        <v>2168</v>
      </c>
      <c r="D208" s="3" t="s">
        <v>6277</v>
      </c>
      <c r="E208" s="6">
        <v>150</v>
      </c>
      <c r="F208" s="8">
        <v>180</v>
      </c>
      <c r="G208" t="s">
        <v>8218</v>
      </c>
      <c r="H208" t="s">
        <v>8223</v>
      </c>
      <c r="I208" t="s">
        <v>8245</v>
      </c>
      <c r="J208">
        <v>1347672937</v>
      </c>
      <c r="K208">
        <v>1346463337</v>
      </c>
      <c r="L208" t="b">
        <v>0</v>
      </c>
      <c r="M208">
        <v>8</v>
      </c>
      <c r="N208" t="b">
        <v>1</v>
      </c>
      <c r="O208" t="s">
        <v>8274</v>
      </c>
      <c r="P208">
        <v>18.75</v>
      </c>
      <c r="Q208" s="11" t="s">
        <v>8323</v>
      </c>
      <c r="R208" t="s">
        <v>8324</v>
      </c>
    </row>
    <row r="209" spans="1:18" ht="75" customHeight="1" x14ac:dyDescent="0.25">
      <c r="A209">
        <v>122</v>
      </c>
      <c r="B209">
        <v>2168</v>
      </c>
      <c r="C209" s="3" t="s">
        <v>2169</v>
      </c>
      <c r="D209" s="3" t="s">
        <v>6278</v>
      </c>
      <c r="E209" s="6">
        <v>18000</v>
      </c>
      <c r="F209" s="8">
        <v>21884.69</v>
      </c>
      <c r="G209" t="s">
        <v>8218</v>
      </c>
      <c r="H209" t="s">
        <v>8223</v>
      </c>
      <c r="I209" t="s">
        <v>8245</v>
      </c>
      <c r="J209">
        <v>1486702800</v>
      </c>
      <c r="K209">
        <v>1484058261</v>
      </c>
      <c r="L209" t="b">
        <v>0</v>
      </c>
      <c r="M209">
        <v>340</v>
      </c>
      <c r="N209" t="b">
        <v>1</v>
      </c>
      <c r="O209" t="s">
        <v>8274</v>
      </c>
      <c r="P209">
        <v>52.94</v>
      </c>
      <c r="Q209" s="11" t="s">
        <v>8323</v>
      </c>
      <c r="R209" t="s">
        <v>8324</v>
      </c>
    </row>
    <row r="210" spans="1:18" ht="75" customHeight="1" x14ac:dyDescent="0.25">
      <c r="A210">
        <v>100</v>
      </c>
      <c r="B210">
        <v>2169</v>
      </c>
      <c r="C210" s="3" t="s">
        <v>2170</v>
      </c>
      <c r="D210" s="3" t="s">
        <v>6279</v>
      </c>
      <c r="E210" s="6">
        <v>153</v>
      </c>
      <c r="F210" s="8">
        <v>153</v>
      </c>
      <c r="G210" t="s">
        <v>8218</v>
      </c>
      <c r="H210" t="s">
        <v>8223</v>
      </c>
      <c r="I210" t="s">
        <v>8245</v>
      </c>
      <c r="J210">
        <v>1488473351</v>
      </c>
      <c r="K210">
        <v>1488214151</v>
      </c>
      <c r="L210" t="b">
        <v>0</v>
      </c>
      <c r="M210">
        <v>7</v>
      </c>
      <c r="N210" t="b">
        <v>1</v>
      </c>
      <c r="O210" t="s">
        <v>8274</v>
      </c>
      <c r="P210">
        <v>21.86</v>
      </c>
      <c r="Q210" s="11" t="s">
        <v>8323</v>
      </c>
      <c r="R210" t="s">
        <v>8324</v>
      </c>
    </row>
    <row r="211" spans="1:18" ht="75" customHeight="1" x14ac:dyDescent="0.25">
      <c r="A211">
        <v>181</v>
      </c>
      <c r="B211">
        <v>2170</v>
      </c>
      <c r="C211" s="3" t="s">
        <v>2171</v>
      </c>
      <c r="D211" s="3" t="s">
        <v>6280</v>
      </c>
      <c r="E211" s="6">
        <v>350</v>
      </c>
      <c r="F211" s="8">
        <v>633</v>
      </c>
      <c r="G211" t="s">
        <v>8218</v>
      </c>
      <c r="H211" t="s">
        <v>8223</v>
      </c>
      <c r="I211" t="s">
        <v>8245</v>
      </c>
      <c r="J211">
        <v>1440266422</v>
      </c>
      <c r="K211">
        <v>1436810422</v>
      </c>
      <c r="L211" t="b">
        <v>0</v>
      </c>
      <c r="M211">
        <v>19</v>
      </c>
      <c r="N211" t="b">
        <v>1</v>
      </c>
      <c r="O211" t="s">
        <v>8274</v>
      </c>
      <c r="P211">
        <v>18.420000000000002</v>
      </c>
      <c r="Q211" s="11" t="s">
        <v>8323</v>
      </c>
      <c r="R211" t="s">
        <v>8324</v>
      </c>
    </row>
    <row r="212" spans="1:18" ht="75" customHeight="1" x14ac:dyDescent="0.25">
      <c r="A212">
        <v>106</v>
      </c>
      <c r="B212">
        <v>2171</v>
      </c>
      <c r="C212" s="3" t="s">
        <v>2172</v>
      </c>
      <c r="D212" s="3" t="s">
        <v>6281</v>
      </c>
      <c r="E212" s="6">
        <v>4000</v>
      </c>
      <c r="F212" s="8">
        <v>4243</v>
      </c>
      <c r="G212" t="s">
        <v>8218</v>
      </c>
      <c r="H212" t="s">
        <v>8223</v>
      </c>
      <c r="I212" t="s">
        <v>8245</v>
      </c>
      <c r="J212">
        <v>1434949200</v>
      </c>
      <c r="K212">
        <v>1431903495</v>
      </c>
      <c r="L212" t="b">
        <v>0</v>
      </c>
      <c r="M212">
        <v>47</v>
      </c>
      <c r="N212" t="b">
        <v>1</v>
      </c>
      <c r="O212" t="s">
        <v>8274</v>
      </c>
      <c r="P212">
        <v>85.11</v>
      </c>
      <c r="Q212" s="11" t="s">
        <v>8323</v>
      </c>
      <c r="R212" t="s">
        <v>8324</v>
      </c>
    </row>
    <row r="213" spans="1:18" ht="75" customHeight="1" x14ac:dyDescent="0.25">
      <c r="A213">
        <v>100</v>
      </c>
      <c r="B213">
        <v>2172</v>
      </c>
      <c r="C213" s="3" t="s">
        <v>2173</v>
      </c>
      <c r="D213" s="3" t="s">
        <v>6282</v>
      </c>
      <c r="E213" s="6">
        <v>1000</v>
      </c>
      <c r="F213" s="8">
        <v>1000</v>
      </c>
      <c r="G213" t="s">
        <v>8218</v>
      </c>
      <c r="H213" t="s">
        <v>8223</v>
      </c>
      <c r="I213" t="s">
        <v>8245</v>
      </c>
      <c r="J213">
        <v>1429365320</v>
      </c>
      <c r="K213">
        <v>1426773320</v>
      </c>
      <c r="L213" t="b">
        <v>0</v>
      </c>
      <c r="M213">
        <v>13</v>
      </c>
      <c r="N213" t="b">
        <v>1</v>
      </c>
      <c r="O213" t="s">
        <v>8274</v>
      </c>
      <c r="P213">
        <v>76.92</v>
      </c>
      <c r="Q213" s="11" t="s">
        <v>8323</v>
      </c>
      <c r="R213" t="s">
        <v>8324</v>
      </c>
    </row>
    <row r="214" spans="1:18" ht="75" customHeight="1" x14ac:dyDescent="0.25">
      <c r="A214">
        <v>127</v>
      </c>
      <c r="B214">
        <v>2173</v>
      </c>
      <c r="C214" s="3" t="s">
        <v>2174</v>
      </c>
      <c r="D214" s="3" t="s">
        <v>6283</v>
      </c>
      <c r="E214" s="6">
        <v>4200</v>
      </c>
      <c r="F214" s="8">
        <v>5331</v>
      </c>
      <c r="G214" t="s">
        <v>8218</v>
      </c>
      <c r="H214" t="s">
        <v>8223</v>
      </c>
      <c r="I214" t="s">
        <v>8245</v>
      </c>
      <c r="J214">
        <v>1378785540</v>
      </c>
      <c r="K214">
        <v>1376066243</v>
      </c>
      <c r="L214" t="b">
        <v>0</v>
      </c>
      <c r="M214">
        <v>90</v>
      </c>
      <c r="N214" t="b">
        <v>1</v>
      </c>
      <c r="O214" t="s">
        <v>8274</v>
      </c>
      <c r="P214">
        <v>46.67</v>
      </c>
      <c r="Q214" s="11" t="s">
        <v>8323</v>
      </c>
      <c r="R214" t="s">
        <v>8324</v>
      </c>
    </row>
    <row r="215" spans="1:18" ht="75" customHeight="1" x14ac:dyDescent="0.25">
      <c r="A215">
        <v>250</v>
      </c>
      <c r="B215">
        <v>2175</v>
      </c>
      <c r="C215" s="3" t="s">
        <v>2176</v>
      </c>
      <c r="D215" s="3" t="s">
        <v>6285</v>
      </c>
      <c r="E215" s="6">
        <v>700</v>
      </c>
      <c r="F215" s="8">
        <v>1750</v>
      </c>
      <c r="G215" t="s">
        <v>8218</v>
      </c>
      <c r="H215" t="s">
        <v>8223</v>
      </c>
      <c r="I215" t="s">
        <v>8245</v>
      </c>
      <c r="J215">
        <v>1469059986</v>
      </c>
      <c r="K215">
        <v>1468455186</v>
      </c>
      <c r="L215" t="b">
        <v>0</v>
      </c>
      <c r="M215">
        <v>26</v>
      </c>
      <c r="N215" t="b">
        <v>1</v>
      </c>
      <c r="O215" t="s">
        <v>8274</v>
      </c>
      <c r="P215">
        <v>26.92</v>
      </c>
      <c r="Q215" s="11" t="s">
        <v>8323</v>
      </c>
      <c r="R215" t="s">
        <v>8324</v>
      </c>
    </row>
    <row r="216" spans="1:18" ht="75" customHeight="1" x14ac:dyDescent="0.25">
      <c r="A216">
        <v>126</v>
      </c>
      <c r="B216">
        <v>2176</v>
      </c>
      <c r="C216" s="3" t="s">
        <v>2177</v>
      </c>
      <c r="D216" s="3" t="s">
        <v>6286</v>
      </c>
      <c r="E216" s="6">
        <v>5000</v>
      </c>
      <c r="F216" s="8">
        <v>6301</v>
      </c>
      <c r="G216" t="s">
        <v>8218</v>
      </c>
      <c r="H216" t="s">
        <v>8223</v>
      </c>
      <c r="I216" t="s">
        <v>8245</v>
      </c>
      <c r="J216">
        <v>1430579509</v>
      </c>
      <c r="K216">
        <v>1427987509</v>
      </c>
      <c r="L216" t="b">
        <v>0</v>
      </c>
      <c r="M216">
        <v>71</v>
      </c>
      <c r="N216" t="b">
        <v>1</v>
      </c>
      <c r="O216" t="s">
        <v>8274</v>
      </c>
      <c r="P216">
        <v>70.42</v>
      </c>
      <c r="Q216" s="11" t="s">
        <v>8323</v>
      </c>
      <c r="R216" t="s">
        <v>8324</v>
      </c>
    </row>
    <row r="217" spans="1:18" ht="75" customHeight="1" x14ac:dyDescent="0.25">
      <c r="A217">
        <v>100</v>
      </c>
      <c r="B217">
        <v>2177</v>
      </c>
      <c r="C217" s="3" t="s">
        <v>2178</v>
      </c>
      <c r="D217" s="3" t="s">
        <v>6287</v>
      </c>
      <c r="E217" s="6">
        <v>2500</v>
      </c>
      <c r="F217" s="8">
        <v>2503</v>
      </c>
      <c r="G217" t="s">
        <v>8218</v>
      </c>
      <c r="H217" t="s">
        <v>8223</v>
      </c>
      <c r="I217" t="s">
        <v>8245</v>
      </c>
      <c r="J217">
        <v>1465192867</v>
      </c>
      <c r="K217">
        <v>1463032867</v>
      </c>
      <c r="L217" t="b">
        <v>0</v>
      </c>
      <c r="M217">
        <v>38</v>
      </c>
      <c r="N217" t="b">
        <v>1</v>
      </c>
      <c r="O217" t="s">
        <v>8274</v>
      </c>
      <c r="P217">
        <v>65.790000000000006</v>
      </c>
      <c r="Q217" s="11" t="s">
        <v>8323</v>
      </c>
      <c r="R217" t="s">
        <v>8324</v>
      </c>
    </row>
    <row r="218" spans="1:18" ht="75" customHeight="1" x14ac:dyDescent="0.25">
      <c r="A218">
        <v>139</v>
      </c>
      <c r="B218">
        <v>2178</v>
      </c>
      <c r="C218" s="3" t="s">
        <v>2179</v>
      </c>
      <c r="D218" s="3" t="s">
        <v>6288</v>
      </c>
      <c r="E218" s="6">
        <v>25000</v>
      </c>
      <c r="F218" s="8">
        <v>34660</v>
      </c>
      <c r="G218" t="s">
        <v>8218</v>
      </c>
      <c r="H218" t="s">
        <v>8223</v>
      </c>
      <c r="I218" t="s">
        <v>8245</v>
      </c>
      <c r="J218">
        <v>1484752597</v>
      </c>
      <c r="K218">
        <v>1482160597</v>
      </c>
      <c r="L218" t="b">
        <v>0</v>
      </c>
      <c r="M218">
        <v>859</v>
      </c>
      <c r="N218" t="b">
        <v>1</v>
      </c>
      <c r="O218" t="s">
        <v>8274</v>
      </c>
      <c r="P218">
        <v>29.1</v>
      </c>
      <c r="Q218" s="11" t="s">
        <v>8323</v>
      </c>
      <c r="R218" t="s">
        <v>8324</v>
      </c>
    </row>
    <row r="219" spans="1:18" ht="75" customHeight="1" x14ac:dyDescent="0.25">
      <c r="A219">
        <v>161</v>
      </c>
      <c r="B219">
        <v>2179</v>
      </c>
      <c r="C219" s="3" t="s">
        <v>2180</v>
      </c>
      <c r="D219" s="3" t="s">
        <v>6289</v>
      </c>
      <c r="E219" s="6">
        <v>1000</v>
      </c>
      <c r="F219" s="8">
        <v>1614</v>
      </c>
      <c r="G219" t="s">
        <v>8218</v>
      </c>
      <c r="H219" t="s">
        <v>8223</v>
      </c>
      <c r="I219" t="s">
        <v>8245</v>
      </c>
      <c r="J219">
        <v>1428725192</v>
      </c>
      <c r="K219">
        <v>1426133192</v>
      </c>
      <c r="L219" t="b">
        <v>0</v>
      </c>
      <c r="M219">
        <v>21</v>
      </c>
      <c r="N219" t="b">
        <v>1</v>
      </c>
      <c r="O219" t="s">
        <v>8274</v>
      </c>
      <c r="P219">
        <v>47.62</v>
      </c>
      <c r="Q219" s="11" t="s">
        <v>8323</v>
      </c>
      <c r="R219" t="s">
        <v>8324</v>
      </c>
    </row>
    <row r="220" spans="1:18" ht="75" customHeight="1" x14ac:dyDescent="0.25">
      <c r="A220">
        <v>107</v>
      </c>
      <c r="B220">
        <v>2180</v>
      </c>
      <c r="C220" s="3" t="s">
        <v>2181</v>
      </c>
      <c r="D220" s="3" t="s">
        <v>6290</v>
      </c>
      <c r="E220" s="6">
        <v>5000</v>
      </c>
      <c r="F220" s="8">
        <v>5359.21</v>
      </c>
      <c r="G220" t="s">
        <v>8218</v>
      </c>
      <c r="H220" t="s">
        <v>8223</v>
      </c>
      <c r="I220" t="s">
        <v>8245</v>
      </c>
      <c r="J220">
        <v>1447434268</v>
      </c>
      <c r="K220">
        <v>1443801868</v>
      </c>
      <c r="L220" t="b">
        <v>0</v>
      </c>
      <c r="M220">
        <v>78</v>
      </c>
      <c r="N220" t="b">
        <v>1</v>
      </c>
      <c r="O220" t="s">
        <v>8274</v>
      </c>
      <c r="P220">
        <v>64.099999999999994</v>
      </c>
      <c r="Q220" s="11" t="s">
        <v>8323</v>
      </c>
      <c r="R220" t="s">
        <v>8324</v>
      </c>
    </row>
    <row r="221" spans="1:18" ht="75" customHeight="1" x14ac:dyDescent="0.25">
      <c r="A221">
        <v>185</v>
      </c>
      <c r="B221">
        <v>2281</v>
      </c>
      <c r="C221" s="3" t="s">
        <v>2282</v>
      </c>
      <c r="D221" s="3" t="s">
        <v>6391</v>
      </c>
      <c r="E221" s="6">
        <v>300</v>
      </c>
      <c r="F221" s="8">
        <v>555</v>
      </c>
      <c r="G221" t="s">
        <v>8218</v>
      </c>
      <c r="H221" t="s">
        <v>8223</v>
      </c>
      <c r="I221" t="s">
        <v>8245</v>
      </c>
      <c r="J221">
        <v>1311576600</v>
      </c>
      <c r="K221">
        <v>1306219897</v>
      </c>
      <c r="L221" t="b">
        <v>0</v>
      </c>
      <c r="M221">
        <v>11</v>
      </c>
      <c r="N221" t="b">
        <v>1</v>
      </c>
      <c r="O221" t="s">
        <v>8274</v>
      </c>
      <c r="P221">
        <v>27.27</v>
      </c>
      <c r="Q221" s="11" t="s">
        <v>8323</v>
      </c>
      <c r="R221" t="s">
        <v>8324</v>
      </c>
    </row>
    <row r="222" spans="1:18" ht="75" customHeight="1" x14ac:dyDescent="0.25">
      <c r="A222">
        <v>185</v>
      </c>
      <c r="B222">
        <v>2282</v>
      </c>
      <c r="C222" s="3" t="s">
        <v>2283</v>
      </c>
      <c r="D222" s="3" t="s">
        <v>6392</v>
      </c>
      <c r="E222" s="6">
        <v>750</v>
      </c>
      <c r="F222" s="8">
        <v>1390</v>
      </c>
      <c r="G222" t="s">
        <v>8218</v>
      </c>
      <c r="H222" t="s">
        <v>8223</v>
      </c>
      <c r="I222" t="s">
        <v>8245</v>
      </c>
      <c r="J222">
        <v>1452744686</v>
      </c>
      <c r="K222">
        <v>1447560686</v>
      </c>
      <c r="L222" t="b">
        <v>0</v>
      </c>
      <c r="M222">
        <v>12</v>
      </c>
      <c r="N222" t="b">
        <v>1</v>
      </c>
      <c r="O222" t="s">
        <v>8274</v>
      </c>
      <c r="P222">
        <v>62.5</v>
      </c>
      <c r="Q222" s="11" t="s">
        <v>8323</v>
      </c>
      <c r="R222" t="s">
        <v>8324</v>
      </c>
    </row>
    <row r="223" spans="1:18" ht="75" customHeight="1" x14ac:dyDescent="0.25">
      <c r="A223">
        <v>101</v>
      </c>
      <c r="B223">
        <v>2283</v>
      </c>
      <c r="C223" s="3" t="s">
        <v>2284</v>
      </c>
      <c r="D223" s="3" t="s">
        <v>6393</v>
      </c>
      <c r="E223" s="6">
        <v>3000</v>
      </c>
      <c r="F223" s="8">
        <v>3025.66</v>
      </c>
      <c r="G223" t="s">
        <v>8218</v>
      </c>
      <c r="H223" t="s">
        <v>8223</v>
      </c>
      <c r="I223" t="s">
        <v>8245</v>
      </c>
      <c r="J223">
        <v>1336528804</v>
      </c>
      <c r="K223">
        <v>1331348404</v>
      </c>
      <c r="L223" t="b">
        <v>0</v>
      </c>
      <c r="M223">
        <v>48</v>
      </c>
      <c r="N223" t="b">
        <v>1</v>
      </c>
      <c r="O223" t="s">
        <v>8274</v>
      </c>
      <c r="P223">
        <v>62.5</v>
      </c>
      <c r="Q223" s="11" t="s">
        <v>8323</v>
      </c>
      <c r="R223" t="s">
        <v>8324</v>
      </c>
    </row>
    <row r="224" spans="1:18" ht="75" customHeight="1" x14ac:dyDescent="0.25">
      <c r="A224">
        <v>106</v>
      </c>
      <c r="B224">
        <v>2284</v>
      </c>
      <c r="C224" s="3" t="s">
        <v>2285</v>
      </c>
      <c r="D224" s="3" t="s">
        <v>6394</v>
      </c>
      <c r="E224" s="6">
        <v>6000</v>
      </c>
      <c r="F224" s="8">
        <v>6373.27</v>
      </c>
      <c r="G224" t="s">
        <v>8218</v>
      </c>
      <c r="H224" t="s">
        <v>8223</v>
      </c>
      <c r="I224" t="s">
        <v>8245</v>
      </c>
      <c r="J224">
        <v>1299902400</v>
      </c>
      <c r="K224">
        <v>1297451245</v>
      </c>
      <c r="L224" t="b">
        <v>0</v>
      </c>
      <c r="M224">
        <v>59</v>
      </c>
      <c r="N224" t="b">
        <v>1</v>
      </c>
      <c r="O224" t="s">
        <v>8274</v>
      </c>
      <c r="P224">
        <v>101.69</v>
      </c>
      <c r="Q224" s="11" t="s">
        <v>8323</v>
      </c>
      <c r="R224" t="s">
        <v>8324</v>
      </c>
    </row>
    <row r="225" spans="1:18" ht="75" customHeight="1" x14ac:dyDescent="0.25">
      <c r="A225">
        <v>121</v>
      </c>
      <c r="B225">
        <v>2285</v>
      </c>
      <c r="C225" s="3" t="s">
        <v>2286</v>
      </c>
      <c r="D225" s="3" t="s">
        <v>6395</v>
      </c>
      <c r="E225" s="6">
        <v>3000</v>
      </c>
      <c r="F225" s="8">
        <v>3641</v>
      </c>
      <c r="G225" t="s">
        <v>8218</v>
      </c>
      <c r="H225" t="s">
        <v>8223</v>
      </c>
      <c r="I225" t="s">
        <v>8245</v>
      </c>
      <c r="J225">
        <v>1340944043</v>
      </c>
      <c r="K225">
        <v>1338352043</v>
      </c>
      <c r="L225" t="b">
        <v>0</v>
      </c>
      <c r="M225">
        <v>79</v>
      </c>
      <c r="N225" t="b">
        <v>1</v>
      </c>
      <c r="O225" t="s">
        <v>8274</v>
      </c>
      <c r="P225">
        <v>37.97</v>
      </c>
      <c r="Q225" s="11" t="s">
        <v>8323</v>
      </c>
      <c r="R225" t="s">
        <v>8324</v>
      </c>
    </row>
    <row r="226" spans="1:18" ht="75" customHeight="1" x14ac:dyDescent="0.25">
      <c r="A226">
        <v>100</v>
      </c>
      <c r="B226">
        <v>2286</v>
      </c>
      <c r="C226" s="3" t="s">
        <v>2287</v>
      </c>
      <c r="D226" s="3" t="s">
        <v>6396</v>
      </c>
      <c r="E226" s="6">
        <v>1500</v>
      </c>
      <c r="F226" s="8">
        <v>1501</v>
      </c>
      <c r="G226" t="s">
        <v>8218</v>
      </c>
      <c r="H226" t="s">
        <v>8223</v>
      </c>
      <c r="I226" t="s">
        <v>8245</v>
      </c>
      <c r="J226">
        <v>1378439940</v>
      </c>
      <c r="K226">
        <v>1376003254</v>
      </c>
      <c r="L226" t="b">
        <v>0</v>
      </c>
      <c r="M226">
        <v>14</v>
      </c>
      <c r="N226" t="b">
        <v>1</v>
      </c>
      <c r="O226" t="s">
        <v>8274</v>
      </c>
      <c r="P226">
        <v>107.14</v>
      </c>
      <c r="Q226" s="11" t="s">
        <v>8323</v>
      </c>
      <c r="R226" t="s">
        <v>8324</v>
      </c>
    </row>
    <row r="227" spans="1:18" ht="75" customHeight="1" x14ac:dyDescent="0.25">
      <c r="A227">
        <v>120</v>
      </c>
      <c r="B227">
        <v>2287</v>
      </c>
      <c r="C227" s="3" t="s">
        <v>2288</v>
      </c>
      <c r="D227" s="3" t="s">
        <v>6397</v>
      </c>
      <c r="E227" s="6">
        <v>4500</v>
      </c>
      <c r="F227" s="8">
        <v>5398.99</v>
      </c>
      <c r="G227" t="s">
        <v>8218</v>
      </c>
      <c r="H227" t="s">
        <v>8223</v>
      </c>
      <c r="I227" t="s">
        <v>8245</v>
      </c>
      <c r="J227">
        <v>1403539260</v>
      </c>
      <c r="K227">
        <v>1401724860</v>
      </c>
      <c r="L227" t="b">
        <v>0</v>
      </c>
      <c r="M227">
        <v>106</v>
      </c>
      <c r="N227" t="b">
        <v>1</v>
      </c>
      <c r="O227" t="s">
        <v>8274</v>
      </c>
      <c r="P227">
        <v>42.45</v>
      </c>
      <c r="Q227" s="11" t="s">
        <v>8323</v>
      </c>
      <c r="R227" t="s">
        <v>8324</v>
      </c>
    </row>
    <row r="228" spans="1:18" ht="75" customHeight="1" x14ac:dyDescent="0.25">
      <c r="A228">
        <v>100</v>
      </c>
      <c r="B228">
        <v>2288</v>
      </c>
      <c r="C228" s="3" t="s">
        <v>2289</v>
      </c>
      <c r="D228" s="3" t="s">
        <v>6398</v>
      </c>
      <c r="E228" s="6">
        <v>1000</v>
      </c>
      <c r="F228" s="8">
        <v>1001</v>
      </c>
      <c r="G228" t="s">
        <v>8218</v>
      </c>
      <c r="H228" t="s">
        <v>8223</v>
      </c>
      <c r="I228" t="s">
        <v>8245</v>
      </c>
      <c r="J228">
        <v>1340733600</v>
      </c>
      <c r="K228">
        <v>1339098689</v>
      </c>
      <c r="L228" t="b">
        <v>0</v>
      </c>
      <c r="M228">
        <v>25</v>
      </c>
      <c r="N228" t="b">
        <v>1</v>
      </c>
      <c r="O228" t="s">
        <v>8274</v>
      </c>
      <c r="P228">
        <v>40</v>
      </c>
      <c r="Q228" s="11" t="s">
        <v>8323</v>
      </c>
      <c r="R228" t="s">
        <v>8324</v>
      </c>
    </row>
    <row r="229" spans="1:18" ht="75" customHeight="1" x14ac:dyDescent="0.25">
      <c r="A229">
        <v>107</v>
      </c>
      <c r="B229">
        <v>2289</v>
      </c>
      <c r="C229" s="3" t="s">
        <v>2290</v>
      </c>
      <c r="D229" s="3" t="s">
        <v>6399</v>
      </c>
      <c r="E229" s="6">
        <v>1500</v>
      </c>
      <c r="F229" s="8">
        <v>1611</v>
      </c>
      <c r="G229" t="s">
        <v>8218</v>
      </c>
      <c r="H229" t="s">
        <v>8223</v>
      </c>
      <c r="I229" t="s">
        <v>8245</v>
      </c>
      <c r="J229">
        <v>1386372120</v>
      </c>
      <c r="K229">
        <v>1382659060</v>
      </c>
      <c r="L229" t="b">
        <v>0</v>
      </c>
      <c r="M229">
        <v>25</v>
      </c>
      <c r="N229" t="b">
        <v>1</v>
      </c>
      <c r="O229" t="s">
        <v>8274</v>
      </c>
      <c r="P229">
        <v>60</v>
      </c>
      <c r="Q229" s="11" t="s">
        <v>8323</v>
      </c>
      <c r="R229" t="s">
        <v>8324</v>
      </c>
    </row>
    <row r="230" spans="1:18" ht="75" customHeight="1" x14ac:dyDescent="0.25">
      <c r="A230">
        <v>104</v>
      </c>
      <c r="B230">
        <v>2290</v>
      </c>
      <c r="C230" s="3" t="s">
        <v>2291</v>
      </c>
      <c r="D230" s="3" t="s">
        <v>6400</v>
      </c>
      <c r="E230" s="6">
        <v>1500</v>
      </c>
      <c r="F230" s="8">
        <v>1561</v>
      </c>
      <c r="G230" t="s">
        <v>8218</v>
      </c>
      <c r="H230" t="s">
        <v>8223</v>
      </c>
      <c r="I230" t="s">
        <v>8245</v>
      </c>
      <c r="J230">
        <v>1259686800</v>
      </c>
      <c r="K230">
        <v>1252908330</v>
      </c>
      <c r="L230" t="b">
        <v>0</v>
      </c>
      <c r="M230">
        <v>29</v>
      </c>
      <c r="N230" t="b">
        <v>1</v>
      </c>
      <c r="O230" t="s">
        <v>8274</v>
      </c>
      <c r="P230">
        <v>51.72</v>
      </c>
      <c r="Q230" s="11" t="s">
        <v>8323</v>
      </c>
      <c r="R230" t="s">
        <v>8324</v>
      </c>
    </row>
    <row r="231" spans="1:18" ht="75" customHeight="1" x14ac:dyDescent="0.25">
      <c r="A231">
        <v>173</v>
      </c>
      <c r="B231">
        <v>2291</v>
      </c>
      <c r="C231" s="3" t="s">
        <v>2292</v>
      </c>
      <c r="D231" s="3" t="s">
        <v>6401</v>
      </c>
      <c r="E231" s="6">
        <v>2500</v>
      </c>
      <c r="F231" s="8">
        <v>4320</v>
      </c>
      <c r="G231" t="s">
        <v>8218</v>
      </c>
      <c r="H231" t="s">
        <v>8223</v>
      </c>
      <c r="I231" t="s">
        <v>8245</v>
      </c>
      <c r="J231">
        <v>1335153600</v>
      </c>
      <c r="K231">
        <v>1332199618</v>
      </c>
      <c r="L231" t="b">
        <v>0</v>
      </c>
      <c r="M231">
        <v>43</v>
      </c>
      <c r="N231" t="b">
        <v>1</v>
      </c>
      <c r="O231" t="s">
        <v>8274</v>
      </c>
      <c r="P231">
        <v>58.14</v>
      </c>
      <c r="Q231" s="11" t="s">
        <v>8323</v>
      </c>
      <c r="R231" t="s">
        <v>8324</v>
      </c>
    </row>
    <row r="232" spans="1:18" ht="75" customHeight="1" x14ac:dyDescent="0.25">
      <c r="A232">
        <v>107</v>
      </c>
      <c r="B232">
        <v>2292</v>
      </c>
      <c r="C232" s="3" t="s">
        <v>2293</v>
      </c>
      <c r="D232" s="3" t="s">
        <v>6402</v>
      </c>
      <c r="E232" s="6">
        <v>2000</v>
      </c>
      <c r="F232" s="8">
        <v>2145.0100000000002</v>
      </c>
      <c r="G232" t="s">
        <v>8218</v>
      </c>
      <c r="H232" t="s">
        <v>8223</v>
      </c>
      <c r="I232" t="s">
        <v>8245</v>
      </c>
      <c r="J232">
        <v>1334767476</v>
      </c>
      <c r="K232">
        <v>1332175476</v>
      </c>
      <c r="L232" t="b">
        <v>0</v>
      </c>
      <c r="M232">
        <v>46</v>
      </c>
      <c r="N232" t="b">
        <v>1</v>
      </c>
      <c r="O232" t="s">
        <v>8274</v>
      </c>
      <c r="P232">
        <v>43.48</v>
      </c>
      <c r="Q232" s="11" t="s">
        <v>8323</v>
      </c>
      <c r="R232" t="s">
        <v>8324</v>
      </c>
    </row>
    <row r="233" spans="1:18" ht="75" customHeight="1" x14ac:dyDescent="0.25">
      <c r="A233">
        <v>108</v>
      </c>
      <c r="B233">
        <v>2293</v>
      </c>
      <c r="C233" s="3" t="s">
        <v>2294</v>
      </c>
      <c r="D233" s="3" t="s">
        <v>6403</v>
      </c>
      <c r="E233" s="6">
        <v>850</v>
      </c>
      <c r="F233" s="8">
        <v>920</v>
      </c>
      <c r="G233" t="s">
        <v>8218</v>
      </c>
      <c r="H233" t="s">
        <v>8223</v>
      </c>
      <c r="I233" t="s">
        <v>8245</v>
      </c>
      <c r="J233">
        <v>1348545540</v>
      </c>
      <c r="K233">
        <v>1346345999</v>
      </c>
      <c r="L233" t="b">
        <v>0</v>
      </c>
      <c r="M233">
        <v>27</v>
      </c>
      <c r="N233" t="b">
        <v>1</v>
      </c>
      <c r="O233" t="s">
        <v>8274</v>
      </c>
      <c r="P233">
        <v>31.48</v>
      </c>
      <c r="Q233" s="11" t="s">
        <v>8323</v>
      </c>
      <c r="R233" t="s">
        <v>8324</v>
      </c>
    </row>
    <row r="234" spans="1:18" ht="75" customHeight="1" x14ac:dyDescent="0.25">
      <c r="A234">
        <v>146</v>
      </c>
      <c r="B234">
        <v>2294</v>
      </c>
      <c r="C234" s="3" t="s">
        <v>2295</v>
      </c>
      <c r="D234" s="3" t="s">
        <v>6404</v>
      </c>
      <c r="E234" s="6">
        <v>5000</v>
      </c>
      <c r="F234" s="8">
        <v>7304.04</v>
      </c>
      <c r="G234" t="s">
        <v>8218</v>
      </c>
      <c r="H234" t="s">
        <v>8223</v>
      </c>
      <c r="I234" t="s">
        <v>8245</v>
      </c>
      <c r="J234">
        <v>1358702480</v>
      </c>
      <c r="K234">
        <v>1356110480</v>
      </c>
      <c r="L234" t="b">
        <v>0</v>
      </c>
      <c r="M234">
        <v>112</v>
      </c>
      <c r="N234" t="b">
        <v>1</v>
      </c>
      <c r="O234" t="s">
        <v>8274</v>
      </c>
      <c r="P234">
        <v>44.64</v>
      </c>
      <c r="Q234" s="11" t="s">
        <v>8323</v>
      </c>
      <c r="R234" t="s">
        <v>8324</v>
      </c>
    </row>
    <row r="235" spans="1:18" ht="75" customHeight="1" x14ac:dyDescent="0.25">
      <c r="A235">
        <v>125</v>
      </c>
      <c r="B235">
        <v>2295</v>
      </c>
      <c r="C235" s="3" t="s">
        <v>2296</v>
      </c>
      <c r="D235" s="3" t="s">
        <v>6405</v>
      </c>
      <c r="E235" s="6">
        <v>1200</v>
      </c>
      <c r="F235" s="8">
        <v>1503</v>
      </c>
      <c r="G235" t="s">
        <v>8218</v>
      </c>
      <c r="H235" t="s">
        <v>8223</v>
      </c>
      <c r="I235" t="s">
        <v>8245</v>
      </c>
      <c r="J235">
        <v>1359240856</v>
      </c>
      <c r="K235">
        <v>1356648856</v>
      </c>
      <c r="L235" t="b">
        <v>0</v>
      </c>
      <c r="M235">
        <v>34</v>
      </c>
      <c r="N235" t="b">
        <v>1</v>
      </c>
      <c r="O235" t="s">
        <v>8274</v>
      </c>
      <c r="P235">
        <v>35.29</v>
      </c>
      <c r="Q235" s="11" t="s">
        <v>8323</v>
      </c>
      <c r="R235" t="s">
        <v>8324</v>
      </c>
    </row>
    <row r="236" spans="1:18" ht="75" customHeight="1" x14ac:dyDescent="0.25">
      <c r="A236">
        <v>149</v>
      </c>
      <c r="B236">
        <v>2296</v>
      </c>
      <c r="C236" s="3" t="s">
        <v>2297</v>
      </c>
      <c r="D236" s="3" t="s">
        <v>6406</v>
      </c>
      <c r="E236" s="6">
        <v>7000</v>
      </c>
      <c r="F236" s="8">
        <v>10435</v>
      </c>
      <c r="G236" t="s">
        <v>8218</v>
      </c>
      <c r="H236" t="s">
        <v>8223</v>
      </c>
      <c r="I236" t="s">
        <v>8245</v>
      </c>
      <c r="J236">
        <v>1330018426</v>
      </c>
      <c r="K236">
        <v>1326994426</v>
      </c>
      <c r="L236" t="b">
        <v>0</v>
      </c>
      <c r="M236">
        <v>145</v>
      </c>
      <c r="N236" t="b">
        <v>1</v>
      </c>
      <c r="O236" t="s">
        <v>8274</v>
      </c>
      <c r="P236">
        <v>48.28</v>
      </c>
      <c r="Q236" s="11" t="s">
        <v>8323</v>
      </c>
      <c r="R236" t="s">
        <v>8324</v>
      </c>
    </row>
    <row r="237" spans="1:18" ht="75" customHeight="1" x14ac:dyDescent="0.25">
      <c r="A237">
        <v>101</v>
      </c>
      <c r="B237">
        <v>2297</v>
      </c>
      <c r="C237" s="3" t="s">
        <v>2298</v>
      </c>
      <c r="D237" s="3" t="s">
        <v>6407</v>
      </c>
      <c r="E237" s="6">
        <v>1000</v>
      </c>
      <c r="F237" s="8">
        <v>1006</v>
      </c>
      <c r="G237" t="s">
        <v>8218</v>
      </c>
      <c r="H237" t="s">
        <v>8223</v>
      </c>
      <c r="I237" t="s">
        <v>8245</v>
      </c>
      <c r="J237">
        <v>1331697540</v>
      </c>
      <c r="K237">
        <v>1328749249</v>
      </c>
      <c r="L237" t="b">
        <v>0</v>
      </c>
      <c r="M237">
        <v>19</v>
      </c>
      <c r="N237" t="b">
        <v>1</v>
      </c>
      <c r="O237" t="s">
        <v>8274</v>
      </c>
      <c r="P237">
        <v>52.63</v>
      </c>
      <c r="Q237" s="11" t="s">
        <v>8323</v>
      </c>
      <c r="R237" t="s">
        <v>8324</v>
      </c>
    </row>
    <row r="238" spans="1:18" ht="75" customHeight="1" x14ac:dyDescent="0.25">
      <c r="A238">
        <v>105</v>
      </c>
      <c r="B238">
        <v>2298</v>
      </c>
      <c r="C238" s="3" t="s">
        <v>2299</v>
      </c>
      <c r="D238" s="3" t="s">
        <v>6408</v>
      </c>
      <c r="E238" s="6">
        <v>30000</v>
      </c>
      <c r="F238" s="8">
        <v>31522</v>
      </c>
      <c r="G238" t="s">
        <v>8218</v>
      </c>
      <c r="H238" t="s">
        <v>8223</v>
      </c>
      <c r="I238" t="s">
        <v>8245</v>
      </c>
      <c r="J238">
        <v>1395861033</v>
      </c>
      <c r="K238">
        <v>1393272633</v>
      </c>
      <c r="L238" t="b">
        <v>0</v>
      </c>
      <c r="M238">
        <v>288</v>
      </c>
      <c r="N238" t="b">
        <v>1</v>
      </c>
      <c r="O238" t="s">
        <v>8274</v>
      </c>
      <c r="P238">
        <v>104.17</v>
      </c>
      <c r="Q238" s="11" t="s">
        <v>8323</v>
      </c>
      <c r="R238" t="s">
        <v>8324</v>
      </c>
    </row>
    <row r="239" spans="1:18" ht="75" customHeight="1" x14ac:dyDescent="0.25">
      <c r="A239">
        <v>350</v>
      </c>
      <c r="B239">
        <v>2299</v>
      </c>
      <c r="C239" s="3" t="s">
        <v>2300</v>
      </c>
      <c r="D239" s="3" t="s">
        <v>6409</v>
      </c>
      <c r="E239" s="6">
        <v>300</v>
      </c>
      <c r="F239" s="8">
        <v>1050.5</v>
      </c>
      <c r="G239" t="s">
        <v>8218</v>
      </c>
      <c r="H239" t="s">
        <v>8223</v>
      </c>
      <c r="I239" t="s">
        <v>8245</v>
      </c>
      <c r="J239">
        <v>1296953209</v>
      </c>
      <c r="K239">
        <v>1295657209</v>
      </c>
      <c r="L239" t="b">
        <v>0</v>
      </c>
      <c r="M239">
        <v>14</v>
      </c>
      <c r="N239" t="b">
        <v>1</v>
      </c>
      <c r="O239" t="s">
        <v>8274</v>
      </c>
      <c r="P239">
        <v>21.43</v>
      </c>
      <c r="Q239" s="11" t="s">
        <v>8323</v>
      </c>
      <c r="R239" t="s">
        <v>8324</v>
      </c>
    </row>
    <row r="240" spans="1:18" ht="75" customHeight="1" x14ac:dyDescent="0.25">
      <c r="A240">
        <v>101</v>
      </c>
      <c r="B240">
        <v>2300</v>
      </c>
      <c r="C240" s="3" t="s">
        <v>2301</v>
      </c>
      <c r="D240" s="3" t="s">
        <v>6410</v>
      </c>
      <c r="E240" s="6">
        <v>800</v>
      </c>
      <c r="F240" s="8">
        <v>810</v>
      </c>
      <c r="G240" t="s">
        <v>8218</v>
      </c>
      <c r="H240" t="s">
        <v>8223</v>
      </c>
      <c r="I240" t="s">
        <v>8245</v>
      </c>
      <c r="J240">
        <v>1340904416</v>
      </c>
      <c r="K240">
        <v>1339694816</v>
      </c>
      <c r="L240" t="b">
        <v>0</v>
      </c>
      <c r="M240">
        <v>7</v>
      </c>
      <c r="N240" t="b">
        <v>1</v>
      </c>
      <c r="O240" t="s">
        <v>8274</v>
      </c>
      <c r="P240">
        <v>114.29</v>
      </c>
      <c r="Q240" s="11" t="s">
        <v>8323</v>
      </c>
      <c r="R240" t="s">
        <v>8324</v>
      </c>
    </row>
  </sheetData>
  <conditionalFormatting sqref="G1:G240">
    <cfRule type="cellIs" dxfId="24" priority="3" operator="equal">
      <formula>"Canceled"</formula>
    </cfRule>
    <cfRule type="cellIs" dxfId="23" priority="4" operator="equal">
      <formula>"Failed"</formula>
    </cfRule>
    <cfRule type="cellIs" dxfId="22" priority="5" operator="equal">
      <formula>"Successful"</formula>
    </cfRule>
    <cfRule type="cellIs" dxfId="21" priority="6" operator="equal">
      <formula>"Live"</formula>
    </cfRule>
    <cfRule type="cellIs" dxfId="20" priority="7" operator="equal">
      <formula>"LIve"</formula>
    </cfRule>
  </conditionalFormatting>
  <conditionalFormatting sqref="A1:A240">
    <cfRule type="colorScale" priority="1">
      <colorScale>
        <cfvo type="min"/>
        <cfvo type="percent" val="90"/>
        <color rgb="FFC00000"/>
        <color theme="4" tint="-0.249977111117893"/>
      </colorScale>
    </cfRule>
    <cfRule type="colorScale" priority="2">
      <colorScale>
        <cfvo type="percent" val="0"/>
        <cfvo type="max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DB9CD-336B-4F02-84EA-AEC334DD14C0}">
  <dimension ref="A1:R412"/>
  <sheetViews>
    <sheetView workbookViewId="0">
      <selection activeCell="T187" sqref="T187"/>
    </sheetView>
  </sheetViews>
  <sheetFormatPr defaultRowHeight="15" x14ac:dyDescent="0.25"/>
  <cols>
    <col min="4" max="4" width="58.85546875" customWidth="1"/>
    <col min="5" max="5" width="13.140625" customWidth="1"/>
    <col min="6" max="6" width="12.85546875" customWidth="1"/>
    <col min="10" max="10" width="12.85546875" customWidth="1"/>
    <col min="11" max="11" width="18" customWidth="1"/>
    <col min="15" max="15" width="11.140625" customWidth="1"/>
  </cols>
  <sheetData>
    <row r="1" spans="1:18" ht="75" customHeight="1" x14ac:dyDescent="0.25">
      <c r="A1">
        <v>105</v>
      </c>
      <c r="B1">
        <v>521</v>
      </c>
      <c r="C1" s="3" t="s">
        <v>522</v>
      </c>
      <c r="D1" s="3" t="s">
        <v>4631</v>
      </c>
      <c r="E1" s="6">
        <v>5000</v>
      </c>
      <c r="F1" s="8">
        <v>5232</v>
      </c>
      <c r="G1" t="s">
        <v>8218</v>
      </c>
      <c r="H1" t="s">
        <v>8223</v>
      </c>
      <c r="I1" t="s">
        <v>8245</v>
      </c>
      <c r="J1">
        <v>1477976340</v>
      </c>
      <c r="K1">
        <v>1475460819</v>
      </c>
      <c r="L1" t="b">
        <v>0</v>
      </c>
      <c r="M1">
        <v>56</v>
      </c>
      <c r="N1" t="b">
        <v>1</v>
      </c>
      <c r="O1" t="s">
        <v>8269</v>
      </c>
      <c r="P1">
        <v>89.29</v>
      </c>
      <c r="Q1" s="11" t="s">
        <v>8315</v>
      </c>
      <c r="R1" t="s">
        <v>8316</v>
      </c>
    </row>
    <row r="2" spans="1:18" ht="75" customHeight="1" x14ac:dyDescent="0.25">
      <c r="A2">
        <v>115</v>
      </c>
      <c r="B2">
        <v>522</v>
      </c>
      <c r="C2" s="3" t="s">
        <v>523</v>
      </c>
      <c r="D2" s="3" t="s">
        <v>4632</v>
      </c>
      <c r="E2" s="6">
        <v>3000</v>
      </c>
      <c r="F2" s="8">
        <v>3440</v>
      </c>
      <c r="G2" t="s">
        <v>8218</v>
      </c>
      <c r="H2" t="s">
        <v>8223</v>
      </c>
      <c r="I2" t="s">
        <v>8245</v>
      </c>
      <c r="J2">
        <v>1458518325</v>
      </c>
      <c r="K2">
        <v>1456793925</v>
      </c>
      <c r="L2" t="b">
        <v>0</v>
      </c>
      <c r="M2">
        <v>31</v>
      </c>
      <c r="N2" t="b">
        <v>1</v>
      </c>
      <c r="O2" t="s">
        <v>8269</v>
      </c>
      <c r="P2">
        <v>96.77</v>
      </c>
      <c r="Q2" s="11" t="s">
        <v>8315</v>
      </c>
      <c r="R2" t="s">
        <v>8316</v>
      </c>
    </row>
    <row r="3" spans="1:18" ht="75" customHeight="1" x14ac:dyDescent="0.25">
      <c r="A3">
        <v>121</v>
      </c>
      <c r="B3">
        <v>523</v>
      </c>
      <c r="C3" s="3" t="s">
        <v>524</v>
      </c>
      <c r="D3" s="3" t="s">
        <v>4633</v>
      </c>
      <c r="E3" s="6">
        <v>5000</v>
      </c>
      <c r="F3" s="8">
        <v>6030</v>
      </c>
      <c r="G3" t="s">
        <v>8218</v>
      </c>
      <c r="H3" t="s">
        <v>8223</v>
      </c>
      <c r="I3" t="s">
        <v>8245</v>
      </c>
      <c r="J3">
        <v>1442805076</v>
      </c>
      <c r="K3">
        <v>1440213076</v>
      </c>
      <c r="L3" t="b">
        <v>0</v>
      </c>
      <c r="M3">
        <v>84</v>
      </c>
      <c r="N3" t="b">
        <v>1</v>
      </c>
      <c r="O3" t="s">
        <v>8269</v>
      </c>
      <c r="P3">
        <v>59.52</v>
      </c>
      <c r="Q3" s="11" t="s">
        <v>8315</v>
      </c>
      <c r="R3" t="s">
        <v>8316</v>
      </c>
    </row>
    <row r="4" spans="1:18" ht="75" customHeight="1" x14ac:dyDescent="0.25">
      <c r="A4">
        <v>100</v>
      </c>
      <c r="B4">
        <v>525</v>
      </c>
      <c r="C4" s="3" t="s">
        <v>526</v>
      </c>
      <c r="D4" s="3" t="s">
        <v>4635</v>
      </c>
      <c r="E4" s="6">
        <v>12000</v>
      </c>
      <c r="F4" s="8">
        <v>12000</v>
      </c>
      <c r="G4" t="s">
        <v>8218</v>
      </c>
      <c r="H4" t="s">
        <v>8223</v>
      </c>
      <c r="I4" t="s">
        <v>8245</v>
      </c>
      <c r="J4">
        <v>1410601041</v>
      </c>
      <c r="K4">
        <v>1406713041</v>
      </c>
      <c r="L4" t="b">
        <v>0</v>
      </c>
      <c r="M4">
        <v>12</v>
      </c>
      <c r="N4" t="b">
        <v>1</v>
      </c>
      <c r="O4" t="s">
        <v>8269</v>
      </c>
      <c r="P4">
        <v>1000</v>
      </c>
      <c r="Q4" s="11" t="s">
        <v>8315</v>
      </c>
      <c r="R4" t="s">
        <v>8316</v>
      </c>
    </row>
    <row r="5" spans="1:18" ht="75" customHeight="1" x14ac:dyDescent="0.25">
      <c r="A5">
        <v>101</v>
      </c>
      <c r="B5">
        <v>527</v>
      </c>
      <c r="C5" s="3" t="s">
        <v>528</v>
      </c>
      <c r="D5" s="3" t="s">
        <v>4637</v>
      </c>
      <c r="E5" s="6">
        <v>10000</v>
      </c>
      <c r="F5" s="8">
        <v>10085</v>
      </c>
      <c r="G5" t="s">
        <v>8218</v>
      </c>
      <c r="H5" t="s">
        <v>8223</v>
      </c>
      <c r="I5" t="s">
        <v>8245</v>
      </c>
      <c r="J5">
        <v>1487347500</v>
      </c>
      <c r="K5">
        <v>1484715366</v>
      </c>
      <c r="L5" t="b">
        <v>0</v>
      </c>
      <c r="M5">
        <v>158</v>
      </c>
      <c r="N5" t="b">
        <v>1</v>
      </c>
      <c r="O5" t="s">
        <v>8269</v>
      </c>
      <c r="P5">
        <v>63.29</v>
      </c>
      <c r="Q5" s="11" t="s">
        <v>8315</v>
      </c>
      <c r="R5" t="s">
        <v>8316</v>
      </c>
    </row>
    <row r="6" spans="1:18" ht="75" customHeight="1" x14ac:dyDescent="0.25">
      <c r="A6">
        <v>116</v>
      </c>
      <c r="B6">
        <v>528</v>
      </c>
      <c r="C6" s="3" t="s">
        <v>529</v>
      </c>
      <c r="D6" s="3" t="s">
        <v>4638</v>
      </c>
      <c r="E6" s="6">
        <v>1150</v>
      </c>
      <c r="F6" s="8">
        <v>1330</v>
      </c>
      <c r="G6" t="s">
        <v>8218</v>
      </c>
      <c r="H6" t="s">
        <v>8223</v>
      </c>
      <c r="I6" t="s">
        <v>8245</v>
      </c>
      <c r="J6">
        <v>1434921600</v>
      </c>
      <c r="K6">
        <v>1433109907</v>
      </c>
      <c r="L6" t="b">
        <v>0</v>
      </c>
      <c r="M6">
        <v>30</v>
      </c>
      <c r="N6" t="b">
        <v>1</v>
      </c>
      <c r="O6" t="s">
        <v>8269</v>
      </c>
      <c r="P6">
        <v>38.33</v>
      </c>
      <c r="Q6" s="11" t="s">
        <v>8315</v>
      </c>
      <c r="R6" t="s">
        <v>8316</v>
      </c>
    </row>
    <row r="7" spans="1:18" ht="75" customHeight="1" x14ac:dyDescent="0.25">
      <c r="A7">
        <v>108</v>
      </c>
      <c r="B7">
        <v>530</v>
      </c>
      <c r="C7" s="3" t="s">
        <v>531</v>
      </c>
      <c r="D7" s="3" t="s">
        <v>4640</v>
      </c>
      <c r="E7" s="6">
        <v>3405</v>
      </c>
      <c r="F7" s="8">
        <v>3670</v>
      </c>
      <c r="G7" t="s">
        <v>8218</v>
      </c>
      <c r="H7" t="s">
        <v>8223</v>
      </c>
      <c r="I7" t="s">
        <v>8245</v>
      </c>
      <c r="J7">
        <v>1435111200</v>
      </c>
      <c r="K7">
        <v>1433254268</v>
      </c>
      <c r="L7" t="b">
        <v>0</v>
      </c>
      <c r="M7">
        <v>29</v>
      </c>
      <c r="N7" t="b">
        <v>1</v>
      </c>
      <c r="O7" t="s">
        <v>8269</v>
      </c>
      <c r="P7">
        <v>117.41</v>
      </c>
      <c r="Q7" s="11" t="s">
        <v>8315</v>
      </c>
      <c r="R7" t="s">
        <v>8316</v>
      </c>
    </row>
    <row r="8" spans="1:18" ht="75" customHeight="1" x14ac:dyDescent="0.25">
      <c r="A8">
        <v>100</v>
      </c>
      <c r="B8">
        <v>531</v>
      </c>
      <c r="C8" s="3" t="s">
        <v>532</v>
      </c>
      <c r="D8" s="3" t="s">
        <v>4641</v>
      </c>
      <c r="E8" s="6">
        <v>4000</v>
      </c>
      <c r="F8" s="8">
        <v>4000</v>
      </c>
      <c r="G8" t="s">
        <v>8218</v>
      </c>
      <c r="H8" t="s">
        <v>8223</v>
      </c>
      <c r="I8" t="s">
        <v>8245</v>
      </c>
      <c r="J8">
        <v>1481957940</v>
      </c>
      <c r="K8">
        <v>1478050429</v>
      </c>
      <c r="L8" t="b">
        <v>0</v>
      </c>
      <c r="M8">
        <v>31</v>
      </c>
      <c r="N8" t="b">
        <v>1</v>
      </c>
      <c r="O8" t="s">
        <v>8269</v>
      </c>
      <c r="P8">
        <v>129.03</v>
      </c>
      <c r="Q8" s="11" t="s">
        <v>8315</v>
      </c>
      <c r="R8" t="s">
        <v>8316</v>
      </c>
    </row>
    <row r="9" spans="1:18" ht="75" customHeight="1" x14ac:dyDescent="0.25">
      <c r="A9">
        <v>123</v>
      </c>
      <c r="B9">
        <v>532</v>
      </c>
      <c r="C9" s="3" t="s">
        <v>533</v>
      </c>
      <c r="D9" s="3" t="s">
        <v>4642</v>
      </c>
      <c r="E9" s="6">
        <v>10000</v>
      </c>
      <c r="F9" s="8">
        <v>12325</v>
      </c>
      <c r="G9" t="s">
        <v>8218</v>
      </c>
      <c r="H9" t="s">
        <v>8223</v>
      </c>
      <c r="I9" t="s">
        <v>8245</v>
      </c>
      <c r="J9">
        <v>1463098208</v>
      </c>
      <c r="K9">
        <v>1460506208</v>
      </c>
      <c r="L9" t="b">
        <v>0</v>
      </c>
      <c r="M9">
        <v>173</v>
      </c>
      <c r="N9" t="b">
        <v>1</v>
      </c>
      <c r="O9" t="s">
        <v>8269</v>
      </c>
      <c r="P9">
        <v>57.8</v>
      </c>
      <c r="Q9" s="11" t="s">
        <v>8315</v>
      </c>
      <c r="R9" t="s">
        <v>8316</v>
      </c>
    </row>
    <row r="10" spans="1:18" ht="75" customHeight="1" x14ac:dyDescent="0.25">
      <c r="A10">
        <v>121</v>
      </c>
      <c r="B10">
        <v>537</v>
      </c>
      <c r="C10" s="3" t="s">
        <v>538</v>
      </c>
      <c r="D10" s="3" t="s">
        <v>4647</v>
      </c>
      <c r="E10" s="6">
        <v>2000</v>
      </c>
      <c r="F10" s="8">
        <v>2410</v>
      </c>
      <c r="G10" t="s">
        <v>8218</v>
      </c>
      <c r="H10" t="s">
        <v>8223</v>
      </c>
      <c r="I10" t="s">
        <v>8245</v>
      </c>
      <c r="J10">
        <v>1446665191</v>
      </c>
      <c r="K10">
        <v>1444069591</v>
      </c>
      <c r="L10" t="b">
        <v>0</v>
      </c>
      <c r="M10">
        <v>59</v>
      </c>
      <c r="N10" t="b">
        <v>1</v>
      </c>
      <c r="O10" t="s">
        <v>8269</v>
      </c>
      <c r="P10">
        <v>33.9</v>
      </c>
      <c r="Q10" s="11" t="s">
        <v>8315</v>
      </c>
      <c r="R10" t="s">
        <v>8316</v>
      </c>
    </row>
    <row r="11" spans="1:18" ht="75" customHeight="1" x14ac:dyDescent="0.25">
      <c r="A11">
        <v>302</v>
      </c>
      <c r="B11">
        <v>538</v>
      </c>
      <c r="C11" s="3" t="s">
        <v>539</v>
      </c>
      <c r="D11" s="3" t="s">
        <v>4648</v>
      </c>
      <c r="E11" s="6">
        <v>5000</v>
      </c>
      <c r="F11" s="8">
        <v>15121</v>
      </c>
      <c r="G11" t="s">
        <v>8218</v>
      </c>
      <c r="H11" t="s">
        <v>8223</v>
      </c>
      <c r="I11" t="s">
        <v>8245</v>
      </c>
      <c r="J11">
        <v>1463166263</v>
      </c>
      <c r="K11">
        <v>1460574263</v>
      </c>
      <c r="L11" t="b">
        <v>0</v>
      </c>
      <c r="M11">
        <v>60</v>
      </c>
      <c r="N11" t="b">
        <v>1</v>
      </c>
      <c r="O11" t="s">
        <v>8269</v>
      </c>
      <c r="P11">
        <v>83.33</v>
      </c>
      <c r="Q11" s="11" t="s">
        <v>8315</v>
      </c>
      <c r="R11" t="s">
        <v>8316</v>
      </c>
    </row>
    <row r="12" spans="1:18" ht="75" customHeight="1" x14ac:dyDescent="0.25">
      <c r="A12">
        <v>101</v>
      </c>
      <c r="B12">
        <v>1284</v>
      </c>
      <c r="C12" s="3" t="s">
        <v>1285</v>
      </c>
      <c r="D12" s="3" t="s">
        <v>5394</v>
      </c>
      <c r="E12" s="6">
        <v>2000</v>
      </c>
      <c r="F12" s="8">
        <v>2020</v>
      </c>
      <c r="G12" t="s">
        <v>8218</v>
      </c>
      <c r="H12" t="s">
        <v>8223</v>
      </c>
      <c r="I12" t="s">
        <v>8245</v>
      </c>
      <c r="J12">
        <v>1483203540</v>
      </c>
      <c r="K12">
        <v>1481175482</v>
      </c>
      <c r="L12" t="b">
        <v>0</v>
      </c>
      <c r="M12">
        <v>31</v>
      </c>
      <c r="N12" t="b">
        <v>1</v>
      </c>
      <c r="O12" t="s">
        <v>8269</v>
      </c>
      <c r="P12">
        <v>64.52</v>
      </c>
      <c r="Q12" s="11" t="s">
        <v>8315</v>
      </c>
      <c r="R12" t="s">
        <v>8316</v>
      </c>
    </row>
    <row r="13" spans="1:18" ht="75" customHeight="1" x14ac:dyDescent="0.25">
      <c r="A13">
        <v>100</v>
      </c>
      <c r="B13">
        <v>1288</v>
      </c>
      <c r="C13" s="3" t="s">
        <v>1289</v>
      </c>
      <c r="D13" s="3" t="s">
        <v>5398</v>
      </c>
      <c r="E13" s="6">
        <v>4000</v>
      </c>
      <c r="F13" s="8">
        <v>4018</v>
      </c>
      <c r="G13" t="s">
        <v>8218</v>
      </c>
      <c r="H13" t="s">
        <v>8223</v>
      </c>
      <c r="I13" t="s">
        <v>8245</v>
      </c>
      <c r="J13">
        <v>1470801600</v>
      </c>
      <c r="K13">
        <v>1468122163</v>
      </c>
      <c r="L13" t="b">
        <v>0</v>
      </c>
      <c r="M13">
        <v>61</v>
      </c>
      <c r="N13" t="b">
        <v>1</v>
      </c>
      <c r="O13" t="s">
        <v>8269</v>
      </c>
      <c r="P13">
        <v>65.569999999999993</v>
      </c>
      <c r="Q13" s="11" t="s">
        <v>8315</v>
      </c>
      <c r="R13" t="s">
        <v>8316</v>
      </c>
    </row>
    <row r="14" spans="1:18" ht="75" customHeight="1" x14ac:dyDescent="0.25">
      <c r="A14">
        <v>125</v>
      </c>
      <c r="B14">
        <v>1289</v>
      </c>
      <c r="C14" s="3" t="s">
        <v>1290</v>
      </c>
      <c r="D14" s="3" t="s">
        <v>5399</v>
      </c>
      <c r="E14" s="6">
        <v>1500</v>
      </c>
      <c r="F14" s="8">
        <v>1876</v>
      </c>
      <c r="G14" t="s">
        <v>8218</v>
      </c>
      <c r="H14" t="s">
        <v>8223</v>
      </c>
      <c r="I14" t="s">
        <v>8245</v>
      </c>
      <c r="J14">
        <v>1483499645</v>
      </c>
      <c r="K14">
        <v>1480907645</v>
      </c>
      <c r="L14" t="b">
        <v>0</v>
      </c>
      <c r="M14">
        <v>52</v>
      </c>
      <c r="N14" t="b">
        <v>1</v>
      </c>
      <c r="O14" t="s">
        <v>8269</v>
      </c>
      <c r="P14">
        <v>28.85</v>
      </c>
      <c r="Q14" s="11" t="s">
        <v>8315</v>
      </c>
      <c r="R14" t="s">
        <v>8316</v>
      </c>
    </row>
    <row r="15" spans="1:18" ht="75" customHeight="1" x14ac:dyDescent="0.25">
      <c r="A15">
        <v>109</v>
      </c>
      <c r="B15">
        <v>1290</v>
      </c>
      <c r="C15" s="3" t="s">
        <v>1291</v>
      </c>
      <c r="D15" s="3" t="s">
        <v>5400</v>
      </c>
      <c r="E15" s="6">
        <v>3500</v>
      </c>
      <c r="F15" s="8">
        <v>3800</v>
      </c>
      <c r="G15" t="s">
        <v>8218</v>
      </c>
      <c r="H15" t="s">
        <v>8223</v>
      </c>
      <c r="I15" t="s">
        <v>8245</v>
      </c>
      <c r="J15">
        <v>1429772340</v>
      </c>
      <c r="K15">
        <v>1427121931</v>
      </c>
      <c r="L15" t="b">
        <v>0</v>
      </c>
      <c r="M15">
        <v>86</v>
      </c>
      <c r="N15" t="b">
        <v>1</v>
      </c>
      <c r="O15" t="s">
        <v>8269</v>
      </c>
      <c r="P15">
        <v>40.700000000000003</v>
      </c>
      <c r="Q15" s="11" t="s">
        <v>8315</v>
      </c>
      <c r="R15" t="s">
        <v>8316</v>
      </c>
    </row>
    <row r="16" spans="1:18" ht="75" customHeight="1" x14ac:dyDescent="0.25">
      <c r="A16">
        <v>146</v>
      </c>
      <c r="B16">
        <v>1291</v>
      </c>
      <c r="C16" s="3" t="s">
        <v>1292</v>
      </c>
      <c r="D16" s="3" t="s">
        <v>5401</v>
      </c>
      <c r="E16" s="6">
        <v>3000</v>
      </c>
      <c r="F16" s="8">
        <v>4371</v>
      </c>
      <c r="G16" t="s">
        <v>8218</v>
      </c>
      <c r="H16" t="s">
        <v>8223</v>
      </c>
      <c r="I16" t="s">
        <v>8245</v>
      </c>
      <c r="J16">
        <v>1428390000</v>
      </c>
      <c r="K16">
        <v>1425224391</v>
      </c>
      <c r="L16" t="b">
        <v>0</v>
      </c>
      <c r="M16">
        <v>42</v>
      </c>
      <c r="N16" t="b">
        <v>1</v>
      </c>
      <c r="O16" t="s">
        <v>8269</v>
      </c>
      <c r="P16">
        <v>71.430000000000007</v>
      </c>
      <c r="Q16" s="11" t="s">
        <v>8315</v>
      </c>
      <c r="R16" t="s">
        <v>8316</v>
      </c>
    </row>
    <row r="17" spans="1:18" ht="75" customHeight="1" x14ac:dyDescent="0.25">
      <c r="A17">
        <v>102</v>
      </c>
      <c r="B17">
        <v>1293</v>
      </c>
      <c r="C17" s="3" t="s">
        <v>1294</v>
      </c>
      <c r="D17" s="3" t="s">
        <v>5403</v>
      </c>
      <c r="E17" s="6">
        <v>15000</v>
      </c>
      <c r="F17" s="8">
        <v>15335</v>
      </c>
      <c r="G17" t="s">
        <v>8218</v>
      </c>
      <c r="H17" t="s">
        <v>8223</v>
      </c>
      <c r="I17" t="s">
        <v>8245</v>
      </c>
      <c r="J17">
        <v>1447523371</v>
      </c>
      <c r="K17">
        <v>1444927771</v>
      </c>
      <c r="L17" t="b">
        <v>0</v>
      </c>
      <c r="M17">
        <v>120</v>
      </c>
      <c r="N17" t="b">
        <v>1</v>
      </c>
      <c r="O17" t="s">
        <v>8269</v>
      </c>
      <c r="P17">
        <v>125</v>
      </c>
      <c r="Q17" s="11" t="s">
        <v>8315</v>
      </c>
      <c r="R17" t="s">
        <v>8316</v>
      </c>
    </row>
    <row r="18" spans="1:18" ht="75" customHeight="1" x14ac:dyDescent="0.25">
      <c r="A18">
        <v>110</v>
      </c>
      <c r="B18">
        <v>1297</v>
      </c>
      <c r="C18" s="3" t="s">
        <v>1298</v>
      </c>
      <c r="D18" s="3" t="s">
        <v>5407</v>
      </c>
      <c r="E18" s="6">
        <v>20000</v>
      </c>
      <c r="F18" s="8">
        <v>21905</v>
      </c>
      <c r="G18" t="s">
        <v>8218</v>
      </c>
      <c r="H18" t="s">
        <v>8223</v>
      </c>
      <c r="I18" t="s">
        <v>8245</v>
      </c>
      <c r="J18">
        <v>1462125358</v>
      </c>
      <c r="K18">
        <v>1459533358</v>
      </c>
      <c r="L18" t="b">
        <v>0</v>
      </c>
      <c r="M18">
        <v>238</v>
      </c>
      <c r="N18" t="b">
        <v>1</v>
      </c>
      <c r="O18" t="s">
        <v>8269</v>
      </c>
      <c r="P18">
        <v>84.03</v>
      </c>
      <c r="Q18" s="11" t="s">
        <v>8315</v>
      </c>
      <c r="R18" t="s">
        <v>8316</v>
      </c>
    </row>
    <row r="19" spans="1:18" ht="75" customHeight="1" x14ac:dyDescent="0.25">
      <c r="A19">
        <v>124</v>
      </c>
      <c r="B19">
        <v>1299</v>
      </c>
      <c r="C19" s="3" t="s">
        <v>1300</v>
      </c>
      <c r="D19" s="3" t="s">
        <v>5409</v>
      </c>
      <c r="E19" s="6">
        <v>3500</v>
      </c>
      <c r="F19" s="8">
        <v>4340</v>
      </c>
      <c r="G19" t="s">
        <v>8218</v>
      </c>
      <c r="H19" t="s">
        <v>8223</v>
      </c>
      <c r="I19" t="s">
        <v>8245</v>
      </c>
      <c r="J19">
        <v>1436902359</v>
      </c>
      <c r="K19">
        <v>1434310359</v>
      </c>
      <c r="L19" t="b">
        <v>0</v>
      </c>
      <c r="M19">
        <v>32</v>
      </c>
      <c r="N19" t="b">
        <v>1</v>
      </c>
      <c r="O19" t="s">
        <v>8269</v>
      </c>
      <c r="P19">
        <v>109.38</v>
      </c>
      <c r="Q19" s="11" t="s">
        <v>8315</v>
      </c>
      <c r="R19" t="s">
        <v>8316</v>
      </c>
    </row>
    <row r="20" spans="1:18" ht="75" customHeight="1" x14ac:dyDescent="0.25">
      <c r="A20">
        <v>135</v>
      </c>
      <c r="B20">
        <v>1300</v>
      </c>
      <c r="C20" s="3" t="s">
        <v>1301</v>
      </c>
      <c r="D20" s="3" t="s">
        <v>5410</v>
      </c>
      <c r="E20" s="6">
        <v>3000</v>
      </c>
      <c r="F20" s="8">
        <v>4050</v>
      </c>
      <c r="G20" t="s">
        <v>8218</v>
      </c>
      <c r="H20" t="s">
        <v>8223</v>
      </c>
      <c r="I20" t="s">
        <v>8245</v>
      </c>
      <c r="J20">
        <v>1464807420</v>
      </c>
      <c r="K20">
        <v>1461427938</v>
      </c>
      <c r="L20" t="b">
        <v>0</v>
      </c>
      <c r="M20">
        <v>24</v>
      </c>
      <c r="N20" t="b">
        <v>1</v>
      </c>
      <c r="O20" t="s">
        <v>8269</v>
      </c>
      <c r="P20">
        <v>125</v>
      </c>
      <c r="Q20" s="11" t="s">
        <v>8315</v>
      </c>
      <c r="R20" t="s">
        <v>8316</v>
      </c>
    </row>
    <row r="21" spans="1:18" ht="75" customHeight="1" x14ac:dyDescent="0.25">
      <c r="A21">
        <v>103</v>
      </c>
      <c r="B21">
        <v>1301</v>
      </c>
      <c r="C21" s="3" t="s">
        <v>1302</v>
      </c>
      <c r="D21" s="3" t="s">
        <v>5411</v>
      </c>
      <c r="E21" s="6">
        <v>2000</v>
      </c>
      <c r="F21" s="8">
        <v>2055</v>
      </c>
      <c r="G21" t="s">
        <v>8218</v>
      </c>
      <c r="H21" t="s">
        <v>8223</v>
      </c>
      <c r="I21" t="s">
        <v>8245</v>
      </c>
      <c r="J21">
        <v>1437447600</v>
      </c>
      <c r="K21">
        <v>1436551178</v>
      </c>
      <c r="L21" t="b">
        <v>0</v>
      </c>
      <c r="M21">
        <v>29</v>
      </c>
      <c r="N21" t="b">
        <v>1</v>
      </c>
      <c r="O21" t="s">
        <v>8269</v>
      </c>
      <c r="P21">
        <v>68.97</v>
      </c>
      <c r="Q21" s="11" t="s">
        <v>8315</v>
      </c>
      <c r="R21" t="s">
        <v>8316</v>
      </c>
    </row>
    <row r="22" spans="1:18" ht="75" customHeight="1" x14ac:dyDescent="0.25">
      <c r="A22">
        <v>100</v>
      </c>
      <c r="B22">
        <v>1302</v>
      </c>
      <c r="C22" s="3" t="s">
        <v>1303</v>
      </c>
      <c r="D22" s="3" t="s">
        <v>5412</v>
      </c>
      <c r="E22" s="6">
        <v>2500</v>
      </c>
      <c r="F22" s="8">
        <v>2500</v>
      </c>
      <c r="G22" t="s">
        <v>8218</v>
      </c>
      <c r="H22" t="s">
        <v>8223</v>
      </c>
      <c r="I22" t="s">
        <v>8245</v>
      </c>
      <c r="J22">
        <v>1480559011</v>
      </c>
      <c r="K22">
        <v>1477963411</v>
      </c>
      <c r="L22" t="b">
        <v>0</v>
      </c>
      <c r="M22">
        <v>50</v>
      </c>
      <c r="N22" t="b">
        <v>1</v>
      </c>
      <c r="O22" t="s">
        <v>8269</v>
      </c>
      <c r="P22">
        <v>50</v>
      </c>
      <c r="Q22" s="11" t="s">
        <v>8315</v>
      </c>
      <c r="R22" t="s">
        <v>8316</v>
      </c>
    </row>
    <row r="23" spans="1:18" ht="75" customHeight="1" x14ac:dyDescent="0.25">
      <c r="A23">
        <v>105</v>
      </c>
      <c r="B23">
        <v>2781</v>
      </c>
      <c r="C23" s="3" t="s">
        <v>2781</v>
      </c>
      <c r="D23" s="3" t="s">
        <v>6891</v>
      </c>
      <c r="E23" s="6">
        <v>1250</v>
      </c>
      <c r="F23" s="8">
        <v>1316</v>
      </c>
      <c r="G23" t="s">
        <v>8218</v>
      </c>
      <c r="H23" t="s">
        <v>8223</v>
      </c>
      <c r="I23" t="s">
        <v>8245</v>
      </c>
      <c r="J23">
        <v>1423724400</v>
      </c>
      <c r="K23">
        <v>1421274954</v>
      </c>
      <c r="L23" t="b">
        <v>0</v>
      </c>
      <c r="M23">
        <v>28</v>
      </c>
      <c r="N23" t="b">
        <v>1</v>
      </c>
      <c r="O23" t="s">
        <v>8269</v>
      </c>
      <c r="P23">
        <v>44.64</v>
      </c>
      <c r="Q23" s="11" t="s">
        <v>8315</v>
      </c>
      <c r="R23" t="s">
        <v>8316</v>
      </c>
    </row>
    <row r="24" spans="1:18" ht="75" customHeight="1" x14ac:dyDescent="0.25">
      <c r="A24">
        <v>120</v>
      </c>
      <c r="B24">
        <v>2782</v>
      </c>
      <c r="C24" s="3" t="s">
        <v>2782</v>
      </c>
      <c r="D24" s="3" t="s">
        <v>6892</v>
      </c>
      <c r="E24" s="6">
        <v>1000</v>
      </c>
      <c r="F24" s="8">
        <v>1200</v>
      </c>
      <c r="G24" t="s">
        <v>8218</v>
      </c>
      <c r="H24" t="s">
        <v>8223</v>
      </c>
      <c r="I24" t="s">
        <v>8245</v>
      </c>
      <c r="J24">
        <v>1424149140</v>
      </c>
      <c r="K24">
        <v>1421964718</v>
      </c>
      <c r="L24" t="b">
        <v>0</v>
      </c>
      <c r="M24">
        <v>18</v>
      </c>
      <c r="N24" t="b">
        <v>1</v>
      </c>
      <c r="O24" t="s">
        <v>8269</v>
      </c>
      <c r="P24">
        <v>55.56</v>
      </c>
      <c r="Q24" s="11" t="s">
        <v>8315</v>
      </c>
      <c r="R24" t="s">
        <v>8316</v>
      </c>
    </row>
    <row r="25" spans="1:18" ht="75" customHeight="1" x14ac:dyDescent="0.25">
      <c r="A25">
        <v>119</v>
      </c>
      <c r="B25">
        <v>2784</v>
      </c>
      <c r="C25" s="3" t="s">
        <v>2784</v>
      </c>
      <c r="D25" s="3" t="s">
        <v>6894</v>
      </c>
      <c r="E25" s="6">
        <v>6000</v>
      </c>
      <c r="F25" s="8">
        <v>7140</v>
      </c>
      <c r="G25" t="s">
        <v>8218</v>
      </c>
      <c r="H25" t="s">
        <v>8223</v>
      </c>
      <c r="I25" t="s">
        <v>8245</v>
      </c>
      <c r="J25">
        <v>1414608843</v>
      </c>
      <c r="K25">
        <v>1412794443</v>
      </c>
      <c r="L25" t="b">
        <v>0</v>
      </c>
      <c r="M25">
        <v>108</v>
      </c>
      <c r="N25" t="b">
        <v>1</v>
      </c>
      <c r="O25" t="s">
        <v>8269</v>
      </c>
      <c r="P25">
        <v>55.56</v>
      </c>
      <c r="Q25" s="11" t="s">
        <v>8315</v>
      </c>
      <c r="R25" t="s">
        <v>8316</v>
      </c>
    </row>
    <row r="26" spans="1:18" ht="75" customHeight="1" x14ac:dyDescent="0.25">
      <c r="A26">
        <v>105</v>
      </c>
      <c r="B26">
        <v>2785</v>
      </c>
      <c r="C26" s="3" t="s">
        <v>2785</v>
      </c>
      <c r="D26" s="3" t="s">
        <v>6895</v>
      </c>
      <c r="E26" s="6">
        <v>5000</v>
      </c>
      <c r="F26" s="8">
        <v>5234</v>
      </c>
      <c r="G26" t="s">
        <v>8218</v>
      </c>
      <c r="H26" t="s">
        <v>8223</v>
      </c>
      <c r="I26" t="s">
        <v>8245</v>
      </c>
      <c r="J26">
        <v>1470430800</v>
      </c>
      <c r="K26">
        <v>1467865967</v>
      </c>
      <c r="L26" t="b">
        <v>0</v>
      </c>
      <c r="M26">
        <v>142</v>
      </c>
      <c r="N26" t="b">
        <v>1</v>
      </c>
      <c r="O26" t="s">
        <v>8269</v>
      </c>
      <c r="P26">
        <v>35.21</v>
      </c>
      <c r="Q26" s="11" t="s">
        <v>8315</v>
      </c>
      <c r="R26" t="s">
        <v>8316</v>
      </c>
    </row>
    <row r="27" spans="1:18" ht="75" customHeight="1" x14ac:dyDescent="0.25">
      <c r="A27">
        <v>120</v>
      </c>
      <c r="B27">
        <v>2787</v>
      </c>
      <c r="C27" s="3" t="s">
        <v>2787</v>
      </c>
      <c r="D27" s="3" t="s">
        <v>6897</v>
      </c>
      <c r="E27" s="6">
        <v>1000</v>
      </c>
      <c r="F27" s="8">
        <v>1197</v>
      </c>
      <c r="G27" t="s">
        <v>8218</v>
      </c>
      <c r="H27" t="s">
        <v>8223</v>
      </c>
      <c r="I27" t="s">
        <v>8245</v>
      </c>
      <c r="J27">
        <v>1405658752</v>
      </c>
      <c r="K27">
        <v>1403066752</v>
      </c>
      <c r="L27" t="b">
        <v>0</v>
      </c>
      <c r="M27">
        <v>38</v>
      </c>
      <c r="N27" t="b">
        <v>1</v>
      </c>
      <c r="O27" t="s">
        <v>8269</v>
      </c>
      <c r="P27">
        <v>26.32</v>
      </c>
      <c r="Q27" s="11" t="s">
        <v>8315</v>
      </c>
      <c r="R27" t="s">
        <v>8316</v>
      </c>
    </row>
    <row r="28" spans="1:18" ht="75" customHeight="1" x14ac:dyDescent="0.25">
      <c r="A28">
        <v>103</v>
      </c>
      <c r="B28">
        <v>2788</v>
      </c>
      <c r="C28" s="3" t="s">
        <v>2788</v>
      </c>
      <c r="D28" s="3" t="s">
        <v>6898</v>
      </c>
      <c r="E28" s="6">
        <v>2000</v>
      </c>
      <c r="F28" s="8">
        <v>2050</v>
      </c>
      <c r="G28" t="s">
        <v>8218</v>
      </c>
      <c r="H28" t="s">
        <v>8223</v>
      </c>
      <c r="I28" t="s">
        <v>8245</v>
      </c>
      <c r="J28">
        <v>1469811043</v>
      </c>
      <c r="K28">
        <v>1467219043</v>
      </c>
      <c r="L28" t="b">
        <v>0</v>
      </c>
      <c r="M28">
        <v>20</v>
      </c>
      <c r="N28" t="b">
        <v>1</v>
      </c>
      <c r="O28" t="s">
        <v>8269</v>
      </c>
      <c r="P28">
        <v>100</v>
      </c>
      <c r="Q28" s="11" t="s">
        <v>8315</v>
      </c>
      <c r="R28" t="s">
        <v>8316</v>
      </c>
    </row>
    <row r="29" spans="1:18" ht="75" customHeight="1" x14ac:dyDescent="0.25">
      <c r="A29">
        <v>101</v>
      </c>
      <c r="B29">
        <v>2789</v>
      </c>
      <c r="C29" s="3" t="s">
        <v>2789</v>
      </c>
      <c r="D29" s="3" t="s">
        <v>6899</v>
      </c>
      <c r="E29" s="6">
        <v>3000</v>
      </c>
      <c r="F29" s="8">
        <v>3035</v>
      </c>
      <c r="G29" t="s">
        <v>8218</v>
      </c>
      <c r="H29" t="s">
        <v>8223</v>
      </c>
      <c r="I29" t="s">
        <v>8245</v>
      </c>
      <c r="J29">
        <v>1426132800</v>
      </c>
      <c r="K29">
        <v>1424477934</v>
      </c>
      <c r="L29" t="b">
        <v>0</v>
      </c>
      <c r="M29">
        <v>24</v>
      </c>
      <c r="N29" t="b">
        <v>1</v>
      </c>
      <c r="O29" t="s">
        <v>8269</v>
      </c>
      <c r="P29">
        <v>125</v>
      </c>
      <c r="Q29" s="11" t="s">
        <v>8315</v>
      </c>
      <c r="R29" t="s">
        <v>8316</v>
      </c>
    </row>
    <row r="30" spans="1:18" ht="75" customHeight="1" x14ac:dyDescent="0.25">
      <c r="A30">
        <v>105</v>
      </c>
      <c r="B30">
        <v>2790</v>
      </c>
      <c r="C30" s="3" t="s">
        <v>2790</v>
      </c>
      <c r="D30" s="3" t="s">
        <v>6900</v>
      </c>
      <c r="E30" s="6">
        <v>3000</v>
      </c>
      <c r="F30" s="8">
        <v>3160</v>
      </c>
      <c r="G30" t="s">
        <v>8218</v>
      </c>
      <c r="H30" t="s">
        <v>8223</v>
      </c>
      <c r="I30" t="s">
        <v>8245</v>
      </c>
      <c r="J30">
        <v>1423693903</v>
      </c>
      <c r="K30">
        <v>1421101903</v>
      </c>
      <c r="L30" t="b">
        <v>0</v>
      </c>
      <c r="M30">
        <v>66</v>
      </c>
      <c r="N30" t="b">
        <v>1</v>
      </c>
      <c r="O30" t="s">
        <v>8269</v>
      </c>
      <c r="P30">
        <v>45.45</v>
      </c>
      <c r="Q30" s="11" t="s">
        <v>8315</v>
      </c>
      <c r="R30" t="s">
        <v>8316</v>
      </c>
    </row>
    <row r="31" spans="1:18" ht="75" customHeight="1" x14ac:dyDescent="0.25">
      <c r="A31">
        <v>103</v>
      </c>
      <c r="B31">
        <v>2791</v>
      </c>
      <c r="C31" s="3" t="s">
        <v>2791</v>
      </c>
      <c r="D31" s="3" t="s">
        <v>6901</v>
      </c>
      <c r="E31" s="6">
        <v>2000</v>
      </c>
      <c r="F31" s="8">
        <v>2050</v>
      </c>
      <c r="G31" t="s">
        <v>8218</v>
      </c>
      <c r="H31" t="s">
        <v>8223</v>
      </c>
      <c r="I31" t="s">
        <v>8245</v>
      </c>
      <c r="J31">
        <v>1473393600</v>
      </c>
      <c r="K31">
        <v>1470778559</v>
      </c>
      <c r="L31" t="b">
        <v>0</v>
      </c>
      <c r="M31">
        <v>28</v>
      </c>
      <c r="N31" t="b">
        <v>1</v>
      </c>
      <c r="O31" t="s">
        <v>8269</v>
      </c>
      <c r="P31">
        <v>71.430000000000007</v>
      </c>
      <c r="Q31" s="11" t="s">
        <v>8315</v>
      </c>
      <c r="R31" t="s">
        <v>8316</v>
      </c>
    </row>
    <row r="32" spans="1:18" ht="75" customHeight="1" x14ac:dyDescent="0.25">
      <c r="A32">
        <v>108</v>
      </c>
      <c r="B32">
        <v>2792</v>
      </c>
      <c r="C32" s="3" t="s">
        <v>2792</v>
      </c>
      <c r="D32" s="3" t="s">
        <v>6902</v>
      </c>
      <c r="E32" s="6">
        <v>2000</v>
      </c>
      <c r="F32" s="8">
        <v>2152</v>
      </c>
      <c r="G32" t="s">
        <v>8218</v>
      </c>
      <c r="H32" t="s">
        <v>8223</v>
      </c>
      <c r="I32" t="s">
        <v>8245</v>
      </c>
      <c r="J32">
        <v>1439357559</v>
      </c>
      <c r="K32">
        <v>1435469559</v>
      </c>
      <c r="L32" t="b">
        <v>0</v>
      </c>
      <c r="M32">
        <v>24</v>
      </c>
      <c r="N32" t="b">
        <v>1</v>
      </c>
      <c r="O32" t="s">
        <v>8269</v>
      </c>
      <c r="P32">
        <v>83.33</v>
      </c>
      <c r="Q32" s="11" t="s">
        <v>8315</v>
      </c>
      <c r="R32" t="s">
        <v>8316</v>
      </c>
    </row>
    <row r="33" spans="1:18" ht="75" customHeight="1" x14ac:dyDescent="0.25">
      <c r="A33">
        <v>104</v>
      </c>
      <c r="B33">
        <v>2795</v>
      </c>
      <c r="C33" s="3" t="s">
        <v>2795</v>
      </c>
      <c r="D33" s="3" t="s">
        <v>6905</v>
      </c>
      <c r="E33" s="6">
        <v>700</v>
      </c>
      <c r="F33" s="8">
        <v>730</v>
      </c>
      <c r="G33" t="s">
        <v>8218</v>
      </c>
      <c r="H33" t="s">
        <v>8223</v>
      </c>
      <c r="I33" t="s">
        <v>8245</v>
      </c>
      <c r="J33">
        <v>1402095600</v>
      </c>
      <c r="K33">
        <v>1400675841</v>
      </c>
      <c r="L33" t="b">
        <v>0</v>
      </c>
      <c r="M33">
        <v>20</v>
      </c>
      <c r="N33" t="b">
        <v>1</v>
      </c>
      <c r="O33" t="s">
        <v>8269</v>
      </c>
      <c r="P33">
        <v>35</v>
      </c>
      <c r="Q33" s="11" t="s">
        <v>8315</v>
      </c>
      <c r="R33" t="s">
        <v>8316</v>
      </c>
    </row>
    <row r="34" spans="1:18" ht="75" customHeight="1" x14ac:dyDescent="0.25">
      <c r="A34">
        <v>128</v>
      </c>
      <c r="B34">
        <v>2803</v>
      </c>
      <c r="C34" s="3" t="s">
        <v>2803</v>
      </c>
      <c r="D34" s="3" t="s">
        <v>6913</v>
      </c>
      <c r="E34" s="6">
        <v>10000</v>
      </c>
      <c r="F34" s="8">
        <v>12795</v>
      </c>
      <c r="G34" t="s">
        <v>8218</v>
      </c>
      <c r="H34" t="s">
        <v>8223</v>
      </c>
      <c r="I34" t="s">
        <v>8245</v>
      </c>
      <c r="J34">
        <v>1437004800</v>
      </c>
      <c r="K34">
        <v>1433295276</v>
      </c>
      <c r="L34" t="b">
        <v>0</v>
      </c>
      <c r="M34">
        <v>141</v>
      </c>
      <c r="N34" t="b">
        <v>1</v>
      </c>
      <c r="O34" t="s">
        <v>8269</v>
      </c>
      <c r="P34">
        <v>70.92</v>
      </c>
      <c r="Q34" s="11" t="s">
        <v>8315</v>
      </c>
      <c r="R34" t="s">
        <v>8316</v>
      </c>
    </row>
    <row r="35" spans="1:18" ht="75" customHeight="1" x14ac:dyDescent="0.25">
      <c r="A35">
        <v>126</v>
      </c>
      <c r="B35">
        <v>2807</v>
      </c>
      <c r="C35" s="3" t="s">
        <v>2807</v>
      </c>
      <c r="D35" s="3" t="s">
        <v>6917</v>
      </c>
      <c r="E35" s="6">
        <v>5000</v>
      </c>
      <c r="F35" s="8">
        <v>6300</v>
      </c>
      <c r="G35" t="s">
        <v>8218</v>
      </c>
      <c r="H35" t="s">
        <v>8223</v>
      </c>
      <c r="I35" t="s">
        <v>8245</v>
      </c>
      <c r="J35">
        <v>1435611438</v>
      </c>
      <c r="K35">
        <v>1433019438</v>
      </c>
      <c r="L35" t="b">
        <v>0</v>
      </c>
      <c r="M35">
        <v>93</v>
      </c>
      <c r="N35" t="b">
        <v>1</v>
      </c>
      <c r="O35" t="s">
        <v>8269</v>
      </c>
      <c r="P35">
        <v>53.76</v>
      </c>
      <c r="Q35" s="11" t="s">
        <v>8315</v>
      </c>
      <c r="R35" t="s">
        <v>8316</v>
      </c>
    </row>
    <row r="36" spans="1:18" ht="75" customHeight="1" x14ac:dyDescent="0.25">
      <c r="A36">
        <v>100</v>
      </c>
      <c r="B36">
        <v>2808</v>
      </c>
      <c r="C36" s="3" t="s">
        <v>2808</v>
      </c>
      <c r="D36" s="3" t="s">
        <v>6918</v>
      </c>
      <c r="E36" s="6">
        <v>4500</v>
      </c>
      <c r="F36" s="8">
        <v>4511</v>
      </c>
      <c r="G36" t="s">
        <v>8218</v>
      </c>
      <c r="H36" t="s">
        <v>8223</v>
      </c>
      <c r="I36" t="s">
        <v>8245</v>
      </c>
      <c r="J36">
        <v>1440274735</v>
      </c>
      <c r="K36">
        <v>1437682735</v>
      </c>
      <c r="L36" t="b">
        <v>0</v>
      </c>
      <c r="M36">
        <v>69</v>
      </c>
      <c r="N36" t="b">
        <v>1</v>
      </c>
      <c r="O36" t="s">
        <v>8269</v>
      </c>
      <c r="P36">
        <v>65.22</v>
      </c>
      <c r="Q36" s="11" t="s">
        <v>8315</v>
      </c>
      <c r="R36" t="s">
        <v>8316</v>
      </c>
    </row>
    <row r="37" spans="1:18" ht="75" customHeight="1" x14ac:dyDescent="0.25">
      <c r="A37">
        <v>102</v>
      </c>
      <c r="B37">
        <v>2809</v>
      </c>
      <c r="C37" s="3" t="s">
        <v>2809</v>
      </c>
      <c r="D37" s="3" t="s">
        <v>6919</v>
      </c>
      <c r="E37" s="6">
        <v>2500</v>
      </c>
      <c r="F37" s="8">
        <v>2560</v>
      </c>
      <c r="G37" t="s">
        <v>8218</v>
      </c>
      <c r="H37" t="s">
        <v>8223</v>
      </c>
      <c r="I37" t="s">
        <v>8245</v>
      </c>
      <c r="J37">
        <v>1459348740</v>
      </c>
      <c r="K37">
        <v>1458647725</v>
      </c>
      <c r="L37" t="b">
        <v>0</v>
      </c>
      <c r="M37">
        <v>21</v>
      </c>
      <c r="N37" t="b">
        <v>1</v>
      </c>
      <c r="O37" t="s">
        <v>8269</v>
      </c>
      <c r="P37">
        <v>119.05</v>
      </c>
      <c r="Q37" s="11" t="s">
        <v>8315</v>
      </c>
      <c r="R37" t="s">
        <v>8316</v>
      </c>
    </row>
    <row r="38" spans="1:18" ht="75" customHeight="1" x14ac:dyDescent="0.25">
      <c r="A38">
        <v>108</v>
      </c>
      <c r="B38">
        <v>2810</v>
      </c>
      <c r="C38" s="3" t="s">
        <v>2810</v>
      </c>
      <c r="D38" s="3" t="s">
        <v>6920</v>
      </c>
      <c r="E38" s="6">
        <v>2500</v>
      </c>
      <c r="F38" s="8">
        <v>2705</v>
      </c>
      <c r="G38" t="s">
        <v>8218</v>
      </c>
      <c r="H38" t="s">
        <v>8223</v>
      </c>
      <c r="I38" t="s">
        <v>8245</v>
      </c>
      <c r="J38">
        <v>1401595140</v>
      </c>
      <c r="K38">
        <v>1398828064</v>
      </c>
      <c r="L38" t="b">
        <v>0</v>
      </c>
      <c r="M38">
        <v>57</v>
      </c>
      <c r="N38" t="b">
        <v>1</v>
      </c>
      <c r="O38" t="s">
        <v>8269</v>
      </c>
      <c r="P38">
        <v>43.86</v>
      </c>
      <c r="Q38" s="11" t="s">
        <v>8315</v>
      </c>
      <c r="R38" t="s">
        <v>8316</v>
      </c>
    </row>
    <row r="39" spans="1:18" ht="75" customHeight="1" x14ac:dyDescent="0.25">
      <c r="A39">
        <v>128</v>
      </c>
      <c r="B39">
        <v>2813</v>
      </c>
      <c r="C39" s="3" t="s">
        <v>2813</v>
      </c>
      <c r="D39" s="3" t="s">
        <v>6923</v>
      </c>
      <c r="E39" s="6">
        <v>2800</v>
      </c>
      <c r="F39" s="8">
        <v>3572.12</v>
      </c>
      <c r="G39" t="s">
        <v>8218</v>
      </c>
      <c r="H39" t="s">
        <v>8223</v>
      </c>
      <c r="I39" t="s">
        <v>8245</v>
      </c>
      <c r="J39">
        <v>1481737761</v>
      </c>
      <c r="K39">
        <v>1479577761</v>
      </c>
      <c r="L39" t="b">
        <v>0</v>
      </c>
      <c r="M39">
        <v>96</v>
      </c>
      <c r="N39" t="b">
        <v>1</v>
      </c>
      <c r="O39" t="s">
        <v>8269</v>
      </c>
      <c r="P39">
        <v>29.17</v>
      </c>
      <c r="Q39" s="11" t="s">
        <v>8315</v>
      </c>
      <c r="R39" t="s">
        <v>8316</v>
      </c>
    </row>
    <row r="40" spans="1:18" ht="75" customHeight="1" x14ac:dyDescent="0.25">
      <c r="A40">
        <v>106</v>
      </c>
      <c r="B40">
        <v>2818</v>
      </c>
      <c r="C40" s="3" t="s">
        <v>2818</v>
      </c>
      <c r="D40" s="3" t="s">
        <v>6928</v>
      </c>
      <c r="E40" s="6">
        <v>10000</v>
      </c>
      <c r="F40" s="8">
        <v>10603</v>
      </c>
      <c r="G40" t="s">
        <v>8218</v>
      </c>
      <c r="H40" t="s">
        <v>8223</v>
      </c>
      <c r="I40" t="s">
        <v>8245</v>
      </c>
      <c r="J40">
        <v>1443018086</v>
      </c>
      <c r="K40">
        <v>1441290086</v>
      </c>
      <c r="L40" t="b">
        <v>0</v>
      </c>
      <c r="M40">
        <v>102</v>
      </c>
      <c r="N40" t="b">
        <v>1</v>
      </c>
      <c r="O40" t="s">
        <v>8269</v>
      </c>
      <c r="P40">
        <v>98.04</v>
      </c>
      <c r="Q40" s="11" t="s">
        <v>8315</v>
      </c>
      <c r="R40" t="s">
        <v>8316</v>
      </c>
    </row>
    <row r="41" spans="1:18" ht="75" customHeight="1" x14ac:dyDescent="0.25">
      <c r="A41">
        <v>100</v>
      </c>
      <c r="B41">
        <v>2822</v>
      </c>
      <c r="C41" s="3" t="s">
        <v>2822</v>
      </c>
      <c r="D41" s="3" t="s">
        <v>6932</v>
      </c>
      <c r="E41" s="6">
        <v>6000</v>
      </c>
      <c r="F41" s="8">
        <v>6000</v>
      </c>
      <c r="G41" t="s">
        <v>8218</v>
      </c>
      <c r="H41" t="s">
        <v>8223</v>
      </c>
      <c r="I41" t="s">
        <v>8245</v>
      </c>
      <c r="J41">
        <v>1427469892</v>
      </c>
      <c r="K41">
        <v>1424881492</v>
      </c>
      <c r="L41" t="b">
        <v>0</v>
      </c>
      <c r="M41">
        <v>94</v>
      </c>
      <c r="N41" t="b">
        <v>1</v>
      </c>
      <c r="O41" t="s">
        <v>8269</v>
      </c>
      <c r="P41">
        <v>63.83</v>
      </c>
      <c r="Q41" s="11" t="s">
        <v>8315</v>
      </c>
      <c r="R41" t="s">
        <v>8316</v>
      </c>
    </row>
    <row r="42" spans="1:18" ht="75" customHeight="1" x14ac:dyDescent="0.25">
      <c r="A42">
        <v>117</v>
      </c>
      <c r="B42">
        <v>2824</v>
      </c>
      <c r="C42" s="3" t="s">
        <v>2824</v>
      </c>
      <c r="D42" s="3" t="s">
        <v>6934</v>
      </c>
      <c r="E42" s="6">
        <v>650</v>
      </c>
      <c r="F42" s="8">
        <v>760</v>
      </c>
      <c r="G42" t="s">
        <v>8218</v>
      </c>
      <c r="H42" t="s">
        <v>8223</v>
      </c>
      <c r="I42" t="s">
        <v>8245</v>
      </c>
      <c r="J42">
        <v>1434159780</v>
      </c>
      <c r="K42">
        <v>1431412196</v>
      </c>
      <c r="L42" t="b">
        <v>0</v>
      </c>
      <c r="M42">
        <v>15</v>
      </c>
      <c r="N42" t="b">
        <v>1</v>
      </c>
      <c r="O42" t="s">
        <v>8269</v>
      </c>
      <c r="P42">
        <v>43.33</v>
      </c>
      <c r="Q42" s="11" t="s">
        <v>8315</v>
      </c>
      <c r="R42" t="s">
        <v>8316</v>
      </c>
    </row>
    <row r="43" spans="1:18" ht="75" customHeight="1" x14ac:dyDescent="0.25">
      <c r="A43">
        <v>108</v>
      </c>
      <c r="B43">
        <v>2826</v>
      </c>
      <c r="C43" s="3" t="s">
        <v>2826</v>
      </c>
      <c r="D43" s="3" t="s">
        <v>6936</v>
      </c>
      <c r="E43" s="6">
        <v>2000</v>
      </c>
      <c r="F43" s="8">
        <v>2155</v>
      </c>
      <c r="G43" t="s">
        <v>8218</v>
      </c>
      <c r="H43" t="s">
        <v>8223</v>
      </c>
      <c r="I43" t="s">
        <v>8245</v>
      </c>
      <c r="J43">
        <v>1436511600</v>
      </c>
      <c r="K43">
        <v>1434415812</v>
      </c>
      <c r="L43" t="b">
        <v>0</v>
      </c>
      <c r="M43">
        <v>19</v>
      </c>
      <c r="N43" t="b">
        <v>1</v>
      </c>
      <c r="O43" t="s">
        <v>8269</v>
      </c>
      <c r="P43">
        <v>105.26</v>
      </c>
      <c r="Q43" s="11" t="s">
        <v>8315</v>
      </c>
      <c r="R43" t="s">
        <v>8316</v>
      </c>
    </row>
    <row r="44" spans="1:18" ht="75" customHeight="1" x14ac:dyDescent="0.25">
      <c r="A44">
        <v>120</v>
      </c>
      <c r="B44">
        <v>2827</v>
      </c>
      <c r="C44" s="3" t="s">
        <v>2827</v>
      </c>
      <c r="D44" s="3" t="s">
        <v>6937</v>
      </c>
      <c r="E44" s="6">
        <v>2000</v>
      </c>
      <c r="F44" s="8">
        <v>2405</v>
      </c>
      <c r="G44" t="s">
        <v>8218</v>
      </c>
      <c r="H44" t="s">
        <v>8223</v>
      </c>
      <c r="I44" t="s">
        <v>8245</v>
      </c>
      <c r="J44">
        <v>1464971400</v>
      </c>
      <c r="K44">
        <v>1462379066</v>
      </c>
      <c r="L44" t="b">
        <v>0</v>
      </c>
      <c r="M44">
        <v>23</v>
      </c>
      <c r="N44" t="b">
        <v>1</v>
      </c>
      <c r="O44" t="s">
        <v>8269</v>
      </c>
      <c r="P44">
        <v>86.96</v>
      </c>
      <c r="Q44" s="11" t="s">
        <v>8315</v>
      </c>
      <c r="R44" t="s">
        <v>8316</v>
      </c>
    </row>
    <row r="45" spans="1:18" ht="75" customHeight="1" x14ac:dyDescent="0.25">
      <c r="A45">
        <v>100</v>
      </c>
      <c r="B45">
        <v>2830</v>
      </c>
      <c r="C45" s="3" t="s">
        <v>2830</v>
      </c>
      <c r="D45" s="3" t="s">
        <v>6940</v>
      </c>
      <c r="E45" s="6">
        <v>3000</v>
      </c>
      <c r="F45" s="8">
        <v>3000</v>
      </c>
      <c r="G45" t="s">
        <v>8218</v>
      </c>
      <c r="H45" t="s">
        <v>8223</v>
      </c>
      <c r="I45" t="s">
        <v>8245</v>
      </c>
      <c r="J45">
        <v>1399867140</v>
      </c>
      <c r="K45">
        <v>1398802148</v>
      </c>
      <c r="L45" t="b">
        <v>0</v>
      </c>
      <c r="M45">
        <v>11</v>
      </c>
      <c r="N45" t="b">
        <v>1</v>
      </c>
      <c r="O45" t="s">
        <v>8269</v>
      </c>
      <c r="P45">
        <v>272.73</v>
      </c>
      <c r="Q45" s="11" t="s">
        <v>8315</v>
      </c>
      <c r="R45" t="s">
        <v>8316</v>
      </c>
    </row>
    <row r="46" spans="1:18" ht="75" customHeight="1" x14ac:dyDescent="0.25">
      <c r="A46">
        <v>111</v>
      </c>
      <c r="B46">
        <v>2831</v>
      </c>
      <c r="C46" s="3" t="s">
        <v>2831</v>
      </c>
      <c r="D46" s="3" t="s">
        <v>6941</v>
      </c>
      <c r="E46" s="6">
        <v>3000</v>
      </c>
      <c r="F46" s="8">
        <v>3320</v>
      </c>
      <c r="G46" t="s">
        <v>8218</v>
      </c>
      <c r="H46" t="s">
        <v>8223</v>
      </c>
      <c r="I46" t="s">
        <v>8245</v>
      </c>
      <c r="J46">
        <v>1437076070</v>
      </c>
      <c r="K46">
        <v>1434484070</v>
      </c>
      <c r="L46" t="b">
        <v>0</v>
      </c>
      <c r="M46">
        <v>52</v>
      </c>
      <c r="N46" t="b">
        <v>1</v>
      </c>
      <c r="O46" t="s">
        <v>8269</v>
      </c>
      <c r="P46">
        <v>57.69</v>
      </c>
      <c r="Q46" s="11" t="s">
        <v>8315</v>
      </c>
      <c r="R46" t="s">
        <v>8316</v>
      </c>
    </row>
    <row r="47" spans="1:18" ht="75" customHeight="1" x14ac:dyDescent="0.25">
      <c r="A47">
        <v>108</v>
      </c>
      <c r="B47">
        <v>2833</v>
      </c>
      <c r="C47" s="3" t="s">
        <v>2833</v>
      </c>
      <c r="D47" s="3" t="s">
        <v>6943</v>
      </c>
      <c r="E47" s="6">
        <v>2700</v>
      </c>
      <c r="F47" s="8">
        <v>2923</v>
      </c>
      <c r="G47" t="s">
        <v>8218</v>
      </c>
      <c r="H47" t="s">
        <v>8223</v>
      </c>
      <c r="I47" t="s">
        <v>8245</v>
      </c>
      <c r="J47">
        <v>1444528800</v>
      </c>
      <c r="K47">
        <v>1442804633</v>
      </c>
      <c r="L47" t="b">
        <v>0</v>
      </c>
      <c r="M47">
        <v>35</v>
      </c>
      <c r="N47" t="b">
        <v>1</v>
      </c>
      <c r="O47" t="s">
        <v>8269</v>
      </c>
      <c r="P47">
        <v>77.14</v>
      </c>
      <c r="Q47" s="11" t="s">
        <v>8315</v>
      </c>
      <c r="R47" t="s">
        <v>8316</v>
      </c>
    </row>
    <row r="48" spans="1:18" ht="75" customHeight="1" x14ac:dyDescent="0.25">
      <c r="A48">
        <v>108</v>
      </c>
      <c r="B48">
        <v>2836</v>
      </c>
      <c r="C48" s="3" t="s">
        <v>2836</v>
      </c>
      <c r="D48" s="3" t="s">
        <v>6946</v>
      </c>
      <c r="E48" s="6">
        <v>450</v>
      </c>
      <c r="F48" s="8">
        <v>485</v>
      </c>
      <c r="G48" t="s">
        <v>8218</v>
      </c>
      <c r="H48" t="s">
        <v>8223</v>
      </c>
      <c r="I48" t="s">
        <v>8245</v>
      </c>
      <c r="J48">
        <v>1487393940</v>
      </c>
      <c r="K48">
        <v>1484115418</v>
      </c>
      <c r="L48" t="b">
        <v>0</v>
      </c>
      <c r="M48">
        <v>11</v>
      </c>
      <c r="N48" t="b">
        <v>1</v>
      </c>
      <c r="O48" t="s">
        <v>8269</v>
      </c>
      <c r="P48">
        <v>40.909999999999997</v>
      </c>
      <c r="Q48" s="11" t="s">
        <v>8315</v>
      </c>
      <c r="R48" t="s">
        <v>8316</v>
      </c>
    </row>
    <row r="49" spans="1:18" ht="75" customHeight="1" x14ac:dyDescent="0.25">
      <c r="A49">
        <v>120</v>
      </c>
      <c r="B49">
        <v>2838</v>
      </c>
      <c r="C49" s="3" t="s">
        <v>2838</v>
      </c>
      <c r="D49" s="3" t="s">
        <v>6948</v>
      </c>
      <c r="E49" s="6">
        <v>2000</v>
      </c>
      <c r="F49" s="8">
        <v>2405</v>
      </c>
      <c r="G49" t="s">
        <v>8218</v>
      </c>
      <c r="H49" t="s">
        <v>8223</v>
      </c>
      <c r="I49" t="s">
        <v>8245</v>
      </c>
      <c r="J49">
        <v>1407967200</v>
      </c>
      <c r="K49">
        <v>1406039696</v>
      </c>
      <c r="L49" t="b">
        <v>0</v>
      </c>
      <c r="M49">
        <v>54</v>
      </c>
      <c r="N49" t="b">
        <v>1</v>
      </c>
      <c r="O49" t="s">
        <v>8269</v>
      </c>
      <c r="P49">
        <v>37.04</v>
      </c>
      <c r="Q49" s="11" t="s">
        <v>8315</v>
      </c>
      <c r="R49" t="s">
        <v>8316</v>
      </c>
    </row>
    <row r="50" spans="1:18" ht="75" customHeight="1" x14ac:dyDescent="0.25">
      <c r="A50">
        <v>111</v>
      </c>
      <c r="B50">
        <v>2839</v>
      </c>
      <c r="C50" s="3" t="s">
        <v>2839</v>
      </c>
      <c r="D50" s="3" t="s">
        <v>6949</v>
      </c>
      <c r="E50" s="6">
        <v>3500</v>
      </c>
      <c r="F50" s="8">
        <v>3900</v>
      </c>
      <c r="G50" t="s">
        <v>8218</v>
      </c>
      <c r="H50" t="s">
        <v>8223</v>
      </c>
      <c r="I50" t="s">
        <v>8245</v>
      </c>
      <c r="J50">
        <v>1408942740</v>
      </c>
      <c r="K50">
        <v>1406958354</v>
      </c>
      <c r="L50" t="b">
        <v>0</v>
      </c>
      <c r="M50">
        <v>31</v>
      </c>
      <c r="N50" t="b">
        <v>1</v>
      </c>
      <c r="O50" t="s">
        <v>8269</v>
      </c>
      <c r="P50">
        <v>112.9</v>
      </c>
      <c r="Q50" s="11" t="s">
        <v>8315</v>
      </c>
      <c r="R50" t="s">
        <v>8316</v>
      </c>
    </row>
    <row r="51" spans="1:18" ht="75" customHeight="1" x14ac:dyDescent="0.25">
      <c r="A51">
        <v>110</v>
      </c>
      <c r="B51">
        <v>2961</v>
      </c>
      <c r="C51" s="3" t="s">
        <v>2961</v>
      </c>
      <c r="D51" s="3" t="s">
        <v>7071</v>
      </c>
      <c r="E51" s="6">
        <v>5000</v>
      </c>
      <c r="F51" s="8">
        <v>5481</v>
      </c>
      <c r="G51" t="s">
        <v>8218</v>
      </c>
      <c r="H51" t="s">
        <v>8223</v>
      </c>
      <c r="I51" t="s">
        <v>8245</v>
      </c>
      <c r="J51">
        <v>1427342400</v>
      </c>
      <c r="K51">
        <v>1424927159</v>
      </c>
      <c r="L51" t="b">
        <v>0</v>
      </c>
      <c r="M51">
        <v>108</v>
      </c>
      <c r="N51" t="b">
        <v>1</v>
      </c>
      <c r="O51" t="s">
        <v>8269</v>
      </c>
      <c r="P51">
        <v>46.3</v>
      </c>
      <c r="Q51" s="11" t="s">
        <v>8315</v>
      </c>
      <c r="R51" t="s">
        <v>8316</v>
      </c>
    </row>
    <row r="52" spans="1:18" ht="75" customHeight="1" x14ac:dyDescent="0.25">
      <c r="A52">
        <v>122</v>
      </c>
      <c r="B52">
        <v>2962</v>
      </c>
      <c r="C52" s="3" t="s">
        <v>2962</v>
      </c>
      <c r="D52" s="3" t="s">
        <v>7072</v>
      </c>
      <c r="E52" s="6">
        <v>1000</v>
      </c>
      <c r="F52" s="8">
        <v>1218</v>
      </c>
      <c r="G52" t="s">
        <v>8218</v>
      </c>
      <c r="H52" t="s">
        <v>8223</v>
      </c>
      <c r="I52" t="s">
        <v>8245</v>
      </c>
      <c r="J52">
        <v>1425193140</v>
      </c>
      <c r="K52">
        <v>1422769906</v>
      </c>
      <c r="L52" t="b">
        <v>0</v>
      </c>
      <c r="M52">
        <v>20</v>
      </c>
      <c r="N52" t="b">
        <v>1</v>
      </c>
      <c r="O52" t="s">
        <v>8269</v>
      </c>
      <c r="P52">
        <v>50</v>
      </c>
      <c r="Q52" s="11" t="s">
        <v>8315</v>
      </c>
      <c r="R52" t="s">
        <v>8316</v>
      </c>
    </row>
    <row r="53" spans="1:18" ht="75" customHeight="1" x14ac:dyDescent="0.25">
      <c r="A53">
        <v>107</v>
      </c>
      <c r="B53">
        <v>2963</v>
      </c>
      <c r="C53" s="3" t="s">
        <v>2963</v>
      </c>
      <c r="D53" s="3" t="s">
        <v>7073</v>
      </c>
      <c r="E53" s="6">
        <v>10000</v>
      </c>
      <c r="F53" s="8">
        <v>10685</v>
      </c>
      <c r="G53" t="s">
        <v>8218</v>
      </c>
      <c r="H53" t="s">
        <v>8223</v>
      </c>
      <c r="I53" t="s">
        <v>8245</v>
      </c>
      <c r="J53">
        <v>1435835824</v>
      </c>
      <c r="K53">
        <v>1433243824</v>
      </c>
      <c r="L53" t="b">
        <v>0</v>
      </c>
      <c r="M53">
        <v>98</v>
      </c>
      <c r="N53" t="b">
        <v>1</v>
      </c>
      <c r="O53" t="s">
        <v>8269</v>
      </c>
      <c r="P53">
        <v>102.04</v>
      </c>
      <c r="Q53" s="11" t="s">
        <v>8315</v>
      </c>
      <c r="R53" t="s">
        <v>8316</v>
      </c>
    </row>
    <row r="54" spans="1:18" ht="75" customHeight="1" x14ac:dyDescent="0.25">
      <c r="A54">
        <v>101</v>
      </c>
      <c r="B54">
        <v>2964</v>
      </c>
      <c r="C54" s="3" t="s">
        <v>2964</v>
      </c>
      <c r="D54" s="3" t="s">
        <v>7074</v>
      </c>
      <c r="E54" s="6">
        <v>5000</v>
      </c>
      <c r="F54" s="8">
        <v>5035.6899999999996</v>
      </c>
      <c r="G54" t="s">
        <v>8218</v>
      </c>
      <c r="H54" t="s">
        <v>8223</v>
      </c>
      <c r="I54" t="s">
        <v>8245</v>
      </c>
      <c r="J54">
        <v>1407360720</v>
      </c>
      <c r="K54">
        <v>1404769819</v>
      </c>
      <c r="L54" t="b">
        <v>0</v>
      </c>
      <c r="M54">
        <v>196</v>
      </c>
      <c r="N54" t="b">
        <v>1</v>
      </c>
      <c r="O54" t="s">
        <v>8269</v>
      </c>
      <c r="P54">
        <v>25.51</v>
      </c>
      <c r="Q54" s="11" t="s">
        <v>8315</v>
      </c>
      <c r="R54" t="s">
        <v>8316</v>
      </c>
    </row>
    <row r="55" spans="1:18" ht="75" customHeight="1" x14ac:dyDescent="0.25">
      <c r="A55">
        <v>109</v>
      </c>
      <c r="B55">
        <v>2965</v>
      </c>
      <c r="C55" s="3" t="s">
        <v>2965</v>
      </c>
      <c r="D55" s="3" t="s">
        <v>7075</v>
      </c>
      <c r="E55" s="6">
        <v>1500</v>
      </c>
      <c r="F55" s="8">
        <v>1635</v>
      </c>
      <c r="G55" t="s">
        <v>8218</v>
      </c>
      <c r="H55" t="s">
        <v>8223</v>
      </c>
      <c r="I55" t="s">
        <v>8245</v>
      </c>
      <c r="J55">
        <v>1436290233</v>
      </c>
      <c r="K55">
        <v>1433698233</v>
      </c>
      <c r="L55" t="b">
        <v>0</v>
      </c>
      <c r="M55">
        <v>39</v>
      </c>
      <c r="N55" t="b">
        <v>1</v>
      </c>
      <c r="O55" t="s">
        <v>8269</v>
      </c>
      <c r="P55">
        <v>38.46</v>
      </c>
      <c r="Q55" s="11" t="s">
        <v>8315</v>
      </c>
      <c r="R55" t="s">
        <v>8316</v>
      </c>
    </row>
    <row r="56" spans="1:18" ht="75" customHeight="1" x14ac:dyDescent="0.25">
      <c r="A56">
        <v>114</v>
      </c>
      <c r="B56">
        <v>2966</v>
      </c>
      <c r="C56" s="3" t="s">
        <v>2966</v>
      </c>
      <c r="D56" s="3" t="s">
        <v>7076</v>
      </c>
      <c r="E56" s="6">
        <v>10000</v>
      </c>
      <c r="F56" s="8">
        <v>11363</v>
      </c>
      <c r="G56" t="s">
        <v>8218</v>
      </c>
      <c r="H56" t="s">
        <v>8223</v>
      </c>
      <c r="I56" t="s">
        <v>8245</v>
      </c>
      <c r="J56">
        <v>1442425412</v>
      </c>
      <c r="K56">
        <v>1439833412</v>
      </c>
      <c r="L56" t="b">
        <v>0</v>
      </c>
      <c r="M56">
        <v>128</v>
      </c>
      <c r="N56" t="b">
        <v>1</v>
      </c>
      <c r="O56" t="s">
        <v>8269</v>
      </c>
      <c r="P56">
        <v>78.13</v>
      </c>
      <c r="Q56" s="11" t="s">
        <v>8315</v>
      </c>
      <c r="R56" t="s">
        <v>8316</v>
      </c>
    </row>
    <row r="57" spans="1:18" ht="75" customHeight="1" x14ac:dyDescent="0.25">
      <c r="A57">
        <v>114</v>
      </c>
      <c r="B57">
        <v>2967</v>
      </c>
      <c r="C57" s="3" t="s">
        <v>2967</v>
      </c>
      <c r="D57" s="3" t="s">
        <v>7077</v>
      </c>
      <c r="E57" s="6">
        <v>5000</v>
      </c>
      <c r="F57" s="8">
        <v>5696</v>
      </c>
      <c r="G57" t="s">
        <v>8218</v>
      </c>
      <c r="H57" t="s">
        <v>8223</v>
      </c>
      <c r="I57" t="s">
        <v>8245</v>
      </c>
      <c r="J57">
        <v>1425872692</v>
      </c>
      <c r="K57">
        <v>1423284292</v>
      </c>
      <c r="L57" t="b">
        <v>0</v>
      </c>
      <c r="M57">
        <v>71</v>
      </c>
      <c r="N57" t="b">
        <v>1</v>
      </c>
      <c r="O57" t="s">
        <v>8269</v>
      </c>
      <c r="P57">
        <v>70.42</v>
      </c>
      <c r="Q57" s="11" t="s">
        <v>8315</v>
      </c>
      <c r="R57" t="s">
        <v>8316</v>
      </c>
    </row>
    <row r="58" spans="1:18" ht="75" customHeight="1" x14ac:dyDescent="0.25">
      <c r="A58">
        <v>106</v>
      </c>
      <c r="B58">
        <v>2968</v>
      </c>
      <c r="C58" s="3" t="s">
        <v>2968</v>
      </c>
      <c r="D58" s="3" t="s">
        <v>7078</v>
      </c>
      <c r="E58" s="6">
        <v>3500</v>
      </c>
      <c r="F58" s="8">
        <v>3710</v>
      </c>
      <c r="G58" t="s">
        <v>8218</v>
      </c>
      <c r="H58" t="s">
        <v>8223</v>
      </c>
      <c r="I58" t="s">
        <v>8245</v>
      </c>
      <c r="J58">
        <v>1471406340</v>
      </c>
      <c r="K58">
        <v>1470227660</v>
      </c>
      <c r="L58" t="b">
        <v>0</v>
      </c>
      <c r="M58">
        <v>47</v>
      </c>
      <c r="N58" t="b">
        <v>1</v>
      </c>
      <c r="O58" t="s">
        <v>8269</v>
      </c>
      <c r="P58">
        <v>74.47</v>
      </c>
      <c r="Q58" s="11" t="s">
        <v>8315</v>
      </c>
      <c r="R58" t="s">
        <v>8316</v>
      </c>
    </row>
    <row r="59" spans="1:18" ht="75" customHeight="1" x14ac:dyDescent="0.25">
      <c r="A59">
        <v>106</v>
      </c>
      <c r="B59">
        <v>2970</v>
      </c>
      <c r="C59" s="3" t="s">
        <v>2970</v>
      </c>
      <c r="D59" s="3" t="s">
        <v>7080</v>
      </c>
      <c r="E59" s="6">
        <v>6000</v>
      </c>
      <c r="F59" s="8">
        <v>6360</v>
      </c>
      <c r="G59" t="s">
        <v>8218</v>
      </c>
      <c r="H59" t="s">
        <v>8223</v>
      </c>
      <c r="I59" t="s">
        <v>8245</v>
      </c>
      <c r="J59">
        <v>1405699451</v>
      </c>
      <c r="K59">
        <v>1403107451</v>
      </c>
      <c r="L59" t="b">
        <v>0</v>
      </c>
      <c r="M59">
        <v>91</v>
      </c>
      <c r="N59" t="b">
        <v>1</v>
      </c>
      <c r="O59" t="s">
        <v>8269</v>
      </c>
      <c r="P59">
        <v>65.930000000000007</v>
      </c>
      <c r="Q59" s="11" t="s">
        <v>8315</v>
      </c>
      <c r="R59" t="s">
        <v>8316</v>
      </c>
    </row>
    <row r="60" spans="1:18" ht="75" customHeight="1" x14ac:dyDescent="0.25">
      <c r="A60">
        <v>100</v>
      </c>
      <c r="B60">
        <v>2971</v>
      </c>
      <c r="C60" s="3" t="s">
        <v>2971</v>
      </c>
      <c r="D60" s="3" t="s">
        <v>7081</v>
      </c>
      <c r="E60" s="6">
        <v>3200</v>
      </c>
      <c r="F60" s="8">
        <v>3205</v>
      </c>
      <c r="G60" t="s">
        <v>8218</v>
      </c>
      <c r="H60" t="s">
        <v>8223</v>
      </c>
      <c r="I60" t="s">
        <v>8245</v>
      </c>
      <c r="J60">
        <v>1409500078</v>
      </c>
      <c r="K60">
        <v>1406908078</v>
      </c>
      <c r="L60" t="b">
        <v>0</v>
      </c>
      <c r="M60">
        <v>43</v>
      </c>
      <c r="N60" t="b">
        <v>1</v>
      </c>
      <c r="O60" t="s">
        <v>8269</v>
      </c>
      <c r="P60">
        <v>74.42</v>
      </c>
      <c r="Q60" s="11" t="s">
        <v>8315</v>
      </c>
      <c r="R60" t="s">
        <v>8316</v>
      </c>
    </row>
    <row r="61" spans="1:18" ht="75" customHeight="1" x14ac:dyDescent="0.25">
      <c r="A61">
        <v>105</v>
      </c>
      <c r="B61">
        <v>2972</v>
      </c>
      <c r="C61" s="3" t="s">
        <v>2972</v>
      </c>
      <c r="D61" s="3" t="s">
        <v>7082</v>
      </c>
      <c r="E61" s="6">
        <v>2000</v>
      </c>
      <c r="F61" s="8">
        <v>2107</v>
      </c>
      <c r="G61" t="s">
        <v>8218</v>
      </c>
      <c r="H61" t="s">
        <v>8223</v>
      </c>
      <c r="I61" t="s">
        <v>8245</v>
      </c>
      <c r="J61">
        <v>1480899600</v>
      </c>
      <c r="K61">
        <v>1479609520</v>
      </c>
      <c r="L61" t="b">
        <v>0</v>
      </c>
      <c r="M61">
        <v>17</v>
      </c>
      <c r="N61" t="b">
        <v>1</v>
      </c>
      <c r="O61" t="s">
        <v>8269</v>
      </c>
      <c r="P61">
        <v>117.65</v>
      </c>
      <c r="Q61" s="11" t="s">
        <v>8315</v>
      </c>
      <c r="R61" t="s">
        <v>8316</v>
      </c>
    </row>
    <row r="62" spans="1:18" ht="75" customHeight="1" x14ac:dyDescent="0.25">
      <c r="A62">
        <v>175</v>
      </c>
      <c r="B62">
        <v>2973</v>
      </c>
      <c r="C62" s="3" t="s">
        <v>2973</v>
      </c>
      <c r="D62" s="3" t="s">
        <v>7083</v>
      </c>
      <c r="E62" s="6">
        <v>5000</v>
      </c>
      <c r="F62" s="8">
        <v>8740</v>
      </c>
      <c r="G62" t="s">
        <v>8218</v>
      </c>
      <c r="H62" t="s">
        <v>8223</v>
      </c>
      <c r="I62" t="s">
        <v>8245</v>
      </c>
      <c r="J62">
        <v>1451620800</v>
      </c>
      <c r="K62">
        <v>1449171508</v>
      </c>
      <c r="L62" t="b">
        <v>0</v>
      </c>
      <c r="M62">
        <v>33</v>
      </c>
      <c r="N62" t="b">
        <v>1</v>
      </c>
      <c r="O62" t="s">
        <v>8269</v>
      </c>
      <c r="P62">
        <v>151.52000000000001</v>
      </c>
      <c r="Q62" s="11" t="s">
        <v>8315</v>
      </c>
      <c r="R62" t="s">
        <v>8316</v>
      </c>
    </row>
    <row r="63" spans="1:18" ht="75" customHeight="1" x14ac:dyDescent="0.25">
      <c r="A63">
        <v>102</v>
      </c>
      <c r="B63">
        <v>2974</v>
      </c>
      <c r="C63" s="3" t="s">
        <v>2974</v>
      </c>
      <c r="D63" s="3" t="s">
        <v>7084</v>
      </c>
      <c r="E63" s="6">
        <v>5000</v>
      </c>
      <c r="F63" s="8">
        <v>5100</v>
      </c>
      <c r="G63" t="s">
        <v>8218</v>
      </c>
      <c r="H63" t="s">
        <v>8223</v>
      </c>
      <c r="I63" t="s">
        <v>8245</v>
      </c>
      <c r="J63">
        <v>1411695300</v>
      </c>
      <c r="K63">
        <v>1409275671</v>
      </c>
      <c r="L63" t="b">
        <v>0</v>
      </c>
      <c r="M63">
        <v>87</v>
      </c>
      <c r="N63" t="b">
        <v>1</v>
      </c>
      <c r="O63" t="s">
        <v>8269</v>
      </c>
      <c r="P63">
        <v>57.47</v>
      </c>
      <c r="Q63" s="11" t="s">
        <v>8315</v>
      </c>
      <c r="R63" t="s">
        <v>8316</v>
      </c>
    </row>
    <row r="64" spans="1:18" ht="75" customHeight="1" x14ac:dyDescent="0.25">
      <c r="A64">
        <v>100</v>
      </c>
      <c r="B64">
        <v>2975</v>
      </c>
      <c r="C64" s="3" t="s">
        <v>2975</v>
      </c>
      <c r="D64" s="3" t="s">
        <v>7085</v>
      </c>
      <c r="E64" s="6">
        <v>8000</v>
      </c>
      <c r="F64" s="8">
        <v>8010</v>
      </c>
      <c r="G64" t="s">
        <v>8218</v>
      </c>
      <c r="H64" t="s">
        <v>8223</v>
      </c>
      <c r="I64" t="s">
        <v>8245</v>
      </c>
      <c r="J64">
        <v>1417057200</v>
      </c>
      <c r="K64">
        <v>1414599886</v>
      </c>
      <c r="L64" t="b">
        <v>0</v>
      </c>
      <c r="M64">
        <v>113</v>
      </c>
      <c r="N64" t="b">
        <v>1</v>
      </c>
      <c r="O64" t="s">
        <v>8269</v>
      </c>
      <c r="P64">
        <v>70.8</v>
      </c>
      <c r="Q64" s="11" t="s">
        <v>8315</v>
      </c>
      <c r="R64" t="s">
        <v>8316</v>
      </c>
    </row>
    <row r="65" spans="1:18" ht="75" customHeight="1" x14ac:dyDescent="0.25">
      <c r="A65">
        <v>114</v>
      </c>
      <c r="B65">
        <v>2977</v>
      </c>
      <c r="C65" s="3" t="s">
        <v>2977</v>
      </c>
      <c r="D65" s="3" t="s">
        <v>7087</v>
      </c>
      <c r="E65" s="6">
        <v>3000</v>
      </c>
      <c r="F65" s="8">
        <v>3407</v>
      </c>
      <c r="G65" t="s">
        <v>8218</v>
      </c>
      <c r="H65" t="s">
        <v>8223</v>
      </c>
      <c r="I65" t="s">
        <v>8245</v>
      </c>
      <c r="J65">
        <v>1427076840</v>
      </c>
      <c r="K65">
        <v>1421960934</v>
      </c>
      <c r="L65" t="b">
        <v>0</v>
      </c>
      <c r="M65">
        <v>30</v>
      </c>
      <c r="N65" t="b">
        <v>1</v>
      </c>
      <c r="O65" t="s">
        <v>8269</v>
      </c>
      <c r="P65">
        <v>100</v>
      </c>
      <c r="Q65" s="11" t="s">
        <v>8315</v>
      </c>
      <c r="R65" t="s">
        <v>8316</v>
      </c>
    </row>
    <row r="66" spans="1:18" ht="75" customHeight="1" x14ac:dyDescent="0.25">
      <c r="A66">
        <v>129</v>
      </c>
      <c r="B66">
        <v>2978</v>
      </c>
      <c r="C66" s="3" t="s">
        <v>2978</v>
      </c>
      <c r="D66" s="3" t="s">
        <v>7088</v>
      </c>
      <c r="E66" s="6">
        <v>750</v>
      </c>
      <c r="F66" s="8">
        <v>971</v>
      </c>
      <c r="G66" t="s">
        <v>8218</v>
      </c>
      <c r="H66" t="s">
        <v>8223</v>
      </c>
      <c r="I66" t="s">
        <v>8245</v>
      </c>
      <c r="J66">
        <v>1413784740</v>
      </c>
      <c r="K66">
        <v>1412954547</v>
      </c>
      <c r="L66" t="b">
        <v>0</v>
      </c>
      <c r="M66">
        <v>16</v>
      </c>
      <c r="N66" t="b">
        <v>1</v>
      </c>
      <c r="O66" t="s">
        <v>8269</v>
      </c>
      <c r="P66">
        <v>46.88</v>
      </c>
      <c r="Q66" s="11" t="s">
        <v>8315</v>
      </c>
      <c r="R66" t="s">
        <v>8316</v>
      </c>
    </row>
    <row r="67" spans="1:18" ht="75" customHeight="1" x14ac:dyDescent="0.25">
      <c r="A67">
        <v>101</v>
      </c>
      <c r="B67">
        <v>2979</v>
      </c>
      <c r="C67" s="3" t="s">
        <v>2979</v>
      </c>
      <c r="D67" s="3" t="s">
        <v>7089</v>
      </c>
      <c r="E67" s="6">
        <v>5000</v>
      </c>
      <c r="F67" s="8">
        <v>5070</v>
      </c>
      <c r="G67" t="s">
        <v>8218</v>
      </c>
      <c r="H67" t="s">
        <v>8223</v>
      </c>
      <c r="I67" t="s">
        <v>8245</v>
      </c>
      <c r="J67">
        <v>1420524000</v>
      </c>
      <c r="K67">
        <v>1419104823</v>
      </c>
      <c r="L67" t="b">
        <v>0</v>
      </c>
      <c r="M67">
        <v>46</v>
      </c>
      <c r="N67" t="b">
        <v>1</v>
      </c>
      <c r="O67" t="s">
        <v>8269</v>
      </c>
      <c r="P67">
        <v>108.7</v>
      </c>
      <c r="Q67" s="11" t="s">
        <v>8315</v>
      </c>
      <c r="R67" t="s">
        <v>8316</v>
      </c>
    </row>
    <row r="68" spans="1:18" ht="75" customHeight="1" x14ac:dyDescent="0.25">
      <c r="A68">
        <v>109</v>
      </c>
      <c r="B68">
        <v>2980</v>
      </c>
      <c r="C68" s="3" t="s">
        <v>2980</v>
      </c>
      <c r="D68" s="3" t="s">
        <v>7090</v>
      </c>
      <c r="E68" s="6">
        <v>3000</v>
      </c>
      <c r="F68" s="8">
        <v>3275</v>
      </c>
      <c r="G68" t="s">
        <v>8218</v>
      </c>
      <c r="H68" t="s">
        <v>8223</v>
      </c>
      <c r="I68" t="s">
        <v>8245</v>
      </c>
      <c r="J68">
        <v>1440381600</v>
      </c>
      <c r="K68">
        <v>1438639130</v>
      </c>
      <c r="L68" t="b">
        <v>0</v>
      </c>
      <c r="M68">
        <v>24</v>
      </c>
      <c r="N68" t="b">
        <v>1</v>
      </c>
      <c r="O68" t="s">
        <v>8269</v>
      </c>
      <c r="P68">
        <v>125</v>
      </c>
      <c r="Q68" s="11" t="s">
        <v>8315</v>
      </c>
      <c r="R68" t="s">
        <v>8316</v>
      </c>
    </row>
    <row r="69" spans="1:18" ht="75" customHeight="1" x14ac:dyDescent="0.25">
      <c r="A69">
        <v>118</v>
      </c>
      <c r="B69">
        <v>3147</v>
      </c>
      <c r="C69" s="3" t="s">
        <v>3147</v>
      </c>
      <c r="D69" s="3" t="s">
        <v>7257</v>
      </c>
      <c r="E69" s="6">
        <v>20000</v>
      </c>
      <c r="F69" s="8">
        <v>23505</v>
      </c>
      <c r="G69" t="s">
        <v>8218</v>
      </c>
      <c r="H69" t="s">
        <v>8223</v>
      </c>
      <c r="I69" t="s">
        <v>8245</v>
      </c>
      <c r="J69">
        <v>1415319355</v>
      </c>
      <c r="K69">
        <v>1411859755</v>
      </c>
      <c r="L69" t="b">
        <v>1</v>
      </c>
      <c r="M69">
        <v>213</v>
      </c>
      <c r="N69" t="b">
        <v>1</v>
      </c>
      <c r="O69" t="s">
        <v>8269</v>
      </c>
      <c r="P69">
        <v>93.9</v>
      </c>
      <c r="Q69" s="11" t="s">
        <v>8315</v>
      </c>
      <c r="R69" t="s">
        <v>8316</v>
      </c>
    </row>
    <row r="70" spans="1:18" ht="75" customHeight="1" x14ac:dyDescent="0.25">
      <c r="A70">
        <v>131</v>
      </c>
      <c r="B70">
        <v>3148</v>
      </c>
      <c r="C70" s="3" t="s">
        <v>3148</v>
      </c>
      <c r="D70" s="3" t="s">
        <v>7258</v>
      </c>
      <c r="E70" s="6">
        <v>1800</v>
      </c>
      <c r="F70" s="8">
        <v>2361</v>
      </c>
      <c r="G70" t="s">
        <v>8218</v>
      </c>
      <c r="H70" t="s">
        <v>8223</v>
      </c>
      <c r="I70" t="s">
        <v>8245</v>
      </c>
      <c r="J70">
        <v>1412136000</v>
      </c>
      <c r="K70">
        <v>1410278284</v>
      </c>
      <c r="L70" t="b">
        <v>1</v>
      </c>
      <c r="M70">
        <v>57</v>
      </c>
      <c r="N70" t="b">
        <v>1</v>
      </c>
      <c r="O70" t="s">
        <v>8269</v>
      </c>
      <c r="P70">
        <v>31.58</v>
      </c>
      <c r="Q70" s="11" t="s">
        <v>8315</v>
      </c>
      <c r="R70" t="s">
        <v>8316</v>
      </c>
    </row>
    <row r="71" spans="1:18" ht="75" customHeight="1" x14ac:dyDescent="0.25">
      <c r="A71">
        <v>104</v>
      </c>
      <c r="B71">
        <v>3149</v>
      </c>
      <c r="C71" s="3" t="s">
        <v>3149</v>
      </c>
      <c r="D71" s="3" t="s">
        <v>7259</v>
      </c>
      <c r="E71" s="6">
        <v>1250</v>
      </c>
      <c r="F71" s="8">
        <v>1300</v>
      </c>
      <c r="G71" t="s">
        <v>8218</v>
      </c>
      <c r="H71" t="s">
        <v>8223</v>
      </c>
      <c r="I71" t="s">
        <v>8245</v>
      </c>
      <c r="J71">
        <v>1354845600</v>
      </c>
      <c r="K71">
        <v>1352766300</v>
      </c>
      <c r="L71" t="b">
        <v>1</v>
      </c>
      <c r="M71">
        <v>25</v>
      </c>
      <c r="N71" t="b">
        <v>1</v>
      </c>
      <c r="O71" t="s">
        <v>8269</v>
      </c>
      <c r="P71">
        <v>50</v>
      </c>
      <c r="Q71" s="11" t="s">
        <v>8315</v>
      </c>
      <c r="R71" t="s">
        <v>8316</v>
      </c>
    </row>
    <row r="72" spans="1:18" ht="75" customHeight="1" x14ac:dyDescent="0.25">
      <c r="A72">
        <v>101</v>
      </c>
      <c r="B72">
        <v>3150</v>
      </c>
      <c r="C72" s="3" t="s">
        <v>3150</v>
      </c>
      <c r="D72" s="3" t="s">
        <v>7260</v>
      </c>
      <c r="E72" s="6">
        <v>3500</v>
      </c>
      <c r="F72" s="8">
        <v>3535</v>
      </c>
      <c r="G72" t="s">
        <v>8218</v>
      </c>
      <c r="H72" t="s">
        <v>8223</v>
      </c>
      <c r="I72" t="s">
        <v>8245</v>
      </c>
      <c r="J72">
        <v>1295928000</v>
      </c>
      <c r="K72">
        <v>1288160403</v>
      </c>
      <c r="L72" t="b">
        <v>1</v>
      </c>
      <c r="M72">
        <v>104</v>
      </c>
      <c r="N72" t="b">
        <v>1</v>
      </c>
      <c r="O72" t="s">
        <v>8269</v>
      </c>
      <c r="P72">
        <v>33.65</v>
      </c>
      <c r="Q72" s="11" t="s">
        <v>8315</v>
      </c>
      <c r="R72" t="s">
        <v>8316</v>
      </c>
    </row>
    <row r="73" spans="1:18" ht="75" customHeight="1" x14ac:dyDescent="0.25">
      <c r="A73">
        <v>100</v>
      </c>
      <c r="B73">
        <v>3151</v>
      </c>
      <c r="C73" s="3" t="s">
        <v>3151</v>
      </c>
      <c r="D73" s="3" t="s">
        <v>7261</v>
      </c>
      <c r="E73" s="6">
        <v>3500</v>
      </c>
      <c r="F73" s="8">
        <v>3514</v>
      </c>
      <c r="G73" t="s">
        <v>8218</v>
      </c>
      <c r="H73" t="s">
        <v>8223</v>
      </c>
      <c r="I73" t="s">
        <v>8245</v>
      </c>
      <c r="J73">
        <v>1410379774</v>
      </c>
      <c r="K73">
        <v>1407787774</v>
      </c>
      <c r="L73" t="b">
        <v>1</v>
      </c>
      <c r="M73">
        <v>34</v>
      </c>
      <c r="N73" t="b">
        <v>1</v>
      </c>
      <c r="O73" t="s">
        <v>8269</v>
      </c>
      <c r="P73">
        <v>102.94</v>
      </c>
      <c r="Q73" s="11" t="s">
        <v>8315</v>
      </c>
      <c r="R73" t="s">
        <v>8316</v>
      </c>
    </row>
    <row r="74" spans="1:18" ht="75" customHeight="1" x14ac:dyDescent="0.25">
      <c r="A74">
        <v>336</v>
      </c>
      <c r="B74">
        <v>3153</v>
      </c>
      <c r="C74" s="3" t="s">
        <v>3153</v>
      </c>
      <c r="D74" s="3" t="s">
        <v>7263</v>
      </c>
      <c r="E74" s="6">
        <v>3000</v>
      </c>
      <c r="F74" s="8">
        <v>10067.5</v>
      </c>
      <c r="G74" t="s">
        <v>8218</v>
      </c>
      <c r="H74" t="s">
        <v>8223</v>
      </c>
      <c r="I74" t="s">
        <v>8245</v>
      </c>
      <c r="J74">
        <v>1304225940</v>
      </c>
      <c r="K74">
        <v>1301542937</v>
      </c>
      <c r="L74" t="b">
        <v>1</v>
      </c>
      <c r="M74">
        <v>241</v>
      </c>
      <c r="N74" t="b">
        <v>1</v>
      </c>
      <c r="O74" t="s">
        <v>8269</v>
      </c>
      <c r="P74">
        <v>12.45</v>
      </c>
      <c r="Q74" s="11" t="s">
        <v>8315</v>
      </c>
      <c r="R74" t="s">
        <v>8316</v>
      </c>
    </row>
    <row r="75" spans="1:18" ht="75" customHeight="1" x14ac:dyDescent="0.25">
      <c r="A75">
        <v>113</v>
      </c>
      <c r="B75">
        <v>3154</v>
      </c>
      <c r="C75" s="3" t="s">
        <v>3154</v>
      </c>
      <c r="D75" s="3" t="s">
        <v>7264</v>
      </c>
      <c r="E75" s="6">
        <v>7000</v>
      </c>
      <c r="F75" s="8">
        <v>7905</v>
      </c>
      <c r="G75" t="s">
        <v>8218</v>
      </c>
      <c r="H75" t="s">
        <v>8223</v>
      </c>
      <c r="I75" t="s">
        <v>8245</v>
      </c>
      <c r="J75">
        <v>1333310458</v>
      </c>
      <c r="K75">
        <v>1330722058</v>
      </c>
      <c r="L75" t="b">
        <v>1</v>
      </c>
      <c r="M75">
        <v>123</v>
      </c>
      <c r="N75" t="b">
        <v>1</v>
      </c>
      <c r="O75" t="s">
        <v>8269</v>
      </c>
      <c r="P75">
        <v>56.91</v>
      </c>
      <c r="Q75" s="11" t="s">
        <v>8315</v>
      </c>
      <c r="R75" t="s">
        <v>8316</v>
      </c>
    </row>
    <row r="76" spans="1:18" ht="75" customHeight="1" x14ac:dyDescent="0.25">
      <c r="A76">
        <v>102</v>
      </c>
      <c r="B76">
        <v>3156</v>
      </c>
      <c r="C76" s="3" t="s">
        <v>3156</v>
      </c>
      <c r="D76" s="3" t="s">
        <v>7266</v>
      </c>
      <c r="E76" s="6">
        <v>5500</v>
      </c>
      <c r="F76" s="8">
        <v>5600</v>
      </c>
      <c r="G76" t="s">
        <v>8218</v>
      </c>
      <c r="H76" t="s">
        <v>8223</v>
      </c>
      <c r="I76" t="s">
        <v>8245</v>
      </c>
      <c r="J76">
        <v>1338591144</v>
      </c>
      <c r="K76">
        <v>1335567144</v>
      </c>
      <c r="L76" t="b">
        <v>1</v>
      </c>
      <c r="M76">
        <v>89</v>
      </c>
      <c r="N76" t="b">
        <v>1</v>
      </c>
      <c r="O76" t="s">
        <v>8269</v>
      </c>
      <c r="P76">
        <v>61.8</v>
      </c>
      <c r="Q76" s="11" t="s">
        <v>8315</v>
      </c>
      <c r="R76" t="s">
        <v>8316</v>
      </c>
    </row>
    <row r="77" spans="1:18" ht="75" customHeight="1" x14ac:dyDescent="0.25">
      <c r="A77">
        <v>101</v>
      </c>
      <c r="B77">
        <v>3157</v>
      </c>
      <c r="C77" s="3" t="s">
        <v>3157</v>
      </c>
      <c r="D77" s="3" t="s">
        <v>7267</v>
      </c>
      <c r="E77" s="6">
        <v>4000</v>
      </c>
      <c r="F77" s="8">
        <v>4040</v>
      </c>
      <c r="G77" t="s">
        <v>8218</v>
      </c>
      <c r="H77" t="s">
        <v>8223</v>
      </c>
      <c r="I77" t="s">
        <v>8245</v>
      </c>
      <c r="J77">
        <v>1405746000</v>
      </c>
      <c r="K77">
        <v>1404932105</v>
      </c>
      <c r="L77" t="b">
        <v>1</v>
      </c>
      <c r="M77">
        <v>41</v>
      </c>
      <c r="N77" t="b">
        <v>1</v>
      </c>
      <c r="O77" t="s">
        <v>8269</v>
      </c>
      <c r="P77">
        <v>97.56</v>
      </c>
      <c r="Q77" s="11" t="s">
        <v>8315</v>
      </c>
      <c r="R77" t="s">
        <v>8316</v>
      </c>
    </row>
    <row r="78" spans="1:18" ht="75" customHeight="1" x14ac:dyDescent="0.25">
      <c r="A78">
        <v>114</v>
      </c>
      <c r="B78">
        <v>3158</v>
      </c>
      <c r="C78" s="3" t="s">
        <v>3158</v>
      </c>
      <c r="D78" s="3" t="s">
        <v>7268</v>
      </c>
      <c r="E78" s="6">
        <v>5000</v>
      </c>
      <c r="F78" s="8">
        <v>5700</v>
      </c>
      <c r="G78" t="s">
        <v>8218</v>
      </c>
      <c r="H78" t="s">
        <v>8223</v>
      </c>
      <c r="I78" t="s">
        <v>8245</v>
      </c>
      <c r="J78">
        <v>1374523752</v>
      </c>
      <c r="K78">
        <v>1371931752</v>
      </c>
      <c r="L78" t="b">
        <v>1</v>
      </c>
      <c r="M78">
        <v>69</v>
      </c>
      <c r="N78" t="b">
        <v>1</v>
      </c>
      <c r="O78" t="s">
        <v>8269</v>
      </c>
      <c r="P78">
        <v>72.459999999999994</v>
      </c>
      <c r="Q78" s="11" t="s">
        <v>8315</v>
      </c>
      <c r="R78" t="s">
        <v>8316</v>
      </c>
    </row>
    <row r="79" spans="1:18" ht="75" customHeight="1" x14ac:dyDescent="0.25">
      <c r="A79">
        <v>133</v>
      </c>
      <c r="B79">
        <v>3159</v>
      </c>
      <c r="C79" s="3" t="s">
        <v>3159</v>
      </c>
      <c r="D79" s="3" t="s">
        <v>7269</v>
      </c>
      <c r="E79" s="6">
        <v>1500</v>
      </c>
      <c r="F79" s="8">
        <v>2002.22</v>
      </c>
      <c r="G79" t="s">
        <v>8218</v>
      </c>
      <c r="H79" t="s">
        <v>8223</v>
      </c>
      <c r="I79" t="s">
        <v>8245</v>
      </c>
      <c r="J79">
        <v>1326927600</v>
      </c>
      <c r="K79">
        <v>1323221761</v>
      </c>
      <c r="L79" t="b">
        <v>1</v>
      </c>
      <c r="M79">
        <v>52</v>
      </c>
      <c r="N79" t="b">
        <v>1</v>
      </c>
      <c r="O79" t="s">
        <v>8269</v>
      </c>
      <c r="P79">
        <v>28.85</v>
      </c>
      <c r="Q79" s="11" t="s">
        <v>8315</v>
      </c>
      <c r="R79" t="s">
        <v>8316</v>
      </c>
    </row>
    <row r="80" spans="1:18" ht="75" customHeight="1" x14ac:dyDescent="0.25">
      <c r="A80">
        <v>102</v>
      </c>
      <c r="B80">
        <v>3160</v>
      </c>
      <c r="C80" s="3" t="s">
        <v>3160</v>
      </c>
      <c r="D80" s="3" t="s">
        <v>7270</v>
      </c>
      <c r="E80" s="6">
        <v>4500</v>
      </c>
      <c r="F80" s="8">
        <v>4569</v>
      </c>
      <c r="G80" t="s">
        <v>8218</v>
      </c>
      <c r="H80" t="s">
        <v>8223</v>
      </c>
      <c r="I80" t="s">
        <v>8245</v>
      </c>
      <c r="J80">
        <v>1407905940</v>
      </c>
      <c r="K80">
        <v>1405923687</v>
      </c>
      <c r="L80" t="b">
        <v>1</v>
      </c>
      <c r="M80">
        <v>57</v>
      </c>
      <c r="N80" t="b">
        <v>1</v>
      </c>
      <c r="O80" t="s">
        <v>8269</v>
      </c>
      <c r="P80">
        <v>78.95</v>
      </c>
      <c r="Q80" s="11" t="s">
        <v>8315</v>
      </c>
      <c r="R80" t="s">
        <v>8316</v>
      </c>
    </row>
    <row r="81" spans="1:18" ht="75" customHeight="1" x14ac:dyDescent="0.25">
      <c r="A81">
        <v>127</v>
      </c>
      <c r="B81">
        <v>3162</v>
      </c>
      <c r="C81" s="3" t="s">
        <v>3162</v>
      </c>
      <c r="D81" s="3" t="s">
        <v>7272</v>
      </c>
      <c r="E81" s="6">
        <v>4000</v>
      </c>
      <c r="F81" s="8">
        <v>5086</v>
      </c>
      <c r="G81" t="s">
        <v>8218</v>
      </c>
      <c r="H81" t="s">
        <v>8223</v>
      </c>
      <c r="I81" t="s">
        <v>8245</v>
      </c>
      <c r="J81">
        <v>1404698400</v>
      </c>
      <c r="K81">
        <v>1402331262</v>
      </c>
      <c r="L81" t="b">
        <v>1</v>
      </c>
      <c r="M81">
        <v>63</v>
      </c>
      <c r="N81" t="b">
        <v>1</v>
      </c>
      <c r="O81" t="s">
        <v>8269</v>
      </c>
      <c r="P81">
        <v>63.49</v>
      </c>
      <c r="Q81" s="11" t="s">
        <v>8315</v>
      </c>
      <c r="R81" t="s">
        <v>8316</v>
      </c>
    </row>
    <row r="82" spans="1:18" ht="75" customHeight="1" x14ac:dyDescent="0.25">
      <c r="A82">
        <v>111</v>
      </c>
      <c r="B82">
        <v>3163</v>
      </c>
      <c r="C82" s="3" t="s">
        <v>3163</v>
      </c>
      <c r="D82" s="3" t="s">
        <v>7273</v>
      </c>
      <c r="E82" s="6">
        <v>13000</v>
      </c>
      <c r="F82" s="8">
        <v>14450</v>
      </c>
      <c r="G82" t="s">
        <v>8218</v>
      </c>
      <c r="H82" t="s">
        <v>8223</v>
      </c>
      <c r="I82" t="s">
        <v>8245</v>
      </c>
      <c r="J82">
        <v>1402855525</v>
      </c>
      <c r="K82">
        <v>1400263525</v>
      </c>
      <c r="L82" t="b">
        <v>1</v>
      </c>
      <c r="M82">
        <v>72</v>
      </c>
      <c r="N82" t="b">
        <v>1</v>
      </c>
      <c r="O82" t="s">
        <v>8269</v>
      </c>
      <c r="P82">
        <v>180.56</v>
      </c>
      <c r="Q82" s="11" t="s">
        <v>8315</v>
      </c>
      <c r="R82" t="s">
        <v>8316</v>
      </c>
    </row>
    <row r="83" spans="1:18" ht="75" customHeight="1" x14ac:dyDescent="0.25">
      <c r="A83">
        <v>107</v>
      </c>
      <c r="B83">
        <v>3164</v>
      </c>
      <c r="C83" s="3" t="s">
        <v>3164</v>
      </c>
      <c r="D83" s="3" t="s">
        <v>7274</v>
      </c>
      <c r="E83" s="6">
        <v>2500</v>
      </c>
      <c r="F83" s="8">
        <v>2669</v>
      </c>
      <c r="G83" t="s">
        <v>8218</v>
      </c>
      <c r="H83" t="s">
        <v>8223</v>
      </c>
      <c r="I83" t="s">
        <v>8245</v>
      </c>
      <c r="J83">
        <v>1402341615</v>
      </c>
      <c r="K83">
        <v>1399490415</v>
      </c>
      <c r="L83" t="b">
        <v>1</v>
      </c>
      <c r="M83">
        <v>71</v>
      </c>
      <c r="N83" t="b">
        <v>1</v>
      </c>
      <c r="O83" t="s">
        <v>8269</v>
      </c>
      <c r="P83">
        <v>35.21</v>
      </c>
      <c r="Q83" s="11" t="s">
        <v>8315</v>
      </c>
      <c r="R83" t="s">
        <v>8316</v>
      </c>
    </row>
    <row r="84" spans="1:18" ht="75" customHeight="1" x14ac:dyDescent="0.25">
      <c r="A84">
        <v>163</v>
      </c>
      <c r="B84">
        <v>3165</v>
      </c>
      <c r="C84" s="3" t="s">
        <v>3165</v>
      </c>
      <c r="D84" s="3" t="s">
        <v>7275</v>
      </c>
      <c r="E84" s="6">
        <v>750</v>
      </c>
      <c r="F84" s="8">
        <v>1220</v>
      </c>
      <c r="G84" t="s">
        <v>8218</v>
      </c>
      <c r="H84" t="s">
        <v>8223</v>
      </c>
      <c r="I84" t="s">
        <v>8245</v>
      </c>
      <c r="J84">
        <v>1304395140</v>
      </c>
      <c r="K84">
        <v>1302493760</v>
      </c>
      <c r="L84" t="b">
        <v>1</v>
      </c>
      <c r="M84">
        <v>21</v>
      </c>
      <c r="N84" t="b">
        <v>1</v>
      </c>
      <c r="O84" t="s">
        <v>8269</v>
      </c>
      <c r="P84">
        <v>35.71</v>
      </c>
      <c r="Q84" s="11" t="s">
        <v>8315</v>
      </c>
      <c r="R84" t="s">
        <v>8316</v>
      </c>
    </row>
    <row r="85" spans="1:18" ht="75" customHeight="1" x14ac:dyDescent="0.25">
      <c r="A85">
        <v>160</v>
      </c>
      <c r="B85">
        <v>3166</v>
      </c>
      <c r="C85" s="3" t="s">
        <v>3166</v>
      </c>
      <c r="D85" s="3" t="s">
        <v>7276</v>
      </c>
      <c r="E85" s="6">
        <v>35000</v>
      </c>
      <c r="F85" s="8">
        <v>56079.83</v>
      </c>
      <c r="G85" t="s">
        <v>8218</v>
      </c>
      <c r="H85" t="s">
        <v>8223</v>
      </c>
      <c r="I85" t="s">
        <v>8245</v>
      </c>
      <c r="J85">
        <v>1416988740</v>
      </c>
      <c r="K85">
        <v>1414514153</v>
      </c>
      <c r="L85" t="b">
        <v>1</v>
      </c>
      <c r="M85">
        <v>930</v>
      </c>
      <c r="N85" t="b">
        <v>1</v>
      </c>
      <c r="O85" t="s">
        <v>8269</v>
      </c>
      <c r="P85">
        <v>37.630000000000003</v>
      </c>
      <c r="Q85" s="11" t="s">
        <v>8315</v>
      </c>
      <c r="R85" t="s">
        <v>8316</v>
      </c>
    </row>
    <row r="86" spans="1:18" ht="75" customHeight="1" x14ac:dyDescent="0.25">
      <c r="A86">
        <v>116</v>
      </c>
      <c r="B86">
        <v>3167</v>
      </c>
      <c r="C86" s="3" t="s">
        <v>3167</v>
      </c>
      <c r="D86" s="3" t="s">
        <v>7277</v>
      </c>
      <c r="E86" s="6">
        <v>3000</v>
      </c>
      <c r="F86" s="8">
        <v>3485</v>
      </c>
      <c r="G86" t="s">
        <v>8218</v>
      </c>
      <c r="H86" t="s">
        <v>8223</v>
      </c>
      <c r="I86" t="s">
        <v>8245</v>
      </c>
      <c r="J86">
        <v>1406952781</v>
      </c>
      <c r="K86">
        <v>1405743181</v>
      </c>
      <c r="L86" t="b">
        <v>1</v>
      </c>
      <c r="M86">
        <v>55</v>
      </c>
      <c r="N86" t="b">
        <v>1</v>
      </c>
      <c r="O86" t="s">
        <v>8269</v>
      </c>
      <c r="P86">
        <v>54.55</v>
      </c>
      <c r="Q86" s="11" t="s">
        <v>8315</v>
      </c>
      <c r="R86" t="s">
        <v>8316</v>
      </c>
    </row>
    <row r="87" spans="1:18" ht="75" customHeight="1" x14ac:dyDescent="0.25">
      <c r="A87">
        <v>124</v>
      </c>
      <c r="B87">
        <v>3168</v>
      </c>
      <c r="C87" s="3" t="s">
        <v>3168</v>
      </c>
      <c r="D87" s="3" t="s">
        <v>7278</v>
      </c>
      <c r="E87" s="6">
        <v>2500</v>
      </c>
      <c r="F87" s="8">
        <v>3105</v>
      </c>
      <c r="G87" t="s">
        <v>8218</v>
      </c>
      <c r="H87" t="s">
        <v>8223</v>
      </c>
      <c r="I87" t="s">
        <v>8245</v>
      </c>
      <c r="J87">
        <v>1402696800</v>
      </c>
      <c r="K87">
        <v>1399948353</v>
      </c>
      <c r="L87" t="b">
        <v>1</v>
      </c>
      <c r="M87">
        <v>61</v>
      </c>
      <c r="N87" t="b">
        <v>1</v>
      </c>
      <c r="O87" t="s">
        <v>8269</v>
      </c>
      <c r="P87">
        <v>40.98</v>
      </c>
      <c r="Q87" s="11" t="s">
        <v>8315</v>
      </c>
      <c r="R87" t="s">
        <v>8316</v>
      </c>
    </row>
    <row r="88" spans="1:18" ht="75" customHeight="1" x14ac:dyDescent="0.25">
      <c r="A88">
        <v>103</v>
      </c>
      <c r="B88">
        <v>3169</v>
      </c>
      <c r="C88" s="3" t="s">
        <v>3169</v>
      </c>
      <c r="D88" s="3" t="s">
        <v>7279</v>
      </c>
      <c r="E88" s="6">
        <v>8000</v>
      </c>
      <c r="F88" s="8">
        <v>8241</v>
      </c>
      <c r="G88" t="s">
        <v>8218</v>
      </c>
      <c r="H88" t="s">
        <v>8223</v>
      </c>
      <c r="I88" t="s">
        <v>8245</v>
      </c>
      <c r="J88">
        <v>1386910740</v>
      </c>
      <c r="K88">
        <v>1384364561</v>
      </c>
      <c r="L88" t="b">
        <v>1</v>
      </c>
      <c r="M88">
        <v>82</v>
      </c>
      <c r="N88" t="b">
        <v>1</v>
      </c>
      <c r="O88" t="s">
        <v>8269</v>
      </c>
      <c r="P88">
        <v>97.56</v>
      </c>
      <c r="Q88" s="11" t="s">
        <v>8315</v>
      </c>
      <c r="R88" t="s">
        <v>8316</v>
      </c>
    </row>
    <row r="89" spans="1:18" ht="75" customHeight="1" x14ac:dyDescent="0.25">
      <c r="A89">
        <v>112</v>
      </c>
      <c r="B89">
        <v>3170</v>
      </c>
      <c r="C89" s="3" t="s">
        <v>3170</v>
      </c>
      <c r="D89" s="3" t="s">
        <v>7280</v>
      </c>
      <c r="E89" s="6">
        <v>2000</v>
      </c>
      <c r="F89" s="8">
        <v>2245</v>
      </c>
      <c r="G89" t="s">
        <v>8218</v>
      </c>
      <c r="H89" t="s">
        <v>8223</v>
      </c>
      <c r="I89" t="s">
        <v>8245</v>
      </c>
      <c r="J89">
        <v>1404273600</v>
      </c>
      <c r="K89">
        <v>1401414944</v>
      </c>
      <c r="L89" t="b">
        <v>1</v>
      </c>
      <c r="M89">
        <v>71</v>
      </c>
      <c r="N89" t="b">
        <v>1</v>
      </c>
      <c r="O89" t="s">
        <v>8269</v>
      </c>
      <c r="P89">
        <v>28.17</v>
      </c>
      <c r="Q89" s="11" t="s">
        <v>8315</v>
      </c>
      <c r="R89" t="s">
        <v>8316</v>
      </c>
    </row>
    <row r="90" spans="1:18" ht="75" customHeight="1" x14ac:dyDescent="0.25">
      <c r="A90">
        <v>115</v>
      </c>
      <c r="B90">
        <v>3172</v>
      </c>
      <c r="C90" s="3" t="s">
        <v>3172</v>
      </c>
      <c r="D90" s="3" t="s">
        <v>7282</v>
      </c>
      <c r="E90" s="6">
        <v>2000</v>
      </c>
      <c r="F90" s="8">
        <v>2300</v>
      </c>
      <c r="G90" t="s">
        <v>8218</v>
      </c>
      <c r="H90" t="s">
        <v>8223</v>
      </c>
      <c r="I90" t="s">
        <v>8245</v>
      </c>
      <c r="J90">
        <v>1329240668</v>
      </c>
      <c r="K90">
        <v>1326648668</v>
      </c>
      <c r="L90" t="b">
        <v>1</v>
      </c>
      <c r="M90">
        <v>29</v>
      </c>
      <c r="N90" t="b">
        <v>1</v>
      </c>
      <c r="O90" t="s">
        <v>8269</v>
      </c>
      <c r="P90">
        <v>68.97</v>
      </c>
      <c r="Q90" s="11" t="s">
        <v>8315</v>
      </c>
      <c r="R90" t="s">
        <v>8316</v>
      </c>
    </row>
    <row r="91" spans="1:18" ht="75" customHeight="1" x14ac:dyDescent="0.25">
      <c r="A91">
        <v>103</v>
      </c>
      <c r="B91">
        <v>3173</v>
      </c>
      <c r="C91" s="3" t="s">
        <v>3173</v>
      </c>
      <c r="D91" s="3" t="s">
        <v>7283</v>
      </c>
      <c r="E91" s="6">
        <v>10000</v>
      </c>
      <c r="F91" s="8">
        <v>10300</v>
      </c>
      <c r="G91" t="s">
        <v>8218</v>
      </c>
      <c r="H91" t="s">
        <v>8223</v>
      </c>
      <c r="I91" t="s">
        <v>8245</v>
      </c>
      <c r="J91">
        <v>1411765492</v>
      </c>
      <c r="K91">
        <v>1409173492</v>
      </c>
      <c r="L91" t="b">
        <v>1</v>
      </c>
      <c r="M91">
        <v>74</v>
      </c>
      <c r="N91" t="b">
        <v>1</v>
      </c>
      <c r="O91" t="s">
        <v>8269</v>
      </c>
      <c r="P91">
        <v>135.13999999999999</v>
      </c>
      <c r="Q91" s="11" t="s">
        <v>8315</v>
      </c>
      <c r="R91" t="s">
        <v>8316</v>
      </c>
    </row>
    <row r="92" spans="1:18" ht="75" customHeight="1" x14ac:dyDescent="0.25">
      <c r="A92">
        <v>101</v>
      </c>
      <c r="B92">
        <v>3174</v>
      </c>
      <c r="C92" s="3" t="s">
        <v>3174</v>
      </c>
      <c r="D92" s="3" t="s">
        <v>7284</v>
      </c>
      <c r="E92" s="6">
        <v>3000</v>
      </c>
      <c r="F92" s="8">
        <v>3034</v>
      </c>
      <c r="G92" t="s">
        <v>8218</v>
      </c>
      <c r="H92" t="s">
        <v>8223</v>
      </c>
      <c r="I92" t="s">
        <v>8245</v>
      </c>
      <c r="J92">
        <v>1408999508</v>
      </c>
      <c r="K92">
        <v>1407789908</v>
      </c>
      <c r="L92" t="b">
        <v>1</v>
      </c>
      <c r="M92">
        <v>23</v>
      </c>
      <c r="N92" t="b">
        <v>1</v>
      </c>
      <c r="O92" t="s">
        <v>8269</v>
      </c>
      <c r="P92">
        <v>130.43</v>
      </c>
      <c r="Q92" s="11" t="s">
        <v>8315</v>
      </c>
      <c r="R92" t="s">
        <v>8316</v>
      </c>
    </row>
    <row r="93" spans="1:18" ht="75" customHeight="1" x14ac:dyDescent="0.25">
      <c r="A93">
        <v>110</v>
      </c>
      <c r="B93">
        <v>3175</v>
      </c>
      <c r="C93" s="3" t="s">
        <v>3175</v>
      </c>
      <c r="D93" s="3" t="s">
        <v>7285</v>
      </c>
      <c r="E93" s="6">
        <v>5000</v>
      </c>
      <c r="F93" s="8">
        <v>5478</v>
      </c>
      <c r="G93" t="s">
        <v>8218</v>
      </c>
      <c r="H93" t="s">
        <v>8223</v>
      </c>
      <c r="I93" t="s">
        <v>8245</v>
      </c>
      <c r="J93">
        <v>1297977427</v>
      </c>
      <c r="K93">
        <v>1292793427</v>
      </c>
      <c r="L93" t="b">
        <v>1</v>
      </c>
      <c r="M93">
        <v>60</v>
      </c>
      <c r="N93" t="b">
        <v>1</v>
      </c>
      <c r="O93" t="s">
        <v>8269</v>
      </c>
      <c r="P93">
        <v>83.33</v>
      </c>
      <c r="Q93" s="11" t="s">
        <v>8315</v>
      </c>
      <c r="R93" t="s">
        <v>8316</v>
      </c>
    </row>
    <row r="94" spans="1:18" ht="75" customHeight="1" x14ac:dyDescent="0.25">
      <c r="A94">
        <v>115</v>
      </c>
      <c r="B94">
        <v>3176</v>
      </c>
      <c r="C94" s="3" t="s">
        <v>3176</v>
      </c>
      <c r="D94" s="3" t="s">
        <v>7286</v>
      </c>
      <c r="E94" s="6">
        <v>1900</v>
      </c>
      <c r="F94" s="8">
        <v>2182</v>
      </c>
      <c r="G94" t="s">
        <v>8218</v>
      </c>
      <c r="H94" t="s">
        <v>8223</v>
      </c>
      <c r="I94" t="s">
        <v>8245</v>
      </c>
      <c r="J94">
        <v>1376838000</v>
      </c>
      <c r="K94">
        <v>1374531631</v>
      </c>
      <c r="L94" t="b">
        <v>1</v>
      </c>
      <c r="M94">
        <v>55</v>
      </c>
      <c r="N94" t="b">
        <v>1</v>
      </c>
      <c r="O94" t="s">
        <v>8269</v>
      </c>
      <c r="P94">
        <v>34.549999999999997</v>
      </c>
      <c r="Q94" s="11" t="s">
        <v>8315</v>
      </c>
      <c r="R94" t="s">
        <v>8316</v>
      </c>
    </row>
    <row r="95" spans="1:18" ht="75" customHeight="1" x14ac:dyDescent="0.25">
      <c r="A95">
        <v>117</v>
      </c>
      <c r="B95">
        <v>3177</v>
      </c>
      <c r="C95" s="3" t="s">
        <v>3177</v>
      </c>
      <c r="D95" s="3" t="s">
        <v>7287</v>
      </c>
      <c r="E95" s="6">
        <v>2500</v>
      </c>
      <c r="F95" s="8">
        <v>2935</v>
      </c>
      <c r="G95" t="s">
        <v>8218</v>
      </c>
      <c r="H95" t="s">
        <v>8223</v>
      </c>
      <c r="I95" t="s">
        <v>8245</v>
      </c>
      <c r="J95">
        <v>1403366409</v>
      </c>
      <c r="K95">
        <v>1400774409</v>
      </c>
      <c r="L95" t="b">
        <v>1</v>
      </c>
      <c r="M95">
        <v>51</v>
      </c>
      <c r="N95" t="b">
        <v>1</v>
      </c>
      <c r="O95" t="s">
        <v>8269</v>
      </c>
      <c r="P95">
        <v>49.02</v>
      </c>
      <c r="Q95" s="11" t="s">
        <v>8315</v>
      </c>
      <c r="R95" t="s">
        <v>8316</v>
      </c>
    </row>
    <row r="96" spans="1:18" ht="75" customHeight="1" x14ac:dyDescent="0.25">
      <c r="A96">
        <v>114</v>
      </c>
      <c r="B96">
        <v>3179</v>
      </c>
      <c r="C96" s="3" t="s">
        <v>3179</v>
      </c>
      <c r="D96" s="3" t="s">
        <v>7289</v>
      </c>
      <c r="E96" s="6">
        <v>4200</v>
      </c>
      <c r="F96" s="8">
        <v>4794.82</v>
      </c>
      <c r="G96" t="s">
        <v>8218</v>
      </c>
      <c r="H96" t="s">
        <v>8223</v>
      </c>
      <c r="I96" t="s">
        <v>8245</v>
      </c>
      <c r="J96">
        <v>1367859071</v>
      </c>
      <c r="K96">
        <v>1365699071</v>
      </c>
      <c r="L96" t="b">
        <v>1</v>
      </c>
      <c r="M96">
        <v>62</v>
      </c>
      <c r="N96" t="b">
        <v>1</v>
      </c>
      <c r="O96" t="s">
        <v>8269</v>
      </c>
      <c r="P96">
        <v>67.739999999999995</v>
      </c>
      <c r="Q96" s="11" t="s">
        <v>8315</v>
      </c>
      <c r="R96" t="s">
        <v>8316</v>
      </c>
    </row>
    <row r="97" spans="1:18" ht="75" customHeight="1" x14ac:dyDescent="0.25">
      <c r="A97">
        <v>101</v>
      </c>
      <c r="B97">
        <v>3182</v>
      </c>
      <c r="C97" s="3" t="s">
        <v>3182</v>
      </c>
      <c r="D97" s="3" t="s">
        <v>7292</v>
      </c>
      <c r="E97" s="6">
        <v>7000</v>
      </c>
      <c r="F97" s="8">
        <v>7062</v>
      </c>
      <c r="G97" t="s">
        <v>8218</v>
      </c>
      <c r="H97" t="s">
        <v>8223</v>
      </c>
      <c r="I97" t="s">
        <v>8245</v>
      </c>
      <c r="J97">
        <v>1328029200</v>
      </c>
      <c r="K97">
        <v>1323211621</v>
      </c>
      <c r="L97" t="b">
        <v>1</v>
      </c>
      <c r="M97">
        <v>151</v>
      </c>
      <c r="N97" t="b">
        <v>1</v>
      </c>
      <c r="O97" t="s">
        <v>8269</v>
      </c>
      <c r="P97">
        <v>46.36</v>
      </c>
      <c r="Q97" s="11" t="s">
        <v>8315</v>
      </c>
      <c r="R97" t="s">
        <v>8316</v>
      </c>
    </row>
    <row r="98" spans="1:18" ht="75" customHeight="1" x14ac:dyDescent="0.25">
      <c r="A98">
        <v>109</v>
      </c>
      <c r="B98">
        <v>3183</v>
      </c>
      <c r="C98" s="3" t="s">
        <v>3183</v>
      </c>
      <c r="D98" s="3" t="s">
        <v>7293</v>
      </c>
      <c r="E98" s="6">
        <v>2500</v>
      </c>
      <c r="F98" s="8">
        <v>2725</v>
      </c>
      <c r="G98" t="s">
        <v>8218</v>
      </c>
      <c r="H98" t="s">
        <v>8223</v>
      </c>
      <c r="I98" t="s">
        <v>8245</v>
      </c>
      <c r="J98">
        <v>1377284669</v>
      </c>
      <c r="K98">
        <v>1375729469</v>
      </c>
      <c r="L98" t="b">
        <v>1</v>
      </c>
      <c r="M98">
        <v>68</v>
      </c>
      <c r="N98" t="b">
        <v>1</v>
      </c>
      <c r="O98" t="s">
        <v>8269</v>
      </c>
      <c r="P98">
        <v>36.76</v>
      </c>
      <c r="Q98" s="11" t="s">
        <v>8315</v>
      </c>
      <c r="R98" t="s">
        <v>8316</v>
      </c>
    </row>
    <row r="99" spans="1:18" ht="75" customHeight="1" x14ac:dyDescent="0.25">
      <c r="A99">
        <v>107</v>
      </c>
      <c r="B99">
        <v>3184</v>
      </c>
      <c r="C99" s="3" t="s">
        <v>3184</v>
      </c>
      <c r="D99" s="3" t="s">
        <v>7294</v>
      </c>
      <c r="E99" s="6">
        <v>4300</v>
      </c>
      <c r="F99" s="8">
        <v>4610</v>
      </c>
      <c r="G99" t="s">
        <v>8218</v>
      </c>
      <c r="H99" t="s">
        <v>8223</v>
      </c>
      <c r="I99" t="s">
        <v>8245</v>
      </c>
      <c r="J99">
        <v>1404258631</v>
      </c>
      <c r="K99">
        <v>1401666631</v>
      </c>
      <c r="L99" t="b">
        <v>1</v>
      </c>
      <c r="M99">
        <v>46</v>
      </c>
      <c r="N99" t="b">
        <v>1</v>
      </c>
      <c r="O99" t="s">
        <v>8269</v>
      </c>
      <c r="P99">
        <v>93.48</v>
      </c>
      <c r="Q99" s="11" t="s">
        <v>8315</v>
      </c>
      <c r="R99" t="s">
        <v>8316</v>
      </c>
    </row>
    <row r="100" spans="1:18" ht="75" customHeight="1" x14ac:dyDescent="0.25">
      <c r="A100">
        <v>116</v>
      </c>
      <c r="B100">
        <v>3187</v>
      </c>
      <c r="C100" s="3" t="s">
        <v>3187</v>
      </c>
      <c r="D100" s="3" t="s">
        <v>7297</v>
      </c>
      <c r="E100" s="6">
        <v>15000</v>
      </c>
      <c r="F100" s="8">
        <v>17444</v>
      </c>
      <c r="G100" t="s">
        <v>8218</v>
      </c>
      <c r="H100" t="s">
        <v>8223</v>
      </c>
      <c r="I100" t="s">
        <v>8245</v>
      </c>
      <c r="J100">
        <v>1407167973</v>
      </c>
      <c r="K100">
        <v>1405439973</v>
      </c>
      <c r="L100" t="b">
        <v>1</v>
      </c>
      <c r="M100">
        <v>244</v>
      </c>
      <c r="N100" t="b">
        <v>1</v>
      </c>
      <c r="O100" t="s">
        <v>8269</v>
      </c>
      <c r="P100">
        <v>61.48</v>
      </c>
      <c r="Q100" s="11" t="s">
        <v>8315</v>
      </c>
      <c r="R100" t="s">
        <v>8316</v>
      </c>
    </row>
    <row r="101" spans="1:18" ht="75" customHeight="1" x14ac:dyDescent="0.25">
      <c r="A101">
        <v>104</v>
      </c>
      <c r="B101">
        <v>3208</v>
      </c>
      <c r="C101" s="3" t="s">
        <v>3208</v>
      </c>
      <c r="D101" s="3" t="s">
        <v>7318</v>
      </c>
      <c r="E101" s="6">
        <v>5000</v>
      </c>
      <c r="F101" s="8">
        <v>5175</v>
      </c>
      <c r="G101" t="s">
        <v>8218</v>
      </c>
      <c r="H101" t="s">
        <v>8223</v>
      </c>
      <c r="I101" t="s">
        <v>8245</v>
      </c>
      <c r="J101">
        <v>1406557877</v>
      </c>
      <c r="K101">
        <v>1404743477</v>
      </c>
      <c r="L101" t="b">
        <v>1</v>
      </c>
      <c r="M101">
        <v>82</v>
      </c>
      <c r="N101" t="b">
        <v>1</v>
      </c>
      <c r="O101" t="s">
        <v>8269</v>
      </c>
      <c r="P101">
        <v>60.98</v>
      </c>
      <c r="Q101" s="11" t="s">
        <v>8315</v>
      </c>
      <c r="R101" t="s">
        <v>8316</v>
      </c>
    </row>
    <row r="102" spans="1:18" ht="75" customHeight="1" x14ac:dyDescent="0.25">
      <c r="A102">
        <v>119</v>
      </c>
      <c r="B102">
        <v>3209</v>
      </c>
      <c r="C102" s="3" t="s">
        <v>3209</v>
      </c>
      <c r="D102" s="3" t="s">
        <v>7319</v>
      </c>
      <c r="E102" s="6">
        <v>9500</v>
      </c>
      <c r="F102" s="8">
        <v>11335.7</v>
      </c>
      <c r="G102" t="s">
        <v>8218</v>
      </c>
      <c r="H102" t="s">
        <v>8223</v>
      </c>
      <c r="I102" t="s">
        <v>8245</v>
      </c>
      <c r="J102">
        <v>1403305200</v>
      </c>
      <c r="K102">
        <v>1400512658</v>
      </c>
      <c r="L102" t="b">
        <v>1</v>
      </c>
      <c r="M102">
        <v>226</v>
      </c>
      <c r="N102" t="b">
        <v>1</v>
      </c>
      <c r="O102" t="s">
        <v>8269</v>
      </c>
      <c r="P102">
        <v>42.04</v>
      </c>
      <c r="Q102" s="11" t="s">
        <v>8315</v>
      </c>
      <c r="R102" t="s">
        <v>8316</v>
      </c>
    </row>
    <row r="103" spans="1:18" ht="75" customHeight="1" x14ac:dyDescent="0.25">
      <c r="A103">
        <v>126</v>
      </c>
      <c r="B103">
        <v>3210</v>
      </c>
      <c r="C103" s="3" t="s">
        <v>3210</v>
      </c>
      <c r="D103" s="3" t="s">
        <v>7320</v>
      </c>
      <c r="E103" s="6">
        <v>3000</v>
      </c>
      <c r="F103" s="8">
        <v>3773</v>
      </c>
      <c r="G103" t="s">
        <v>8218</v>
      </c>
      <c r="H103" t="s">
        <v>8223</v>
      </c>
      <c r="I103" t="s">
        <v>8245</v>
      </c>
      <c r="J103">
        <v>1338523140</v>
      </c>
      <c r="K103">
        <v>1334442519</v>
      </c>
      <c r="L103" t="b">
        <v>1</v>
      </c>
      <c r="M103">
        <v>60</v>
      </c>
      <c r="N103" t="b">
        <v>1</v>
      </c>
      <c r="O103" t="s">
        <v>8269</v>
      </c>
      <c r="P103">
        <v>50</v>
      </c>
      <c r="Q103" s="11" t="s">
        <v>8315</v>
      </c>
      <c r="R103" t="s">
        <v>8316</v>
      </c>
    </row>
    <row r="104" spans="1:18" ht="75" customHeight="1" x14ac:dyDescent="0.25">
      <c r="A104">
        <v>120</v>
      </c>
      <c r="B104">
        <v>3211</v>
      </c>
      <c r="C104" s="3" t="s">
        <v>3211</v>
      </c>
      <c r="D104" s="3" t="s">
        <v>7321</v>
      </c>
      <c r="E104" s="6">
        <v>23000</v>
      </c>
      <c r="F104" s="8">
        <v>27541</v>
      </c>
      <c r="G104" t="s">
        <v>8218</v>
      </c>
      <c r="H104" t="s">
        <v>8223</v>
      </c>
      <c r="I104" t="s">
        <v>8245</v>
      </c>
      <c r="J104">
        <v>1408068000</v>
      </c>
      <c r="K104">
        <v>1405346680</v>
      </c>
      <c r="L104" t="b">
        <v>1</v>
      </c>
      <c r="M104">
        <v>322</v>
      </c>
      <c r="N104" t="b">
        <v>1</v>
      </c>
      <c r="O104" t="s">
        <v>8269</v>
      </c>
      <c r="P104">
        <v>71.430000000000007</v>
      </c>
      <c r="Q104" s="11" t="s">
        <v>8315</v>
      </c>
      <c r="R104" t="s">
        <v>8316</v>
      </c>
    </row>
    <row r="105" spans="1:18" ht="75" customHeight="1" x14ac:dyDescent="0.25">
      <c r="A105">
        <v>126</v>
      </c>
      <c r="B105">
        <v>3212</v>
      </c>
      <c r="C105" s="3" t="s">
        <v>3212</v>
      </c>
      <c r="D105" s="3" t="s">
        <v>7322</v>
      </c>
      <c r="E105" s="6">
        <v>4000</v>
      </c>
      <c r="F105" s="8">
        <v>5050</v>
      </c>
      <c r="G105" t="s">
        <v>8218</v>
      </c>
      <c r="H105" t="s">
        <v>8223</v>
      </c>
      <c r="I105" t="s">
        <v>8245</v>
      </c>
      <c r="J105">
        <v>1407524751</v>
      </c>
      <c r="K105">
        <v>1404932751</v>
      </c>
      <c r="L105" t="b">
        <v>1</v>
      </c>
      <c r="M105">
        <v>94</v>
      </c>
      <c r="N105" t="b">
        <v>1</v>
      </c>
      <c r="O105" t="s">
        <v>8269</v>
      </c>
      <c r="P105">
        <v>42.55</v>
      </c>
      <c r="Q105" s="11" t="s">
        <v>8315</v>
      </c>
      <c r="R105" t="s">
        <v>8316</v>
      </c>
    </row>
    <row r="106" spans="1:18" ht="75" customHeight="1" x14ac:dyDescent="0.25">
      <c r="A106">
        <v>100</v>
      </c>
      <c r="B106">
        <v>3215</v>
      </c>
      <c r="C106" s="3" t="s">
        <v>3215</v>
      </c>
      <c r="D106" s="3" t="s">
        <v>7325</v>
      </c>
      <c r="E106" s="6">
        <v>35000</v>
      </c>
      <c r="F106" s="8">
        <v>35123</v>
      </c>
      <c r="G106" t="s">
        <v>8218</v>
      </c>
      <c r="H106" t="s">
        <v>8223</v>
      </c>
      <c r="I106" t="s">
        <v>8245</v>
      </c>
      <c r="J106">
        <v>1441857540</v>
      </c>
      <c r="K106">
        <v>1438617471</v>
      </c>
      <c r="L106" t="b">
        <v>1</v>
      </c>
      <c r="M106">
        <v>134</v>
      </c>
      <c r="N106" t="b">
        <v>1</v>
      </c>
      <c r="O106" t="s">
        <v>8269</v>
      </c>
      <c r="P106">
        <v>261.19</v>
      </c>
      <c r="Q106" s="11" t="s">
        <v>8315</v>
      </c>
      <c r="R106" t="s">
        <v>8316</v>
      </c>
    </row>
    <row r="107" spans="1:18" ht="75" customHeight="1" x14ac:dyDescent="0.25">
      <c r="A107">
        <v>116</v>
      </c>
      <c r="B107">
        <v>3217</v>
      </c>
      <c r="C107" s="3" t="s">
        <v>3217</v>
      </c>
      <c r="D107" s="3" t="s">
        <v>7327</v>
      </c>
      <c r="E107" s="6">
        <v>4500</v>
      </c>
      <c r="F107" s="8">
        <v>5221</v>
      </c>
      <c r="G107" t="s">
        <v>8218</v>
      </c>
      <c r="H107" t="s">
        <v>8223</v>
      </c>
      <c r="I107" t="s">
        <v>8245</v>
      </c>
      <c r="J107">
        <v>1478264784</v>
      </c>
      <c r="K107">
        <v>1475672784</v>
      </c>
      <c r="L107" t="b">
        <v>1</v>
      </c>
      <c r="M107">
        <v>104</v>
      </c>
      <c r="N107" t="b">
        <v>1</v>
      </c>
      <c r="O107" t="s">
        <v>8269</v>
      </c>
      <c r="P107">
        <v>43.27</v>
      </c>
      <c r="Q107" s="11" t="s">
        <v>8315</v>
      </c>
      <c r="R107" t="s">
        <v>8316</v>
      </c>
    </row>
    <row r="108" spans="1:18" ht="75" customHeight="1" x14ac:dyDescent="0.25">
      <c r="A108">
        <v>100</v>
      </c>
      <c r="B108">
        <v>3219</v>
      </c>
      <c r="C108" s="3" t="s">
        <v>3219</v>
      </c>
      <c r="D108" s="3" t="s">
        <v>7329</v>
      </c>
      <c r="E108" s="6">
        <v>20000</v>
      </c>
      <c r="F108" s="8">
        <v>20022</v>
      </c>
      <c r="G108" t="s">
        <v>8218</v>
      </c>
      <c r="H108" t="s">
        <v>8223</v>
      </c>
      <c r="I108" t="s">
        <v>8245</v>
      </c>
      <c r="J108">
        <v>1427063747</v>
      </c>
      <c r="K108">
        <v>1424043347</v>
      </c>
      <c r="L108" t="b">
        <v>1</v>
      </c>
      <c r="M108">
        <v>119</v>
      </c>
      <c r="N108" t="b">
        <v>1</v>
      </c>
      <c r="O108" t="s">
        <v>8269</v>
      </c>
      <c r="P108">
        <v>168.07</v>
      </c>
      <c r="Q108" s="11" t="s">
        <v>8315</v>
      </c>
      <c r="R108" t="s">
        <v>8316</v>
      </c>
    </row>
    <row r="109" spans="1:18" ht="75" customHeight="1" x14ac:dyDescent="0.25">
      <c r="A109">
        <v>101</v>
      </c>
      <c r="B109">
        <v>3220</v>
      </c>
      <c r="C109" s="3" t="s">
        <v>3220</v>
      </c>
      <c r="D109" s="3" t="s">
        <v>7330</v>
      </c>
      <c r="E109" s="6">
        <v>15000</v>
      </c>
      <c r="F109" s="8">
        <v>15126</v>
      </c>
      <c r="G109" t="s">
        <v>8218</v>
      </c>
      <c r="H109" t="s">
        <v>8223</v>
      </c>
      <c r="I109" t="s">
        <v>8245</v>
      </c>
      <c r="J109">
        <v>1489352400</v>
      </c>
      <c r="K109">
        <v>1486411204</v>
      </c>
      <c r="L109" t="b">
        <v>1</v>
      </c>
      <c r="M109">
        <v>59</v>
      </c>
      <c r="N109" t="b">
        <v>1</v>
      </c>
      <c r="O109" t="s">
        <v>8269</v>
      </c>
      <c r="P109">
        <v>254.24</v>
      </c>
      <c r="Q109" s="11" t="s">
        <v>8315</v>
      </c>
      <c r="R109" t="s">
        <v>8316</v>
      </c>
    </row>
    <row r="110" spans="1:18" ht="75" customHeight="1" x14ac:dyDescent="0.25">
      <c r="A110">
        <v>125</v>
      </c>
      <c r="B110">
        <v>3222</v>
      </c>
      <c r="C110" s="3" t="s">
        <v>3222</v>
      </c>
      <c r="D110" s="3" t="s">
        <v>7332</v>
      </c>
      <c r="E110" s="6">
        <v>2500</v>
      </c>
      <c r="F110" s="8">
        <v>3120</v>
      </c>
      <c r="G110" t="s">
        <v>8218</v>
      </c>
      <c r="H110" t="s">
        <v>8223</v>
      </c>
      <c r="I110" t="s">
        <v>8245</v>
      </c>
      <c r="J110">
        <v>1445722140</v>
      </c>
      <c r="K110">
        <v>1443016697</v>
      </c>
      <c r="L110" t="b">
        <v>1</v>
      </c>
      <c r="M110">
        <v>84</v>
      </c>
      <c r="N110" t="b">
        <v>1</v>
      </c>
      <c r="O110" t="s">
        <v>8269</v>
      </c>
      <c r="P110">
        <v>29.76</v>
      </c>
      <c r="Q110" s="11" t="s">
        <v>8315</v>
      </c>
      <c r="R110" t="s">
        <v>8316</v>
      </c>
    </row>
    <row r="111" spans="1:18" ht="75" customHeight="1" x14ac:dyDescent="0.25">
      <c r="A111">
        <v>110</v>
      </c>
      <c r="B111">
        <v>3223</v>
      </c>
      <c r="C111" s="3" t="s">
        <v>3223</v>
      </c>
      <c r="D111" s="3" t="s">
        <v>7333</v>
      </c>
      <c r="E111" s="6">
        <v>3100</v>
      </c>
      <c r="F111" s="8">
        <v>3395</v>
      </c>
      <c r="G111" t="s">
        <v>8218</v>
      </c>
      <c r="H111" t="s">
        <v>8223</v>
      </c>
      <c r="I111" t="s">
        <v>8245</v>
      </c>
      <c r="J111">
        <v>1440100976</v>
      </c>
      <c r="K111">
        <v>1437508976</v>
      </c>
      <c r="L111" t="b">
        <v>1</v>
      </c>
      <c r="M111">
        <v>74</v>
      </c>
      <c r="N111" t="b">
        <v>1</v>
      </c>
      <c r="O111" t="s">
        <v>8269</v>
      </c>
      <c r="P111">
        <v>41.89</v>
      </c>
      <c r="Q111" s="11" t="s">
        <v>8315</v>
      </c>
      <c r="R111" t="s">
        <v>8316</v>
      </c>
    </row>
    <row r="112" spans="1:18" ht="75" customHeight="1" x14ac:dyDescent="0.25">
      <c r="A112">
        <v>102</v>
      </c>
      <c r="B112">
        <v>3224</v>
      </c>
      <c r="C112" s="3" t="s">
        <v>3224</v>
      </c>
      <c r="D112" s="3" t="s">
        <v>7334</v>
      </c>
      <c r="E112" s="6">
        <v>30000</v>
      </c>
      <c r="F112" s="8">
        <v>30610</v>
      </c>
      <c r="G112" t="s">
        <v>8218</v>
      </c>
      <c r="H112" t="s">
        <v>8223</v>
      </c>
      <c r="I112" t="s">
        <v>8245</v>
      </c>
      <c r="J112">
        <v>1484024400</v>
      </c>
      <c r="K112">
        <v>1479932713</v>
      </c>
      <c r="L112" t="b">
        <v>1</v>
      </c>
      <c r="M112">
        <v>216</v>
      </c>
      <c r="N112" t="b">
        <v>1</v>
      </c>
      <c r="O112" t="s">
        <v>8269</v>
      </c>
      <c r="P112">
        <v>138.88999999999999</v>
      </c>
      <c r="Q112" s="11" t="s">
        <v>8315</v>
      </c>
      <c r="R112" t="s">
        <v>8316</v>
      </c>
    </row>
    <row r="113" spans="1:18" ht="75" customHeight="1" x14ac:dyDescent="0.25">
      <c r="A113">
        <v>102</v>
      </c>
      <c r="B113">
        <v>3225</v>
      </c>
      <c r="C113" s="3" t="s">
        <v>3225</v>
      </c>
      <c r="D113" s="3" t="s">
        <v>7335</v>
      </c>
      <c r="E113" s="6">
        <v>2000</v>
      </c>
      <c r="F113" s="8">
        <v>2047</v>
      </c>
      <c r="G113" t="s">
        <v>8218</v>
      </c>
      <c r="H113" t="s">
        <v>8223</v>
      </c>
      <c r="I113" t="s">
        <v>8245</v>
      </c>
      <c r="J113">
        <v>1464987600</v>
      </c>
      <c r="K113">
        <v>1463145938</v>
      </c>
      <c r="L113" t="b">
        <v>1</v>
      </c>
      <c r="M113">
        <v>39</v>
      </c>
      <c r="N113" t="b">
        <v>1</v>
      </c>
      <c r="O113" t="s">
        <v>8269</v>
      </c>
      <c r="P113">
        <v>51.28</v>
      </c>
      <c r="Q113" s="11" t="s">
        <v>8315</v>
      </c>
      <c r="R113" t="s">
        <v>8316</v>
      </c>
    </row>
    <row r="114" spans="1:18" ht="75" customHeight="1" x14ac:dyDescent="0.25">
      <c r="A114">
        <v>102</v>
      </c>
      <c r="B114">
        <v>3228</v>
      </c>
      <c r="C114" s="3" t="s">
        <v>3228</v>
      </c>
      <c r="D114" s="3" t="s">
        <v>7338</v>
      </c>
      <c r="E114" s="6">
        <v>7000</v>
      </c>
      <c r="F114" s="8">
        <v>7164</v>
      </c>
      <c r="G114" t="s">
        <v>8218</v>
      </c>
      <c r="H114" t="s">
        <v>8223</v>
      </c>
      <c r="I114" t="s">
        <v>8245</v>
      </c>
      <c r="J114">
        <v>1450328340</v>
      </c>
      <c r="K114">
        <v>1447606884</v>
      </c>
      <c r="L114" t="b">
        <v>1</v>
      </c>
      <c r="M114">
        <v>37</v>
      </c>
      <c r="N114" t="b">
        <v>1</v>
      </c>
      <c r="O114" t="s">
        <v>8269</v>
      </c>
      <c r="P114">
        <v>189.19</v>
      </c>
      <c r="Q114" s="11" t="s">
        <v>8315</v>
      </c>
      <c r="R114" t="s">
        <v>8316</v>
      </c>
    </row>
    <row r="115" spans="1:18" ht="75" customHeight="1" x14ac:dyDescent="0.25">
      <c r="A115">
        <v>108</v>
      </c>
      <c r="B115">
        <v>3229</v>
      </c>
      <c r="C115" s="3" t="s">
        <v>3229</v>
      </c>
      <c r="D115" s="3" t="s">
        <v>7339</v>
      </c>
      <c r="E115" s="6">
        <v>20000</v>
      </c>
      <c r="F115" s="8">
        <v>21573</v>
      </c>
      <c r="G115" t="s">
        <v>8218</v>
      </c>
      <c r="H115" t="s">
        <v>8223</v>
      </c>
      <c r="I115" t="s">
        <v>8245</v>
      </c>
      <c r="J115">
        <v>1416470398</v>
      </c>
      <c r="K115">
        <v>1413874798</v>
      </c>
      <c r="L115" t="b">
        <v>1</v>
      </c>
      <c r="M115">
        <v>202</v>
      </c>
      <c r="N115" t="b">
        <v>1</v>
      </c>
      <c r="O115" t="s">
        <v>8269</v>
      </c>
      <c r="P115">
        <v>99.01</v>
      </c>
      <c r="Q115" s="11" t="s">
        <v>8315</v>
      </c>
      <c r="R115" t="s">
        <v>8316</v>
      </c>
    </row>
    <row r="116" spans="1:18" ht="75" customHeight="1" x14ac:dyDescent="0.25">
      <c r="A116">
        <v>110</v>
      </c>
      <c r="B116">
        <v>3230</v>
      </c>
      <c r="C116" s="3" t="s">
        <v>3230</v>
      </c>
      <c r="D116" s="3" t="s">
        <v>7340</v>
      </c>
      <c r="E116" s="6">
        <v>2600</v>
      </c>
      <c r="F116" s="8">
        <v>2857</v>
      </c>
      <c r="G116" t="s">
        <v>8218</v>
      </c>
      <c r="H116" t="s">
        <v>8223</v>
      </c>
      <c r="I116" t="s">
        <v>8245</v>
      </c>
      <c r="J116">
        <v>1412135940</v>
      </c>
      <c r="K116">
        <v>1410840126</v>
      </c>
      <c r="L116" t="b">
        <v>1</v>
      </c>
      <c r="M116">
        <v>37</v>
      </c>
      <c r="N116" t="b">
        <v>1</v>
      </c>
      <c r="O116" t="s">
        <v>8269</v>
      </c>
      <c r="P116">
        <v>70.27</v>
      </c>
      <c r="Q116" s="11" t="s">
        <v>8315</v>
      </c>
      <c r="R116" t="s">
        <v>8316</v>
      </c>
    </row>
    <row r="117" spans="1:18" ht="75" customHeight="1" x14ac:dyDescent="0.25">
      <c r="A117">
        <v>161</v>
      </c>
      <c r="B117">
        <v>3231</v>
      </c>
      <c r="C117" s="3" t="s">
        <v>3231</v>
      </c>
      <c r="D117" s="3" t="s">
        <v>7341</v>
      </c>
      <c r="E117" s="6">
        <v>1000</v>
      </c>
      <c r="F117" s="8">
        <v>1610</v>
      </c>
      <c r="G117" t="s">
        <v>8218</v>
      </c>
      <c r="H117" t="s">
        <v>8223</v>
      </c>
      <c r="I117" t="s">
        <v>8245</v>
      </c>
      <c r="J117">
        <v>1460846347</v>
      </c>
      <c r="K117">
        <v>1458254347</v>
      </c>
      <c r="L117" t="b">
        <v>0</v>
      </c>
      <c r="M117">
        <v>28</v>
      </c>
      <c r="N117" t="b">
        <v>1</v>
      </c>
      <c r="O117" t="s">
        <v>8269</v>
      </c>
      <c r="P117">
        <v>35.71</v>
      </c>
      <c r="Q117" s="11" t="s">
        <v>8315</v>
      </c>
      <c r="R117" t="s">
        <v>8316</v>
      </c>
    </row>
    <row r="118" spans="1:18" ht="75" customHeight="1" x14ac:dyDescent="0.25">
      <c r="A118">
        <v>131</v>
      </c>
      <c r="B118">
        <v>3232</v>
      </c>
      <c r="C118" s="3" t="s">
        <v>3232</v>
      </c>
      <c r="D118" s="3" t="s">
        <v>7342</v>
      </c>
      <c r="E118" s="6">
        <v>1000</v>
      </c>
      <c r="F118" s="8">
        <v>1312</v>
      </c>
      <c r="G118" t="s">
        <v>8218</v>
      </c>
      <c r="H118" t="s">
        <v>8223</v>
      </c>
      <c r="I118" t="s">
        <v>8245</v>
      </c>
      <c r="J118">
        <v>1462334340</v>
      </c>
      <c r="K118">
        <v>1459711917</v>
      </c>
      <c r="L118" t="b">
        <v>1</v>
      </c>
      <c r="M118">
        <v>26</v>
      </c>
      <c r="N118" t="b">
        <v>1</v>
      </c>
      <c r="O118" t="s">
        <v>8269</v>
      </c>
      <c r="P118">
        <v>38.46</v>
      </c>
      <c r="Q118" s="11" t="s">
        <v>8315</v>
      </c>
      <c r="R118" t="s">
        <v>8316</v>
      </c>
    </row>
    <row r="119" spans="1:18" ht="75" customHeight="1" x14ac:dyDescent="0.25">
      <c r="A119">
        <v>119</v>
      </c>
      <c r="B119">
        <v>3233</v>
      </c>
      <c r="C119" s="3" t="s">
        <v>3233</v>
      </c>
      <c r="D119" s="3" t="s">
        <v>7343</v>
      </c>
      <c r="E119" s="6">
        <v>5000</v>
      </c>
      <c r="F119" s="8">
        <v>5940</v>
      </c>
      <c r="G119" t="s">
        <v>8218</v>
      </c>
      <c r="H119" t="s">
        <v>8223</v>
      </c>
      <c r="I119" t="s">
        <v>8245</v>
      </c>
      <c r="J119">
        <v>1488482355</v>
      </c>
      <c r="K119">
        <v>1485890355</v>
      </c>
      <c r="L119" t="b">
        <v>0</v>
      </c>
      <c r="M119">
        <v>61</v>
      </c>
      <c r="N119" t="b">
        <v>1</v>
      </c>
      <c r="O119" t="s">
        <v>8269</v>
      </c>
      <c r="P119">
        <v>81.97</v>
      </c>
      <c r="Q119" s="11" t="s">
        <v>8315</v>
      </c>
      <c r="R119" t="s">
        <v>8316</v>
      </c>
    </row>
    <row r="120" spans="1:18" ht="75" customHeight="1" x14ac:dyDescent="0.25">
      <c r="A120">
        <v>103</v>
      </c>
      <c r="B120">
        <v>3235</v>
      </c>
      <c r="C120" s="3" t="s">
        <v>3235</v>
      </c>
      <c r="D120" s="3" t="s">
        <v>7345</v>
      </c>
      <c r="E120" s="6">
        <v>15000</v>
      </c>
      <c r="F120" s="8">
        <v>15481</v>
      </c>
      <c r="G120" t="s">
        <v>8218</v>
      </c>
      <c r="H120" t="s">
        <v>8223</v>
      </c>
      <c r="I120" t="s">
        <v>8245</v>
      </c>
      <c r="J120">
        <v>1467361251</v>
      </c>
      <c r="K120">
        <v>1464769251</v>
      </c>
      <c r="L120" t="b">
        <v>1</v>
      </c>
      <c r="M120">
        <v>181</v>
      </c>
      <c r="N120" t="b">
        <v>1</v>
      </c>
      <c r="O120" t="s">
        <v>8269</v>
      </c>
      <c r="P120">
        <v>82.87</v>
      </c>
      <c r="Q120" s="11" t="s">
        <v>8315</v>
      </c>
      <c r="R120" t="s">
        <v>8316</v>
      </c>
    </row>
    <row r="121" spans="1:18" ht="75" customHeight="1" x14ac:dyDescent="0.25">
      <c r="A121">
        <v>101</v>
      </c>
      <c r="B121">
        <v>3236</v>
      </c>
      <c r="C121" s="3" t="s">
        <v>3236</v>
      </c>
      <c r="D121" s="3" t="s">
        <v>7346</v>
      </c>
      <c r="E121" s="6">
        <v>20000</v>
      </c>
      <c r="F121" s="8">
        <v>20120</v>
      </c>
      <c r="G121" t="s">
        <v>8218</v>
      </c>
      <c r="H121" t="s">
        <v>8223</v>
      </c>
      <c r="I121" t="s">
        <v>8245</v>
      </c>
      <c r="J121">
        <v>1482962433</v>
      </c>
      <c r="K121">
        <v>1480370433</v>
      </c>
      <c r="L121" t="b">
        <v>0</v>
      </c>
      <c r="M121">
        <v>110</v>
      </c>
      <c r="N121" t="b">
        <v>1</v>
      </c>
      <c r="O121" t="s">
        <v>8269</v>
      </c>
      <c r="P121">
        <v>181.82</v>
      </c>
      <c r="Q121" s="11" t="s">
        <v>8315</v>
      </c>
      <c r="R121" t="s">
        <v>8316</v>
      </c>
    </row>
    <row r="122" spans="1:18" ht="75" customHeight="1" x14ac:dyDescent="0.25">
      <c r="A122">
        <v>101</v>
      </c>
      <c r="B122">
        <v>3237</v>
      </c>
      <c r="C122" s="3" t="s">
        <v>3237</v>
      </c>
      <c r="D122" s="3" t="s">
        <v>7347</v>
      </c>
      <c r="E122" s="6">
        <v>35000</v>
      </c>
      <c r="F122" s="8">
        <v>35275.64</v>
      </c>
      <c r="G122" t="s">
        <v>8218</v>
      </c>
      <c r="H122" t="s">
        <v>8223</v>
      </c>
      <c r="I122" t="s">
        <v>8245</v>
      </c>
      <c r="J122">
        <v>1443499140</v>
      </c>
      <c r="K122">
        <v>1441452184</v>
      </c>
      <c r="L122" t="b">
        <v>1</v>
      </c>
      <c r="M122">
        <v>269</v>
      </c>
      <c r="N122" t="b">
        <v>1</v>
      </c>
      <c r="O122" t="s">
        <v>8269</v>
      </c>
      <c r="P122">
        <v>130.11000000000001</v>
      </c>
      <c r="Q122" s="11" t="s">
        <v>8315</v>
      </c>
      <c r="R122" t="s">
        <v>8316</v>
      </c>
    </row>
    <row r="123" spans="1:18" ht="75" customHeight="1" x14ac:dyDescent="0.25">
      <c r="A123">
        <v>115</v>
      </c>
      <c r="B123">
        <v>3241</v>
      </c>
      <c r="C123" s="3" t="s">
        <v>3241</v>
      </c>
      <c r="D123" s="3" t="s">
        <v>7351</v>
      </c>
      <c r="E123" s="6">
        <v>8500</v>
      </c>
      <c r="F123" s="8">
        <v>9801</v>
      </c>
      <c r="G123" t="s">
        <v>8218</v>
      </c>
      <c r="H123" t="s">
        <v>8223</v>
      </c>
      <c r="I123" t="s">
        <v>8245</v>
      </c>
      <c r="J123">
        <v>1413269940</v>
      </c>
      <c r="K123">
        <v>1410421670</v>
      </c>
      <c r="L123" t="b">
        <v>1</v>
      </c>
      <c r="M123">
        <v>167</v>
      </c>
      <c r="N123" t="b">
        <v>1</v>
      </c>
      <c r="O123" t="s">
        <v>8269</v>
      </c>
      <c r="P123">
        <v>50.9</v>
      </c>
      <c r="Q123" s="11" t="s">
        <v>8315</v>
      </c>
      <c r="R123" t="s">
        <v>8316</v>
      </c>
    </row>
    <row r="124" spans="1:18" ht="75" customHeight="1" x14ac:dyDescent="0.25">
      <c r="A124">
        <v>127</v>
      </c>
      <c r="B124">
        <v>3242</v>
      </c>
      <c r="C124" s="3" t="s">
        <v>3242</v>
      </c>
      <c r="D124" s="3" t="s">
        <v>7352</v>
      </c>
      <c r="E124" s="6">
        <v>10000</v>
      </c>
      <c r="F124" s="8">
        <v>12730.42</v>
      </c>
      <c r="G124" t="s">
        <v>8218</v>
      </c>
      <c r="H124" t="s">
        <v>8223</v>
      </c>
      <c r="I124" t="s">
        <v>8245</v>
      </c>
      <c r="J124">
        <v>1411150092</v>
      </c>
      <c r="K124">
        <v>1408558092</v>
      </c>
      <c r="L124" t="b">
        <v>1</v>
      </c>
      <c r="M124">
        <v>183</v>
      </c>
      <c r="N124" t="b">
        <v>1</v>
      </c>
      <c r="O124" t="s">
        <v>8269</v>
      </c>
      <c r="P124">
        <v>54.64</v>
      </c>
      <c r="Q124" s="11" t="s">
        <v>8315</v>
      </c>
      <c r="R124" t="s">
        <v>8316</v>
      </c>
    </row>
    <row r="125" spans="1:18" ht="75" customHeight="1" x14ac:dyDescent="0.25">
      <c r="A125">
        <v>103</v>
      </c>
      <c r="B125">
        <v>3243</v>
      </c>
      <c r="C125" s="3" t="s">
        <v>3243</v>
      </c>
      <c r="D125" s="3" t="s">
        <v>7353</v>
      </c>
      <c r="E125" s="6">
        <v>8000</v>
      </c>
      <c r="F125" s="8">
        <v>8227</v>
      </c>
      <c r="G125" t="s">
        <v>8218</v>
      </c>
      <c r="H125" t="s">
        <v>8223</v>
      </c>
      <c r="I125" t="s">
        <v>8245</v>
      </c>
      <c r="J125">
        <v>1444348800</v>
      </c>
      <c r="K125">
        <v>1442283562</v>
      </c>
      <c r="L125" t="b">
        <v>1</v>
      </c>
      <c r="M125">
        <v>71</v>
      </c>
      <c r="N125" t="b">
        <v>1</v>
      </c>
      <c r="O125" t="s">
        <v>8269</v>
      </c>
      <c r="P125">
        <v>112.68</v>
      </c>
      <c r="Q125" s="11" t="s">
        <v>8315</v>
      </c>
      <c r="R125" t="s">
        <v>8316</v>
      </c>
    </row>
    <row r="126" spans="1:18" ht="75" customHeight="1" x14ac:dyDescent="0.25">
      <c r="A126">
        <v>104</v>
      </c>
      <c r="B126">
        <v>3245</v>
      </c>
      <c r="C126" s="3" t="s">
        <v>3245</v>
      </c>
      <c r="D126" s="3" t="s">
        <v>7355</v>
      </c>
      <c r="E126" s="6">
        <v>21000</v>
      </c>
      <c r="F126" s="8">
        <v>21904</v>
      </c>
      <c r="G126" t="s">
        <v>8218</v>
      </c>
      <c r="H126" t="s">
        <v>8223</v>
      </c>
      <c r="I126" t="s">
        <v>8245</v>
      </c>
      <c r="J126">
        <v>1434074400</v>
      </c>
      <c r="K126">
        <v>1431354258</v>
      </c>
      <c r="L126" t="b">
        <v>0</v>
      </c>
      <c r="M126">
        <v>270</v>
      </c>
      <c r="N126" t="b">
        <v>1</v>
      </c>
      <c r="O126" t="s">
        <v>8269</v>
      </c>
      <c r="P126">
        <v>77.78</v>
      </c>
      <c r="Q126" s="11" t="s">
        <v>8315</v>
      </c>
      <c r="R126" t="s">
        <v>8316</v>
      </c>
    </row>
    <row r="127" spans="1:18" ht="75" customHeight="1" x14ac:dyDescent="0.25">
      <c r="A127">
        <v>111</v>
      </c>
      <c r="B127">
        <v>3246</v>
      </c>
      <c r="C127" s="3" t="s">
        <v>3246</v>
      </c>
      <c r="D127" s="3" t="s">
        <v>7356</v>
      </c>
      <c r="E127" s="6">
        <v>10000</v>
      </c>
      <c r="F127" s="8">
        <v>11122</v>
      </c>
      <c r="G127" t="s">
        <v>8218</v>
      </c>
      <c r="H127" t="s">
        <v>8223</v>
      </c>
      <c r="I127" t="s">
        <v>8245</v>
      </c>
      <c r="J127">
        <v>1442030340</v>
      </c>
      <c r="K127">
        <v>1439551200</v>
      </c>
      <c r="L127" t="b">
        <v>1</v>
      </c>
      <c r="M127">
        <v>193</v>
      </c>
      <c r="N127" t="b">
        <v>1</v>
      </c>
      <c r="O127" t="s">
        <v>8269</v>
      </c>
      <c r="P127">
        <v>51.81</v>
      </c>
      <c r="Q127" s="11" t="s">
        <v>8315</v>
      </c>
      <c r="R127" t="s">
        <v>8316</v>
      </c>
    </row>
    <row r="128" spans="1:18" ht="75" customHeight="1" x14ac:dyDescent="0.25">
      <c r="A128">
        <v>101</v>
      </c>
      <c r="B128">
        <v>3248</v>
      </c>
      <c r="C128" s="3" t="s">
        <v>3248</v>
      </c>
      <c r="D128" s="3" t="s">
        <v>7358</v>
      </c>
      <c r="E128" s="6">
        <v>12000</v>
      </c>
      <c r="F128" s="8">
        <v>12095</v>
      </c>
      <c r="G128" t="s">
        <v>8218</v>
      </c>
      <c r="H128" t="s">
        <v>8223</v>
      </c>
      <c r="I128" t="s">
        <v>8245</v>
      </c>
      <c r="J128">
        <v>1428178757</v>
      </c>
      <c r="K128">
        <v>1425590357</v>
      </c>
      <c r="L128" t="b">
        <v>1</v>
      </c>
      <c r="M128">
        <v>200</v>
      </c>
      <c r="N128" t="b">
        <v>1</v>
      </c>
      <c r="O128" t="s">
        <v>8269</v>
      </c>
      <c r="P128">
        <v>60</v>
      </c>
      <c r="Q128" s="11" t="s">
        <v>8315</v>
      </c>
      <c r="R128" t="s">
        <v>8316</v>
      </c>
    </row>
    <row r="129" spans="1:18" ht="75" customHeight="1" x14ac:dyDescent="0.25">
      <c r="A129">
        <v>105</v>
      </c>
      <c r="B129">
        <v>3249</v>
      </c>
      <c r="C129" s="3" t="s">
        <v>3249</v>
      </c>
      <c r="D129" s="3" t="s">
        <v>7359</v>
      </c>
      <c r="E129" s="6">
        <v>5500</v>
      </c>
      <c r="F129" s="8">
        <v>5771</v>
      </c>
      <c r="G129" t="s">
        <v>8218</v>
      </c>
      <c r="H129" t="s">
        <v>8223</v>
      </c>
      <c r="I129" t="s">
        <v>8245</v>
      </c>
      <c r="J129">
        <v>1434822914</v>
      </c>
      <c r="K129">
        <v>1432230914</v>
      </c>
      <c r="L129" t="b">
        <v>1</v>
      </c>
      <c r="M129">
        <v>88</v>
      </c>
      <c r="N129" t="b">
        <v>1</v>
      </c>
      <c r="O129" t="s">
        <v>8269</v>
      </c>
      <c r="P129">
        <v>62.5</v>
      </c>
      <c r="Q129" s="11" t="s">
        <v>8315</v>
      </c>
      <c r="R129" t="s">
        <v>8316</v>
      </c>
    </row>
    <row r="130" spans="1:18" ht="75" customHeight="1" x14ac:dyDescent="0.25">
      <c r="A130">
        <v>102</v>
      </c>
      <c r="B130">
        <v>3250</v>
      </c>
      <c r="C130" s="3" t="s">
        <v>3250</v>
      </c>
      <c r="D130" s="3" t="s">
        <v>7360</v>
      </c>
      <c r="E130" s="6">
        <v>25000</v>
      </c>
      <c r="F130" s="8">
        <v>25388</v>
      </c>
      <c r="G130" t="s">
        <v>8218</v>
      </c>
      <c r="H130" t="s">
        <v>8223</v>
      </c>
      <c r="I130" t="s">
        <v>8245</v>
      </c>
      <c r="J130">
        <v>1415213324</v>
      </c>
      <c r="K130">
        <v>1412617724</v>
      </c>
      <c r="L130" t="b">
        <v>1</v>
      </c>
      <c r="M130">
        <v>213</v>
      </c>
      <c r="N130" t="b">
        <v>1</v>
      </c>
      <c r="O130" t="s">
        <v>8269</v>
      </c>
      <c r="P130">
        <v>117.37</v>
      </c>
      <c r="Q130" s="11" t="s">
        <v>8315</v>
      </c>
      <c r="R130" t="s">
        <v>8316</v>
      </c>
    </row>
    <row r="131" spans="1:18" ht="75" customHeight="1" x14ac:dyDescent="0.25">
      <c r="A131">
        <v>111</v>
      </c>
      <c r="B131">
        <v>3251</v>
      </c>
      <c r="C131" s="3" t="s">
        <v>3251</v>
      </c>
      <c r="D131" s="3" t="s">
        <v>7361</v>
      </c>
      <c r="E131" s="6">
        <v>1500</v>
      </c>
      <c r="F131" s="8">
        <v>1661</v>
      </c>
      <c r="G131" t="s">
        <v>8218</v>
      </c>
      <c r="H131" t="s">
        <v>8223</v>
      </c>
      <c r="I131" t="s">
        <v>8245</v>
      </c>
      <c r="J131">
        <v>1434907966</v>
      </c>
      <c r="K131">
        <v>1432315966</v>
      </c>
      <c r="L131" t="b">
        <v>1</v>
      </c>
      <c r="M131">
        <v>20</v>
      </c>
      <c r="N131" t="b">
        <v>1</v>
      </c>
      <c r="O131" t="s">
        <v>8269</v>
      </c>
      <c r="P131">
        <v>75</v>
      </c>
      <c r="Q131" s="11" t="s">
        <v>8315</v>
      </c>
      <c r="R131" t="s">
        <v>8316</v>
      </c>
    </row>
    <row r="132" spans="1:18" ht="75" customHeight="1" x14ac:dyDescent="0.25">
      <c r="A132">
        <v>102</v>
      </c>
      <c r="B132">
        <v>3253</v>
      </c>
      <c r="C132" s="3" t="s">
        <v>3253</v>
      </c>
      <c r="D132" s="3" t="s">
        <v>7363</v>
      </c>
      <c r="E132" s="6">
        <v>20000</v>
      </c>
      <c r="F132" s="8">
        <v>20365</v>
      </c>
      <c r="G132" t="s">
        <v>8218</v>
      </c>
      <c r="H132" t="s">
        <v>8223</v>
      </c>
      <c r="I132" t="s">
        <v>8245</v>
      </c>
      <c r="J132">
        <v>1473306300</v>
      </c>
      <c r="K132">
        <v>1471701028</v>
      </c>
      <c r="L132" t="b">
        <v>1</v>
      </c>
      <c r="M132">
        <v>115</v>
      </c>
      <c r="N132" t="b">
        <v>1</v>
      </c>
      <c r="O132" t="s">
        <v>8269</v>
      </c>
      <c r="P132">
        <v>173.91</v>
      </c>
      <c r="Q132" s="11" t="s">
        <v>8315</v>
      </c>
      <c r="R132" t="s">
        <v>8316</v>
      </c>
    </row>
    <row r="133" spans="1:18" ht="75" customHeight="1" x14ac:dyDescent="0.25">
      <c r="A133">
        <v>128</v>
      </c>
      <c r="B133">
        <v>3256</v>
      </c>
      <c r="C133" s="3" t="s">
        <v>3256</v>
      </c>
      <c r="D133" s="3" t="s">
        <v>7366</v>
      </c>
      <c r="E133" s="6">
        <v>10000</v>
      </c>
      <c r="F133" s="8">
        <v>12806</v>
      </c>
      <c r="G133" t="s">
        <v>8218</v>
      </c>
      <c r="H133" t="s">
        <v>8223</v>
      </c>
      <c r="I133" t="s">
        <v>8245</v>
      </c>
      <c r="J133">
        <v>1433995140</v>
      </c>
      <c r="K133">
        <v>1432129577</v>
      </c>
      <c r="L133" t="b">
        <v>1</v>
      </c>
      <c r="M133">
        <v>176</v>
      </c>
      <c r="N133" t="b">
        <v>1</v>
      </c>
      <c r="O133" t="s">
        <v>8269</v>
      </c>
      <c r="P133">
        <v>56.82</v>
      </c>
      <c r="Q133" s="11" t="s">
        <v>8315</v>
      </c>
      <c r="R133" t="s">
        <v>8316</v>
      </c>
    </row>
    <row r="134" spans="1:18" ht="75" customHeight="1" x14ac:dyDescent="0.25">
      <c r="A134">
        <v>105</v>
      </c>
      <c r="B134">
        <v>3258</v>
      </c>
      <c r="C134" s="3" t="s">
        <v>3258</v>
      </c>
      <c r="D134" s="3" t="s">
        <v>7368</v>
      </c>
      <c r="E134" s="6">
        <v>7000</v>
      </c>
      <c r="F134" s="8">
        <v>7365</v>
      </c>
      <c r="G134" t="s">
        <v>8218</v>
      </c>
      <c r="H134" t="s">
        <v>8223</v>
      </c>
      <c r="I134" t="s">
        <v>8245</v>
      </c>
      <c r="J134">
        <v>1420751861</v>
      </c>
      <c r="K134">
        <v>1418159861</v>
      </c>
      <c r="L134" t="b">
        <v>1</v>
      </c>
      <c r="M134">
        <v>75</v>
      </c>
      <c r="N134" t="b">
        <v>1</v>
      </c>
      <c r="O134" t="s">
        <v>8269</v>
      </c>
      <c r="P134">
        <v>93.33</v>
      </c>
      <c r="Q134" s="11" t="s">
        <v>8315</v>
      </c>
      <c r="R134" t="s">
        <v>8316</v>
      </c>
    </row>
    <row r="135" spans="1:18" ht="75" customHeight="1" x14ac:dyDescent="0.25">
      <c r="A135">
        <v>106</v>
      </c>
      <c r="B135">
        <v>3259</v>
      </c>
      <c r="C135" s="3" t="s">
        <v>3259</v>
      </c>
      <c r="D135" s="3" t="s">
        <v>7369</v>
      </c>
      <c r="E135" s="6">
        <v>23000</v>
      </c>
      <c r="F135" s="8">
        <v>24418.6</v>
      </c>
      <c r="G135" t="s">
        <v>8218</v>
      </c>
      <c r="H135" t="s">
        <v>8223</v>
      </c>
      <c r="I135" t="s">
        <v>8245</v>
      </c>
      <c r="J135">
        <v>1475294340</v>
      </c>
      <c r="K135">
        <v>1472753745</v>
      </c>
      <c r="L135" t="b">
        <v>1</v>
      </c>
      <c r="M135">
        <v>97</v>
      </c>
      <c r="N135" t="b">
        <v>1</v>
      </c>
      <c r="O135" t="s">
        <v>8269</v>
      </c>
      <c r="P135">
        <v>237.11</v>
      </c>
      <c r="Q135" s="11" t="s">
        <v>8315</v>
      </c>
      <c r="R135" t="s">
        <v>8316</v>
      </c>
    </row>
    <row r="136" spans="1:18" ht="75" customHeight="1" x14ac:dyDescent="0.25">
      <c r="A136">
        <v>109</v>
      </c>
      <c r="B136">
        <v>3260</v>
      </c>
      <c r="C136" s="3" t="s">
        <v>3260</v>
      </c>
      <c r="D136" s="3" t="s">
        <v>7370</v>
      </c>
      <c r="E136" s="6">
        <v>5000</v>
      </c>
      <c r="F136" s="8">
        <v>5462</v>
      </c>
      <c r="G136" t="s">
        <v>8218</v>
      </c>
      <c r="H136" t="s">
        <v>8223</v>
      </c>
      <c r="I136" t="s">
        <v>8245</v>
      </c>
      <c r="J136">
        <v>1448903318</v>
      </c>
      <c r="K136">
        <v>1445875718</v>
      </c>
      <c r="L136" t="b">
        <v>1</v>
      </c>
      <c r="M136">
        <v>73</v>
      </c>
      <c r="N136" t="b">
        <v>1</v>
      </c>
      <c r="O136" t="s">
        <v>8269</v>
      </c>
      <c r="P136">
        <v>68.489999999999995</v>
      </c>
      <c r="Q136" s="11" t="s">
        <v>8315</v>
      </c>
      <c r="R136" t="s">
        <v>8316</v>
      </c>
    </row>
    <row r="137" spans="1:18" ht="75" customHeight="1" x14ac:dyDescent="0.25">
      <c r="A137">
        <v>100</v>
      </c>
      <c r="B137">
        <v>3261</v>
      </c>
      <c r="C137" s="3" t="s">
        <v>3261</v>
      </c>
      <c r="D137" s="3" t="s">
        <v>7371</v>
      </c>
      <c r="E137" s="6">
        <v>3300</v>
      </c>
      <c r="F137" s="8">
        <v>3315</v>
      </c>
      <c r="G137" t="s">
        <v>8218</v>
      </c>
      <c r="H137" t="s">
        <v>8223</v>
      </c>
      <c r="I137" t="s">
        <v>8245</v>
      </c>
      <c r="J137">
        <v>1437067476</v>
      </c>
      <c r="K137">
        <v>1434475476</v>
      </c>
      <c r="L137" t="b">
        <v>1</v>
      </c>
      <c r="M137">
        <v>49</v>
      </c>
      <c r="N137" t="b">
        <v>1</v>
      </c>
      <c r="O137" t="s">
        <v>8269</v>
      </c>
      <c r="P137">
        <v>67.349999999999994</v>
      </c>
      <c r="Q137" s="11" t="s">
        <v>8315</v>
      </c>
      <c r="R137" t="s">
        <v>8316</v>
      </c>
    </row>
    <row r="138" spans="1:18" ht="75" customHeight="1" x14ac:dyDescent="0.25">
      <c r="A138">
        <v>103</v>
      </c>
      <c r="B138">
        <v>3262</v>
      </c>
      <c r="C138" s="3" t="s">
        <v>3262</v>
      </c>
      <c r="D138" s="3" t="s">
        <v>7372</v>
      </c>
      <c r="E138" s="6">
        <v>12200</v>
      </c>
      <c r="F138" s="8">
        <v>12571</v>
      </c>
      <c r="G138" t="s">
        <v>8218</v>
      </c>
      <c r="H138" t="s">
        <v>8223</v>
      </c>
      <c r="I138" t="s">
        <v>8245</v>
      </c>
      <c r="J138">
        <v>1419220800</v>
      </c>
      <c r="K138">
        <v>1416555262</v>
      </c>
      <c r="L138" t="b">
        <v>1</v>
      </c>
      <c r="M138">
        <v>134</v>
      </c>
      <c r="N138" t="b">
        <v>1</v>
      </c>
      <c r="O138" t="s">
        <v>8269</v>
      </c>
      <c r="P138">
        <v>91.04</v>
      </c>
      <c r="Q138" s="11" t="s">
        <v>8315</v>
      </c>
      <c r="R138" t="s">
        <v>8316</v>
      </c>
    </row>
    <row r="139" spans="1:18" ht="75" customHeight="1" x14ac:dyDescent="0.25">
      <c r="A139">
        <v>112</v>
      </c>
      <c r="B139">
        <v>3263</v>
      </c>
      <c r="C139" s="3" t="s">
        <v>3263</v>
      </c>
      <c r="D139" s="3" t="s">
        <v>7373</v>
      </c>
      <c r="E139" s="6">
        <v>2500</v>
      </c>
      <c r="F139" s="8">
        <v>2804.16</v>
      </c>
      <c r="G139" t="s">
        <v>8218</v>
      </c>
      <c r="H139" t="s">
        <v>8223</v>
      </c>
      <c r="I139" t="s">
        <v>8245</v>
      </c>
      <c r="J139">
        <v>1446238800</v>
      </c>
      <c r="K139">
        <v>1444220588</v>
      </c>
      <c r="L139" t="b">
        <v>1</v>
      </c>
      <c r="M139">
        <v>68</v>
      </c>
      <c r="N139" t="b">
        <v>1</v>
      </c>
      <c r="O139" t="s">
        <v>8269</v>
      </c>
      <c r="P139">
        <v>36.76</v>
      </c>
      <c r="Q139" s="11" t="s">
        <v>8315</v>
      </c>
      <c r="R139" t="s">
        <v>8316</v>
      </c>
    </row>
    <row r="140" spans="1:18" ht="75" customHeight="1" x14ac:dyDescent="0.25">
      <c r="A140">
        <v>103</v>
      </c>
      <c r="B140">
        <v>3264</v>
      </c>
      <c r="C140" s="3" t="s">
        <v>3264</v>
      </c>
      <c r="D140" s="3" t="s">
        <v>7374</v>
      </c>
      <c r="E140" s="6">
        <v>2500</v>
      </c>
      <c r="F140" s="8">
        <v>2575</v>
      </c>
      <c r="G140" t="s">
        <v>8218</v>
      </c>
      <c r="H140" t="s">
        <v>8223</v>
      </c>
      <c r="I140" t="s">
        <v>8245</v>
      </c>
      <c r="J140">
        <v>1422482400</v>
      </c>
      <c r="K140">
        <v>1421089938</v>
      </c>
      <c r="L140" t="b">
        <v>1</v>
      </c>
      <c r="M140">
        <v>49</v>
      </c>
      <c r="N140" t="b">
        <v>1</v>
      </c>
      <c r="O140" t="s">
        <v>8269</v>
      </c>
      <c r="P140">
        <v>51.02</v>
      </c>
      <c r="Q140" s="11" t="s">
        <v>8315</v>
      </c>
      <c r="R140" t="s">
        <v>8316</v>
      </c>
    </row>
    <row r="141" spans="1:18" ht="75" customHeight="1" x14ac:dyDescent="0.25">
      <c r="A141">
        <v>131</v>
      </c>
      <c r="B141">
        <v>3266</v>
      </c>
      <c r="C141" s="3" t="s">
        <v>3266</v>
      </c>
      <c r="D141" s="3" t="s">
        <v>7376</v>
      </c>
      <c r="E141" s="6">
        <v>6000</v>
      </c>
      <c r="F141" s="8">
        <v>7877</v>
      </c>
      <c r="G141" t="s">
        <v>8218</v>
      </c>
      <c r="H141" t="s">
        <v>8223</v>
      </c>
      <c r="I141" t="s">
        <v>8245</v>
      </c>
      <c r="J141">
        <v>1434142800</v>
      </c>
      <c r="K141">
        <v>1431435122</v>
      </c>
      <c r="L141" t="b">
        <v>1</v>
      </c>
      <c r="M141">
        <v>163</v>
      </c>
      <c r="N141" t="b">
        <v>1</v>
      </c>
      <c r="O141" t="s">
        <v>8269</v>
      </c>
      <c r="P141">
        <v>36.81</v>
      </c>
      <c r="Q141" s="11" t="s">
        <v>8315</v>
      </c>
      <c r="R141" t="s">
        <v>8316</v>
      </c>
    </row>
    <row r="142" spans="1:18" ht="75" customHeight="1" x14ac:dyDescent="0.25">
      <c r="A142">
        <v>102</v>
      </c>
      <c r="B142">
        <v>3267</v>
      </c>
      <c r="C142" s="3" t="s">
        <v>3267</v>
      </c>
      <c r="D142" s="3" t="s">
        <v>7377</v>
      </c>
      <c r="E142" s="6">
        <v>15000</v>
      </c>
      <c r="F142" s="8">
        <v>15315</v>
      </c>
      <c r="G142" t="s">
        <v>8218</v>
      </c>
      <c r="H142" t="s">
        <v>8223</v>
      </c>
      <c r="I142" t="s">
        <v>8245</v>
      </c>
      <c r="J142">
        <v>1437156660</v>
      </c>
      <c r="K142">
        <v>1434564660</v>
      </c>
      <c r="L142" t="b">
        <v>1</v>
      </c>
      <c r="M142">
        <v>288</v>
      </c>
      <c r="N142" t="b">
        <v>1</v>
      </c>
      <c r="O142" t="s">
        <v>8269</v>
      </c>
      <c r="P142">
        <v>52.08</v>
      </c>
      <c r="Q142" s="11" t="s">
        <v>8315</v>
      </c>
      <c r="R142" t="s">
        <v>8316</v>
      </c>
    </row>
    <row r="143" spans="1:18" ht="75" customHeight="1" x14ac:dyDescent="0.25">
      <c r="A143">
        <v>128</v>
      </c>
      <c r="B143">
        <v>3268</v>
      </c>
      <c r="C143" s="3" t="s">
        <v>3268</v>
      </c>
      <c r="D143" s="3" t="s">
        <v>7378</v>
      </c>
      <c r="E143" s="6">
        <v>2000</v>
      </c>
      <c r="F143" s="8">
        <v>2560</v>
      </c>
      <c r="G143" t="s">
        <v>8218</v>
      </c>
      <c r="H143" t="s">
        <v>8223</v>
      </c>
      <c r="I143" t="s">
        <v>8245</v>
      </c>
      <c r="J143">
        <v>1472074928</v>
      </c>
      <c r="K143">
        <v>1470692528</v>
      </c>
      <c r="L143" t="b">
        <v>1</v>
      </c>
      <c r="M143">
        <v>42</v>
      </c>
      <c r="N143" t="b">
        <v>1</v>
      </c>
      <c r="O143" t="s">
        <v>8269</v>
      </c>
      <c r="P143">
        <v>47.62</v>
      </c>
      <c r="Q143" s="11" t="s">
        <v>8315</v>
      </c>
      <c r="R143" t="s">
        <v>8316</v>
      </c>
    </row>
    <row r="144" spans="1:18" ht="75" customHeight="1" x14ac:dyDescent="0.25">
      <c r="A144">
        <v>154</v>
      </c>
      <c r="B144">
        <v>3272</v>
      </c>
      <c r="C144" s="3" t="s">
        <v>3272</v>
      </c>
      <c r="D144" s="3" t="s">
        <v>7382</v>
      </c>
      <c r="E144" s="6">
        <v>10000</v>
      </c>
      <c r="F144" s="8">
        <v>15443</v>
      </c>
      <c r="G144" t="s">
        <v>8218</v>
      </c>
      <c r="H144" t="s">
        <v>8223</v>
      </c>
      <c r="I144" t="s">
        <v>8245</v>
      </c>
      <c r="J144">
        <v>1446814809</v>
      </c>
      <c r="K144">
        <v>1444219209</v>
      </c>
      <c r="L144" t="b">
        <v>1</v>
      </c>
      <c r="M144">
        <v>145</v>
      </c>
      <c r="N144" t="b">
        <v>1</v>
      </c>
      <c r="O144" t="s">
        <v>8269</v>
      </c>
      <c r="P144">
        <v>68.97</v>
      </c>
      <c r="Q144" s="11" t="s">
        <v>8315</v>
      </c>
      <c r="R144" t="s">
        <v>8316</v>
      </c>
    </row>
    <row r="145" spans="1:18" ht="75" customHeight="1" x14ac:dyDescent="0.25">
      <c r="A145">
        <v>107</v>
      </c>
      <c r="B145">
        <v>3273</v>
      </c>
      <c r="C145" s="3" t="s">
        <v>3273</v>
      </c>
      <c r="D145" s="3" t="s">
        <v>7383</v>
      </c>
      <c r="E145" s="6">
        <v>4000</v>
      </c>
      <c r="F145" s="8">
        <v>4296</v>
      </c>
      <c r="G145" t="s">
        <v>8218</v>
      </c>
      <c r="H145" t="s">
        <v>8223</v>
      </c>
      <c r="I145" t="s">
        <v>8245</v>
      </c>
      <c r="J145">
        <v>1473879600</v>
      </c>
      <c r="K145">
        <v>1472498042</v>
      </c>
      <c r="L145" t="b">
        <v>1</v>
      </c>
      <c r="M145">
        <v>21</v>
      </c>
      <c r="N145" t="b">
        <v>1</v>
      </c>
      <c r="O145" t="s">
        <v>8269</v>
      </c>
      <c r="P145">
        <v>190.48</v>
      </c>
      <c r="Q145" s="11" t="s">
        <v>8315</v>
      </c>
      <c r="R145" t="s">
        <v>8316</v>
      </c>
    </row>
    <row r="146" spans="1:18" ht="75" customHeight="1" x14ac:dyDescent="0.25">
      <c r="A146">
        <v>101</v>
      </c>
      <c r="B146">
        <v>3274</v>
      </c>
      <c r="C146" s="3" t="s">
        <v>3274</v>
      </c>
      <c r="D146" s="3" t="s">
        <v>7384</v>
      </c>
      <c r="E146" s="6">
        <v>15500</v>
      </c>
      <c r="F146" s="8">
        <v>15705</v>
      </c>
      <c r="G146" t="s">
        <v>8218</v>
      </c>
      <c r="H146" t="s">
        <v>8223</v>
      </c>
      <c r="I146" t="s">
        <v>8245</v>
      </c>
      <c r="J146">
        <v>1458075600</v>
      </c>
      <c r="K146">
        <v>1454259272</v>
      </c>
      <c r="L146" t="b">
        <v>1</v>
      </c>
      <c r="M146">
        <v>286</v>
      </c>
      <c r="N146" t="b">
        <v>1</v>
      </c>
      <c r="O146" t="s">
        <v>8269</v>
      </c>
      <c r="P146">
        <v>54.2</v>
      </c>
      <c r="Q146" s="11" t="s">
        <v>8315</v>
      </c>
      <c r="R146" t="s">
        <v>8316</v>
      </c>
    </row>
    <row r="147" spans="1:18" ht="75" customHeight="1" x14ac:dyDescent="0.25">
      <c r="A147">
        <v>100</v>
      </c>
      <c r="B147">
        <v>3275</v>
      </c>
      <c r="C147" s="3" t="s">
        <v>3275</v>
      </c>
      <c r="D147" s="3" t="s">
        <v>7385</v>
      </c>
      <c r="E147" s="6">
        <v>1800</v>
      </c>
      <c r="F147" s="8">
        <v>1805</v>
      </c>
      <c r="G147" t="s">
        <v>8218</v>
      </c>
      <c r="H147" t="s">
        <v>8223</v>
      </c>
      <c r="I147" t="s">
        <v>8245</v>
      </c>
      <c r="J147">
        <v>1423456200</v>
      </c>
      <c r="K147">
        <v>1421183271</v>
      </c>
      <c r="L147" t="b">
        <v>1</v>
      </c>
      <c r="M147">
        <v>12</v>
      </c>
      <c r="N147" t="b">
        <v>1</v>
      </c>
      <c r="O147" t="s">
        <v>8269</v>
      </c>
      <c r="P147">
        <v>150</v>
      </c>
      <c r="Q147" s="11" t="s">
        <v>8315</v>
      </c>
      <c r="R147" t="s">
        <v>8316</v>
      </c>
    </row>
    <row r="148" spans="1:18" ht="75" customHeight="1" x14ac:dyDescent="0.25">
      <c r="A148">
        <v>114</v>
      </c>
      <c r="B148">
        <v>3279</v>
      </c>
      <c r="C148" s="3" t="s">
        <v>3279</v>
      </c>
      <c r="D148" s="3" t="s">
        <v>7389</v>
      </c>
      <c r="E148" s="6">
        <v>5800</v>
      </c>
      <c r="F148" s="8">
        <v>6628</v>
      </c>
      <c r="G148" t="s">
        <v>8218</v>
      </c>
      <c r="H148" t="s">
        <v>8223</v>
      </c>
      <c r="I148" t="s">
        <v>8245</v>
      </c>
      <c r="J148">
        <v>1459474059</v>
      </c>
      <c r="K148">
        <v>1456885659</v>
      </c>
      <c r="L148" t="b">
        <v>0</v>
      </c>
      <c r="M148">
        <v>63</v>
      </c>
      <c r="N148" t="b">
        <v>1</v>
      </c>
      <c r="O148" t="s">
        <v>8269</v>
      </c>
      <c r="P148">
        <v>92.06</v>
      </c>
      <c r="Q148" s="11" t="s">
        <v>8315</v>
      </c>
      <c r="R148" t="s">
        <v>8316</v>
      </c>
    </row>
    <row r="149" spans="1:18" ht="75" customHeight="1" x14ac:dyDescent="0.25">
      <c r="A149">
        <v>103</v>
      </c>
      <c r="B149">
        <v>3280</v>
      </c>
      <c r="C149" s="3" t="s">
        <v>3280</v>
      </c>
      <c r="D149" s="3" t="s">
        <v>7390</v>
      </c>
      <c r="E149" s="6">
        <v>2000</v>
      </c>
      <c r="F149" s="8">
        <v>2060</v>
      </c>
      <c r="G149" t="s">
        <v>8218</v>
      </c>
      <c r="H149" t="s">
        <v>8223</v>
      </c>
      <c r="I149" t="s">
        <v>8245</v>
      </c>
      <c r="J149">
        <v>1433134800</v>
      </c>
      <c r="K149">
        <v>1430158198</v>
      </c>
      <c r="L149" t="b">
        <v>0</v>
      </c>
      <c r="M149">
        <v>30</v>
      </c>
      <c r="N149" t="b">
        <v>1</v>
      </c>
      <c r="O149" t="s">
        <v>8269</v>
      </c>
      <c r="P149">
        <v>66.67</v>
      </c>
      <c r="Q149" s="11" t="s">
        <v>8315</v>
      </c>
      <c r="R149" t="s">
        <v>8316</v>
      </c>
    </row>
    <row r="150" spans="1:18" ht="75" customHeight="1" x14ac:dyDescent="0.25">
      <c r="A150">
        <v>122</v>
      </c>
      <c r="B150">
        <v>3281</v>
      </c>
      <c r="C150" s="3" t="s">
        <v>3281</v>
      </c>
      <c r="D150" s="3" t="s">
        <v>7391</v>
      </c>
      <c r="E150" s="6">
        <v>5000</v>
      </c>
      <c r="F150" s="8">
        <v>6080</v>
      </c>
      <c r="G150" t="s">
        <v>8218</v>
      </c>
      <c r="H150" t="s">
        <v>8223</v>
      </c>
      <c r="I150" t="s">
        <v>8245</v>
      </c>
      <c r="J150">
        <v>1441153705</v>
      </c>
      <c r="K150">
        <v>1438561705</v>
      </c>
      <c r="L150" t="b">
        <v>0</v>
      </c>
      <c r="M150">
        <v>47</v>
      </c>
      <c r="N150" t="b">
        <v>1</v>
      </c>
      <c r="O150" t="s">
        <v>8269</v>
      </c>
      <c r="P150">
        <v>106.38</v>
      </c>
      <c r="Q150" s="11" t="s">
        <v>8315</v>
      </c>
      <c r="R150" t="s">
        <v>8316</v>
      </c>
    </row>
    <row r="151" spans="1:18" ht="75" customHeight="1" x14ac:dyDescent="0.25">
      <c r="A151">
        <v>103</v>
      </c>
      <c r="B151">
        <v>3282</v>
      </c>
      <c r="C151" s="3" t="s">
        <v>3282</v>
      </c>
      <c r="D151" s="3" t="s">
        <v>7392</v>
      </c>
      <c r="E151" s="6">
        <v>31000</v>
      </c>
      <c r="F151" s="8">
        <v>31820.5</v>
      </c>
      <c r="G151" t="s">
        <v>8218</v>
      </c>
      <c r="H151" t="s">
        <v>8223</v>
      </c>
      <c r="I151" t="s">
        <v>8245</v>
      </c>
      <c r="J151">
        <v>1461904788</v>
      </c>
      <c r="K151">
        <v>1458103188</v>
      </c>
      <c r="L151" t="b">
        <v>0</v>
      </c>
      <c r="M151">
        <v>237</v>
      </c>
      <c r="N151" t="b">
        <v>1</v>
      </c>
      <c r="O151" t="s">
        <v>8269</v>
      </c>
      <c r="P151">
        <v>130.80000000000001</v>
      </c>
      <c r="Q151" s="11" t="s">
        <v>8315</v>
      </c>
      <c r="R151" t="s">
        <v>8316</v>
      </c>
    </row>
    <row r="152" spans="1:18" ht="75" customHeight="1" x14ac:dyDescent="0.25">
      <c r="A152">
        <v>102</v>
      </c>
      <c r="B152">
        <v>3284</v>
      </c>
      <c r="C152" s="3" t="s">
        <v>3284</v>
      </c>
      <c r="D152" s="3" t="s">
        <v>7394</v>
      </c>
      <c r="E152" s="6">
        <v>3000</v>
      </c>
      <c r="F152" s="8">
        <v>3048</v>
      </c>
      <c r="G152" t="s">
        <v>8218</v>
      </c>
      <c r="H152" t="s">
        <v>8223</v>
      </c>
      <c r="I152" t="s">
        <v>8245</v>
      </c>
      <c r="J152">
        <v>1454047140</v>
      </c>
      <c r="K152">
        <v>1452546853</v>
      </c>
      <c r="L152" t="b">
        <v>0</v>
      </c>
      <c r="M152">
        <v>15</v>
      </c>
      <c r="N152" t="b">
        <v>1</v>
      </c>
      <c r="O152" t="s">
        <v>8269</v>
      </c>
      <c r="P152">
        <v>200</v>
      </c>
      <c r="Q152" s="11" t="s">
        <v>8315</v>
      </c>
      <c r="R152" t="s">
        <v>8316</v>
      </c>
    </row>
    <row r="153" spans="1:18" ht="75" customHeight="1" x14ac:dyDescent="0.25">
      <c r="A153">
        <v>112</v>
      </c>
      <c r="B153">
        <v>3285</v>
      </c>
      <c r="C153" s="3" t="s">
        <v>3285</v>
      </c>
      <c r="D153" s="3" t="s">
        <v>7395</v>
      </c>
      <c r="E153" s="6">
        <v>4999</v>
      </c>
      <c r="F153" s="8">
        <v>5604</v>
      </c>
      <c r="G153" t="s">
        <v>8218</v>
      </c>
      <c r="H153" t="s">
        <v>8223</v>
      </c>
      <c r="I153" t="s">
        <v>8245</v>
      </c>
      <c r="J153">
        <v>1488258000</v>
      </c>
      <c r="K153">
        <v>1485556626</v>
      </c>
      <c r="L153" t="b">
        <v>0</v>
      </c>
      <c r="M153">
        <v>81</v>
      </c>
      <c r="N153" t="b">
        <v>1</v>
      </c>
      <c r="O153" t="s">
        <v>8269</v>
      </c>
      <c r="P153">
        <v>61.72</v>
      </c>
      <c r="Q153" s="11" t="s">
        <v>8315</v>
      </c>
      <c r="R153" t="s">
        <v>8316</v>
      </c>
    </row>
    <row r="154" spans="1:18" ht="75" customHeight="1" x14ac:dyDescent="0.25">
      <c r="A154">
        <v>102</v>
      </c>
      <c r="B154">
        <v>3286</v>
      </c>
      <c r="C154" s="3" t="s">
        <v>3286</v>
      </c>
      <c r="D154" s="3" t="s">
        <v>7396</v>
      </c>
      <c r="E154" s="6">
        <v>15000</v>
      </c>
      <c r="F154" s="8">
        <v>15265</v>
      </c>
      <c r="G154" t="s">
        <v>8218</v>
      </c>
      <c r="H154" t="s">
        <v>8223</v>
      </c>
      <c r="I154" t="s">
        <v>8245</v>
      </c>
      <c r="J154">
        <v>1471291782</v>
      </c>
      <c r="K154">
        <v>1468699782</v>
      </c>
      <c r="L154" t="b">
        <v>0</v>
      </c>
      <c r="M154">
        <v>122</v>
      </c>
      <c r="N154" t="b">
        <v>1</v>
      </c>
      <c r="O154" t="s">
        <v>8269</v>
      </c>
      <c r="P154">
        <v>122.95</v>
      </c>
      <c r="Q154" s="11" t="s">
        <v>8315</v>
      </c>
      <c r="R154" t="s">
        <v>8316</v>
      </c>
    </row>
    <row r="155" spans="1:18" ht="75" customHeight="1" x14ac:dyDescent="0.25">
      <c r="A155">
        <v>114</v>
      </c>
      <c r="B155">
        <v>3291</v>
      </c>
      <c r="C155" s="3" t="s">
        <v>3291</v>
      </c>
      <c r="D155" s="3" t="s">
        <v>7401</v>
      </c>
      <c r="E155" s="6">
        <v>500</v>
      </c>
      <c r="F155" s="8">
        <v>570</v>
      </c>
      <c r="G155" t="s">
        <v>8218</v>
      </c>
      <c r="H155" t="s">
        <v>8223</v>
      </c>
      <c r="I155" t="s">
        <v>8245</v>
      </c>
      <c r="J155">
        <v>1442462340</v>
      </c>
      <c r="K155">
        <v>1439743900</v>
      </c>
      <c r="L155" t="b">
        <v>0</v>
      </c>
      <c r="M155">
        <v>14</v>
      </c>
      <c r="N155" t="b">
        <v>1</v>
      </c>
      <c r="O155" t="s">
        <v>8269</v>
      </c>
      <c r="P155">
        <v>35.71</v>
      </c>
      <c r="Q155" s="11" t="s">
        <v>8315</v>
      </c>
      <c r="R155" t="s">
        <v>8316</v>
      </c>
    </row>
    <row r="156" spans="1:18" ht="75" customHeight="1" x14ac:dyDescent="0.25">
      <c r="A156">
        <v>102</v>
      </c>
      <c r="B156">
        <v>3298</v>
      </c>
      <c r="C156" s="3" t="s">
        <v>3298</v>
      </c>
      <c r="D156" s="3" t="s">
        <v>7408</v>
      </c>
      <c r="E156" s="6">
        <v>10000</v>
      </c>
      <c r="F156" s="8">
        <v>10173</v>
      </c>
      <c r="G156" t="s">
        <v>8218</v>
      </c>
      <c r="H156" t="s">
        <v>8223</v>
      </c>
      <c r="I156" t="s">
        <v>8245</v>
      </c>
      <c r="J156">
        <v>1442102400</v>
      </c>
      <c r="K156">
        <v>1440370768</v>
      </c>
      <c r="L156" t="b">
        <v>0</v>
      </c>
      <c r="M156">
        <v>72</v>
      </c>
      <c r="N156" t="b">
        <v>1</v>
      </c>
      <c r="O156" t="s">
        <v>8269</v>
      </c>
      <c r="P156">
        <v>138.88999999999999</v>
      </c>
      <c r="Q156" s="11" t="s">
        <v>8315</v>
      </c>
      <c r="R156" t="s">
        <v>8316</v>
      </c>
    </row>
    <row r="157" spans="1:18" ht="75" customHeight="1" x14ac:dyDescent="0.25">
      <c r="A157">
        <v>116</v>
      </c>
      <c r="B157">
        <v>3299</v>
      </c>
      <c r="C157" s="3" t="s">
        <v>3299</v>
      </c>
      <c r="D157" s="3" t="s">
        <v>7409</v>
      </c>
      <c r="E157" s="6">
        <v>3000</v>
      </c>
      <c r="F157" s="8">
        <v>3486</v>
      </c>
      <c r="G157" t="s">
        <v>8218</v>
      </c>
      <c r="H157" t="s">
        <v>8223</v>
      </c>
      <c r="I157" t="s">
        <v>8245</v>
      </c>
      <c r="J157">
        <v>1444860063</v>
      </c>
      <c r="K157">
        <v>1442268063</v>
      </c>
      <c r="L157" t="b">
        <v>0</v>
      </c>
      <c r="M157">
        <v>63</v>
      </c>
      <c r="N157" t="b">
        <v>1</v>
      </c>
      <c r="O157" t="s">
        <v>8269</v>
      </c>
      <c r="P157">
        <v>47.62</v>
      </c>
      <c r="Q157" s="11" t="s">
        <v>8315</v>
      </c>
      <c r="R157" t="s">
        <v>8316</v>
      </c>
    </row>
    <row r="158" spans="1:18" ht="75" customHeight="1" x14ac:dyDescent="0.25">
      <c r="A158">
        <v>136</v>
      </c>
      <c r="B158">
        <v>3300</v>
      </c>
      <c r="C158" s="3" t="s">
        <v>3300</v>
      </c>
      <c r="D158" s="3" t="s">
        <v>7410</v>
      </c>
      <c r="E158" s="6">
        <v>3000</v>
      </c>
      <c r="F158" s="8">
        <v>4085</v>
      </c>
      <c r="G158" t="s">
        <v>8218</v>
      </c>
      <c r="H158" t="s">
        <v>8223</v>
      </c>
      <c r="I158" t="s">
        <v>8245</v>
      </c>
      <c r="J158">
        <v>1430329862</v>
      </c>
      <c r="K158">
        <v>1428515462</v>
      </c>
      <c r="L158" t="b">
        <v>0</v>
      </c>
      <c r="M158">
        <v>88</v>
      </c>
      <c r="N158" t="b">
        <v>1</v>
      </c>
      <c r="O158" t="s">
        <v>8269</v>
      </c>
      <c r="P158">
        <v>34.090000000000003</v>
      </c>
      <c r="Q158" s="11" t="s">
        <v>8315</v>
      </c>
      <c r="R158" t="s">
        <v>8316</v>
      </c>
    </row>
    <row r="159" spans="1:18" ht="75" customHeight="1" x14ac:dyDescent="0.25">
      <c r="A159">
        <v>133</v>
      </c>
      <c r="B159">
        <v>3301</v>
      </c>
      <c r="C159" s="3" t="s">
        <v>3301</v>
      </c>
      <c r="D159" s="3" t="s">
        <v>7411</v>
      </c>
      <c r="E159" s="6">
        <v>3000</v>
      </c>
      <c r="F159" s="8">
        <v>4004</v>
      </c>
      <c r="G159" t="s">
        <v>8218</v>
      </c>
      <c r="H159" t="s">
        <v>8223</v>
      </c>
      <c r="I159" t="s">
        <v>8245</v>
      </c>
      <c r="J159">
        <v>1470034740</v>
      </c>
      <c r="K159">
        <v>1466185176</v>
      </c>
      <c r="L159" t="b">
        <v>0</v>
      </c>
      <c r="M159">
        <v>70</v>
      </c>
      <c r="N159" t="b">
        <v>1</v>
      </c>
      <c r="O159" t="s">
        <v>8269</v>
      </c>
      <c r="P159">
        <v>42.86</v>
      </c>
      <c r="Q159" s="11" t="s">
        <v>8315</v>
      </c>
      <c r="R159" t="s">
        <v>8316</v>
      </c>
    </row>
    <row r="160" spans="1:18" ht="75" customHeight="1" x14ac:dyDescent="0.25">
      <c r="A160">
        <v>116</v>
      </c>
      <c r="B160">
        <v>3303</v>
      </c>
      <c r="C160" s="3" t="s">
        <v>3303</v>
      </c>
      <c r="D160" s="3" t="s">
        <v>7413</v>
      </c>
      <c r="E160" s="6">
        <v>1800</v>
      </c>
      <c r="F160" s="8">
        <v>2086</v>
      </c>
      <c r="G160" t="s">
        <v>8218</v>
      </c>
      <c r="H160" t="s">
        <v>8223</v>
      </c>
      <c r="I160" t="s">
        <v>8245</v>
      </c>
      <c r="J160">
        <v>1427553484</v>
      </c>
      <c r="K160">
        <v>1424533084</v>
      </c>
      <c r="L160" t="b">
        <v>0</v>
      </c>
      <c r="M160">
        <v>35</v>
      </c>
      <c r="N160" t="b">
        <v>1</v>
      </c>
      <c r="O160" t="s">
        <v>8269</v>
      </c>
      <c r="P160">
        <v>51.43</v>
      </c>
      <c r="Q160" s="11" t="s">
        <v>8315</v>
      </c>
      <c r="R160" t="s">
        <v>8316</v>
      </c>
    </row>
    <row r="161" spans="1:18" ht="75" customHeight="1" x14ac:dyDescent="0.25">
      <c r="A161">
        <v>105</v>
      </c>
      <c r="B161">
        <v>3304</v>
      </c>
      <c r="C161" s="3" t="s">
        <v>3304</v>
      </c>
      <c r="D161" s="3" t="s">
        <v>7414</v>
      </c>
      <c r="E161" s="6">
        <v>15000</v>
      </c>
      <c r="F161" s="8">
        <v>15677.5</v>
      </c>
      <c r="G161" t="s">
        <v>8218</v>
      </c>
      <c r="H161" t="s">
        <v>8223</v>
      </c>
      <c r="I161" t="s">
        <v>8245</v>
      </c>
      <c r="J161">
        <v>1482418752</v>
      </c>
      <c r="K161">
        <v>1479826752</v>
      </c>
      <c r="L161" t="b">
        <v>0</v>
      </c>
      <c r="M161">
        <v>175</v>
      </c>
      <c r="N161" t="b">
        <v>1</v>
      </c>
      <c r="O161" t="s">
        <v>8269</v>
      </c>
      <c r="P161">
        <v>85.71</v>
      </c>
      <c r="Q161" s="11" t="s">
        <v>8315</v>
      </c>
      <c r="R161" t="s">
        <v>8316</v>
      </c>
    </row>
    <row r="162" spans="1:18" ht="75" customHeight="1" x14ac:dyDescent="0.25">
      <c r="A162">
        <v>102</v>
      </c>
      <c r="B162">
        <v>3305</v>
      </c>
      <c r="C162" s="3" t="s">
        <v>3305</v>
      </c>
      <c r="D162" s="3" t="s">
        <v>7415</v>
      </c>
      <c r="E162" s="6">
        <v>4000</v>
      </c>
      <c r="F162" s="8">
        <v>4081</v>
      </c>
      <c r="G162" t="s">
        <v>8218</v>
      </c>
      <c r="H162" t="s">
        <v>8223</v>
      </c>
      <c r="I162" t="s">
        <v>8245</v>
      </c>
      <c r="J162">
        <v>1438374748</v>
      </c>
      <c r="K162">
        <v>1435782748</v>
      </c>
      <c r="L162" t="b">
        <v>0</v>
      </c>
      <c r="M162">
        <v>20</v>
      </c>
      <c r="N162" t="b">
        <v>1</v>
      </c>
      <c r="O162" t="s">
        <v>8269</v>
      </c>
      <c r="P162">
        <v>200</v>
      </c>
      <c r="Q162" s="11" t="s">
        <v>8315</v>
      </c>
      <c r="R162" t="s">
        <v>8316</v>
      </c>
    </row>
    <row r="163" spans="1:18" ht="75" customHeight="1" x14ac:dyDescent="0.25">
      <c r="A163">
        <v>175</v>
      </c>
      <c r="B163">
        <v>3306</v>
      </c>
      <c r="C163" s="3" t="s">
        <v>3306</v>
      </c>
      <c r="D163" s="3" t="s">
        <v>7416</v>
      </c>
      <c r="E163" s="6">
        <v>1500</v>
      </c>
      <c r="F163" s="8">
        <v>2630</v>
      </c>
      <c r="G163" t="s">
        <v>8218</v>
      </c>
      <c r="H163" t="s">
        <v>8223</v>
      </c>
      <c r="I163" t="s">
        <v>8245</v>
      </c>
      <c r="J163">
        <v>1465527600</v>
      </c>
      <c r="K163">
        <v>1462252542</v>
      </c>
      <c r="L163" t="b">
        <v>0</v>
      </c>
      <c r="M163">
        <v>54</v>
      </c>
      <c r="N163" t="b">
        <v>1</v>
      </c>
      <c r="O163" t="s">
        <v>8269</v>
      </c>
      <c r="P163">
        <v>27.78</v>
      </c>
      <c r="Q163" s="11" t="s">
        <v>8315</v>
      </c>
      <c r="R163" t="s">
        <v>8316</v>
      </c>
    </row>
    <row r="164" spans="1:18" ht="75" customHeight="1" x14ac:dyDescent="0.25">
      <c r="A164">
        <v>107</v>
      </c>
      <c r="B164">
        <v>3307</v>
      </c>
      <c r="C164" s="3" t="s">
        <v>3307</v>
      </c>
      <c r="D164" s="3" t="s">
        <v>7417</v>
      </c>
      <c r="E164" s="6">
        <v>1000</v>
      </c>
      <c r="F164" s="8">
        <v>1066.8</v>
      </c>
      <c r="G164" t="s">
        <v>8218</v>
      </c>
      <c r="H164" t="s">
        <v>8223</v>
      </c>
      <c r="I164" t="s">
        <v>8245</v>
      </c>
      <c r="J164">
        <v>1463275339</v>
      </c>
      <c r="K164">
        <v>1460683339</v>
      </c>
      <c r="L164" t="b">
        <v>0</v>
      </c>
      <c r="M164">
        <v>20</v>
      </c>
      <c r="N164" t="b">
        <v>1</v>
      </c>
      <c r="O164" t="s">
        <v>8269</v>
      </c>
      <c r="P164">
        <v>50</v>
      </c>
      <c r="Q164" s="11" t="s">
        <v>8315</v>
      </c>
      <c r="R164" t="s">
        <v>8316</v>
      </c>
    </row>
    <row r="165" spans="1:18" ht="75" customHeight="1" x14ac:dyDescent="0.25">
      <c r="A165">
        <v>122</v>
      </c>
      <c r="B165">
        <v>3308</v>
      </c>
      <c r="C165" s="3" t="s">
        <v>3308</v>
      </c>
      <c r="D165" s="3" t="s">
        <v>7418</v>
      </c>
      <c r="E165" s="6">
        <v>3500</v>
      </c>
      <c r="F165" s="8">
        <v>4280</v>
      </c>
      <c r="G165" t="s">
        <v>8218</v>
      </c>
      <c r="H165" t="s">
        <v>8223</v>
      </c>
      <c r="I165" t="s">
        <v>8245</v>
      </c>
      <c r="J165">
        <v>1460581365</v>
      </c>
      <c r="K165">
        <v>1458766965</v>
      </c>
      <c r="L165" t="b">
        <v>0</v>
      </c>
      <c r="M165">
        <v>57</v>
      </c>
      <c r="N165" t="b">
        <v>1</v>
      </c>
      <c r="O165" t="s">
        <v>8269</v>
      </c>
      <c r="P165">
        <v>61.4</v>
      </c>
      <c r="Q165" s="11" t="s">
        <v>8315</v>
      </c>
      <c r="R165" t="s">
        <v>8316</v>
      </c>
    </row>
    <row r="166" spans="1:18" ht="75" customHeight="1" x14ac:dyDescent="0.25">
      <c r="A166">
        <v>100</v>
      </c>
      <c r="B166">
        <v>3310</v>
      </c>
      <c r="C166" s="3" t="s">
        <v>3310</v>
      </c>
      <c r="D166" s="3" t="s">
        <v>7420</v>
      </c>
      <c r="E166" s="6">
        <v>6500</v>
      </c>
      <c r="F166" s="8">
        <v>6505</v>
      </c>
      <c r="G166" t="s">
        <v>8218</v>
      </c>
      <c r="H166" t="s">
        <v>8223</v>
      </c>
      <c r="I166" t="s">
        <v>8245</v>
      </c>
      <c r="J166">
        <v>1444169825</v>
      </c>
      <c r="K166">
        <v>1441577825</v>
      </c>
      <c r="L166" t="b">
        <v>0</v>
      </c>
      <c r="M166">
        <v>31</v>
      </c>
      <c r="N166" t="b">
        <v>1</v>
      </c>
      <c r="O166" t="s">
        <v>8269</v>
      </c>
      <c r="P166">
        <v>209.68</v>
      </c>
      <c r="Q166" s="11" t="s">
        <v>8315</v>
      </c>
      <c r="R166" t="s">
        <v>8316</v>
      </c>
    </row>
    <row r="167" spans="1:18" ht="75" customHeight="1" x14ac:dyDescent="0.25">
      <c r="A167">
        <v>110</v>
      </c>
      <c r="B167">
        <v>3311</v>
      </c>
      <c r="C167" s="3" t="s">
        <v>3311</v>
      </c>
      <c r="D167" s="3" t="s">
        <v>7421</v>
      </c>
      <c r="E167" s="6">
        <v>2500</v>
      </c>
      <c r="F167" s="8">
        <v>2746</v>
      </c>
      <c r="G167" t="s">
        <v>8218</v>
      </c>
      <c r="H167" t="s">
        <v>8223</v>
      </c>
      <c r="I167" t="s">
        <v>8245</v>
      </c>
      <c r="J167">
        <v>1445065210</v>
      </c>
      <c r="K167">
        <v>1442473210</v>
      </c>
      <c r="L167" t="b">
        <v>0</v>
      </c>
      <c r="M167">
        <v>45</v>
      </c>
      <c r="N167" t="b">
        <v>1</v>
      </c>
      <c r="O167" t="s">
        <v>8269</v>
      </c>
      <c r="P167">
        <v>55.56</v>
      </c>
      <c r="Q167" s="11" t="s">
        <v>8315</v>
      </c>
      <c r="R167" t="s">
        <v>8316</v>
      </c>
    </row>
    <row r="168" spans="1:18" ht="75" customHeight="1" x14ac:dyDescent="0.25">
      <c r="A168">
        <v>100</v>
      </c>
      <c r="B168">
        <v>3312</v>
      </c>
      <c r="C168" s="3" t="s">
        <v>3312</v>
      </c>
      <c r="D168" s="3" t="s">
        <v>7422</v>
      </c>
      <c r="E168" s="6">
        <v>2500</v>
      </c>
      <c r="F168" s="8">
        <v>2501</v>
      </c>
      <c r="G168" t="s">
        <v>8218</v>
      </c>
      <c r="H168" t="s">
        <v>8223</v>
      </c>
      <c r="I168" t="s">
        <v>8245</v>
      </c>
      <c r="J168">
        <v>1478901600</v>
      </c>
      <c r="K168">
        <v>1477077946</v>
      </c>
      <c r="L168" t="b">
        <v>0</v>
      </c>
      <c r="M168">
        <v>41</v>
      </c>
      <c r="N168" t="b">
        <v>1</v>
      </c>
      <c r="O168" t="s">
        <v>8269</v>
      </c>
      <c r="P168">
        <v>60.98</v>
      </c>
      <c r="Q168" s="11" t="s">
        <v>8315</v>
      </c>
      <c r="R168" t="s">
        <v>8316</v>
      </c>
    </row>
    <row r="169" spans="1:18" ht="75" customHeight="1" x14ac:dyDescent="0.25">
      <c r="A169">
        <v>116</v>
      </c>
      <c r="B169">
        <v>3313</v>
      </c>
      <c r="C169" s="3" t="s">
        <v>3313</v>
      </c>
      <c r="D169" s="3" t="s">
        <v>7423</v>
      </c>
      <c r="E169" s="6">
        <v>2000</v>
      </c>
      <c r="F169" s="8">
        <v>2321</v>
      </c>
      <c r="G169" t="s">
        <v>8218</v>
      </c>
      <c r="H169" t="s">
        <v>8223</v>
      </c>
      <c r="I169" t="s">
        <v>8245</v>
      </c>
      <c r="J169">
        <v>1453856400</v>
      </c>
      <c r="K169">
        <v>1452664317</v>
      </c>
      <c r="L169" t="b">
        <v>0</v>
      </c>
      <c r="M169">
        <v>29</v>
      </c>
      <c r="N169" t="b">
        <v>1</v>
      </c>
      <c r="O169" t="s">
        <v>8269</v>
      </c>
      <c r="P169">
        <v>68.97</v>
      </c>
      <c r="Q169" s="11" t="s">
        <v>8315</v>
      </c>
      <c r="R169" t="s">
        <v>8316</v>
      </c>
    </row>
    <row r="170" spans="1:18" ht="75" customHeight="1" x14ac:dyDescent="0.25">
      <c r="A170">
        <v>100</v>
      </c>
      <c r="B170">
        <v>3316</v>
      </c>
      <c r="C170" s="3" t="s">
        <v>3316</v>
      </c>
      <c r="D170" s="3" t="s">
        <v>7426</v>
      </c>
      <c r="E170" s="6">
        <v>11737</v>
      </c>
      <c r="F170" s="8">
        <v>11747.18</v>
      </c>
      <c r="G170" t="s">
        <v>8218</v>
      </c>
      <c r="H170" t="s">
        <v>8223</v>
      </c>
      <c r="I170" t="s">
        <v>8245</v>
      </c>
      <c r="J170">
        <v>1407506040</v>
      </c>
      <c r="K170">
        <v>1404680075</v>
      </c>
      <c r="L170" t="b">
        <v>0</v>
      </c>
      <c r="M170">
        <v>125</v>
      </c>
      <c r="N170" t="b">
        <v>1</v>
      </c>
      <c r="O170" t="s">
        <v>8269</v>
      </c>
      <c r="P170">
        <v>93.9</v>
      </c>
      <c r="Q170" s="11" t="s">
        <v>8315</v>
      </c>
      <c r="R170" t="s">
        <v>8316</v>
      </c>
    </row>
    <row r="171" spans="1:18" ht="75" customHeight="1" x14ac:dyDescent="0.25">
      <c r="A171">
        <v>106</v>
      </c>
      <c r="B171">
        <v>3317</v>
      </c>
      <c r="C171" s="3" t="s">
        <v>3317</v>
      </c>
      <c r="D171" s="3" t="s">
        <v>7427</v>
      </c>
      <c r="E171" s="6">
        <v>1050</v>
      </c>
      <c r="F171" s="8">
        <v>1115</v>
      </c>
      <c r="G171" t="s">
        <v>8218</v>
      </c>
      <c r="H171" t="s">
        <v>8223</v>
      </c>
      <c r="I171" t="s">
        <v>8245</v>
      </c>
      <c r="J171">
        <v>1465347424</v>
      </c>
      <c r="K171">
        <v>1462755424</v>
      </c>
      <c r="L171" t="b">
        <v>0</v>
      </c>
      <c r="M171">
        <v>18</v>
      </c>
      <c r="N171" t="b">
        <v>1</v>
      </c>
      <c r="O171" t="s">
        <v>8269</v>
      </c>
      <c r="P171">
        <v>58.33</v>
      </c>
      <c r="Q171" s="11" t="s">
        <v>8315</v>
      </c>
      <c r="R171" t="s">
        <v>8316</v>
      </c>
    </row>
    <row r="172" spans="1:18" ht="75" customHeight="1" x14ac:dyDescent="0.25">
      <c r="A172">
        <v>101</v>
      </c>
      <c r="B172">
        <v>3320</v>
      </c>
      <c r="C172" s="3" t="s">
        <v>3320</v>
      </c>
      <c r="D172" s="3" t="s">
        <v>7430</v>
      </c>
      <c r="E172" s="6">
        <v>2500</v>
      </c>
      <c r="F172" s="8">
        <v>2525</v>
      </c>
      <c r="G172" t="s">
        <v>8218</v>
      </c>
      <c r="H172" t="s">
        <v>8223</v>
      </c>
      <c r="I172" t="s">
        <v>8245</v>
      </c>
      <c r="J172">
        <v>1466557557</v>
      </c>
      <c r="K172">
        <v>1463965557</v>
      </c>
      <c r="L172" t="b">
        <v>0</v>
      </c>
      <c r="M172">
        <v>38</v>
      </c>
      <c r="N172" t="b">
        <v>1</v>
      </c>
      <c r="O172" t="s">
        <v>8269</v>
      </c>
      <c r="P172">
        <v>65.790000000000006</v>
      </c>
      <c r="Q172" s="11" t="s">
        <v>8315</v>
      </c>
      <c r="R172" t="s">
        <v>8316</v>
      </c>
    </row>
    <row r="173" spans="1:18" ht="75" customHeight="1" x14ac:dyDescent="0.25">
      <c r="A173">
        <v>107</v>
      </c>
      <c r="B173">
        <v>3321</v>
      </c>
      <c r="C173" s="3" t="s">
        <v>3321</v>
      </c>
      <c r="D173" s="3" t="s">
        <v>7431</v>
      </c>
      <c r="E173" s="6">
        <v>500</v>
      </c>
      <c r="F173" s="8">
        <v>537</v>
      </c>
      <c r="G173" t="s">
        <v>8218</v>
      </c>
      <c r="H173" t="s">
        <v>8223</v>
      </c>
      <c r="I173" t="s">
        <v>8245</v>
      </c>
      <c r="J173">
        <v>1413431940</v>
      </c>
      <c r="K173">
        <v>1412216665</v>
      </c>
      <c r="L173" t="b">
        <v>0</v>
      </c>
      <c r="M173">
        <v>15</v>
      </c>
      <c r="N173" t="b">
        <v>1</v>
      </c>
      <c r="O173" t="s">
        <v>8269</v>
      </c>
      <c r="P173">
        <v>33.33</v>
      </c>
      <c r="Q173" s="11" t="s">
        <v>8315</v>
      </c>
      <c r="R173" t="s">
        <v>8316</v>
      </c>
    </row>
    <row r="174" spans="1:18" ht="75" customHeight="1" x14ac:dyDescent="0.25">
      <c r="A174">
        <v>102</v>
      </c>
      <c r="B174">
        <v>3322</v>
      </c>
      <c r="C174" s="3" t="s">
        <v>3322</v>
      </c>
      <c r="D174" s="3" t="s">
        <v>7432</v>
      </c>
      <c r="E174" s="6">
        <v>3300</v>
      </c>
      <c r="F174" s="8">
        <v>3350</v>
      </c>
      <c r="G174" t="s">
        <v>8218</v>
      </c>
      <c r="H174" t="s">
        <v>8223</v>
      </c>
      <c r="I174" t="s">
        <v>8245</v>
      </c>
      <c r="J174">
        <v>1466567700</v>
      </c>
      <c r="K174">
        <v>1464653696</v>
      </c>
      <c r="L174" t="b">
        <v>0</v>
      </c>
      <c r="M174">
        <v>23</v>
      </c>
      <c r="N174" t="b">
        <v>1</v>
      </c>
      <c r="O174" t="s">
        <v>8269</v>
      </c>
      <c r="P174">
        <v>143.47999999999999</v>
      </c>
      <c r="Q174" s="11" t="s">
        <v>8315</v>
      </c>
      <c r="R174" t="s">
        <v>8316</v>
      </c>
    </row>
    <row r="175" spans="1:18" ht="75" customHeight="1" x14ac:dyDescent="0.25">
      <c r="A175">
        <v>101</v>
      </c>
      <c r="B175">
        <v>3326</v>
      </c>
      <c r="C175" s="3" t="s">
        <v>3326</v>
      </c>
      <c r="D175" s="3" t="s">
        <v>7436</v>
      </c>
      <c r="E175" s="6">
        <v>8000</v>
      </c>
      <c r="F175" s="8">
        <v>8110</v>
      </c>
      <c r="G175" t="s">
        <v>8218</v>
      </c>
      <c r="H175" t="s">
        <v>8223</v>
      </c>
      <c r="I175" t="s">
        <v>8245</v>
      </c>
      <c r="J175">
        <v>1425830905</v>
      </c>
      <c r="K175">
        <v>1423242505</v>
      </c>
      <c r="L175" t="b">
        <v>0</v>
      </c>
      <c r="M175">
        <v>57</v>
      </c>
      <c r="N175" t="b">
        <v>1</v>
      </c>
      <c r="O175" t="s">
        <v>8269</v>
      </c>
      <c r="P175">
        <v>140.35</v>
      </c>
      <c r="Q175" s="11" t="s">
        <v>8315</v>
      </c>
      <c r="R175" t="s">
        <v>8316</v>
      </c>
    </row>
    <row r="176" spans="1:18" ht="75" customHeight="1" x14ac:dyDescent="0.25">
      <c r="A176">
        <v>146</v>
      </c>
      <c r="B176">
        <v>3328</v>
      </c>
      <c r="C176" s="3" t="s">
        <v>3328</v>
      </c>
      <c r="D176" s="3" t="s">
        <v>7438</v>
      </c>
      <c r="E176" s="6">
        <v>1800</v>
      </c>
      <c r="F176" s="8">
        <v>2635</v>
      </c>
      <c r="G176" t="s">
        <v>8218</v>
      </c>
      <c r="H176" t="s">
        <v>8223</v>
      </c>
      <c r="I176" t="s">
        <v>8245</v>
      </c>
      <c r="J176">
        <v>1404522000</v>
      </c>
      <c r="K176">
        <v>1404308883</v>
      </c>
      <c r="L176" t="b">
        <v>0</v>
      </c>
      <c r="M176">
        <v>9</v>
      </c>
      <c r="N176" t="b">
        <v>1</v>
      </c>
      <c r="O176" t="s">
        <v>8269</v>
      </c>
      <c r="P176">
        <v>200</v>
      </c>
      <c r="Q176" s="11" t="s">
        <v>8315</v>
      </c>
      <c r="R176" t="s">
        <v>8316</v>
      </c>
    </row>
    <row r="177" spans="1:18" ht="75" customHeight="1" x14ac:dyDescent="0.25">
      <c r="A177">
        <v>105</v>
      </c>
      <c r="B177">
        <v>3331</v>
      </c>
      <c r="C177" s="3" t="s">
        <v>3331</v>
      </c>
      <c r="D177" s="3" t="s">
        <v>7441</v>
      </c>
      <c r="E177" s="6">
        <v>5000</v>
      </c>
      <c r="F177" s="8">
        <v>5226</v>
      </c>
      <c r="G177" t="s">
        <v>8218</v>
      </c>
      <c r="H177" t="s">
        <v>8223</v>
      </c>
      <c r="I177" t="s">
        <v>8245</v>
      </c>
      <c r="J177">
        <v>1444149886</v>
      </c>
      <c r="K177">
        <v>1441125886</v>
      </c>
      <c r="L177" t="b">
        <v>0</v>
      </c>
      <c r="M177">
        <v>65</v>
      </c>
      <c r="N177" t="b">
        <v>1</v>
      </c>
      <c r="O177" t="s">
        <v>8269</v>
      </c>
      <c r="P177">
        <v>76.92</v>
      </c>
      <c r="Q177" s="11" t="s">
        <v>8315</v>
      </c>
      <c r="R177" t="s">
        <v>8316</v>
      </c>
    </row>
    <row r="178" spans="1:18" ht="75" customHeight="1" x14ac:dyDescent="0.25">
      <c r="A178">
        <v>100</v>
      </c>
      <c r="B178">
        <v>3332</v>
      </c>
      <c r="C178" s="3" t="s">
        <v>3332</v>
      </c>
      <c r="D178" s="3" t="s">
        <v>7442</v>
      </c>
      <c r="E178" s="6">
        <v>6000</v>
      </c>
      <c r="F178" s="8">
        <v>6000</v>
      </c>
      <c r="G178" t="s">
        <v>8218</v>
      </c>
      <c r="H178" t="s">
        <v>8223</v>
      </c>
      <c r="I178" t="s">
        <v>8245</v>
      </c>
      <c r="J178">
        <v>1405802330</v>
      </c>
      <c r="K178">
        <v>1403210330</v>
      </c>
      <c r="L178" t="b">
        <v>0</v>
      </c>
      <c r="M178">
        <v>83</v>
      </c>
      <c r="N178" t="b">
        <v>1</v>
      </c>
      <c r="O178" t="s">
        <v>8269</v>
      </c>
      <c r="P178">
        <v>72.290000000000006</v>
      </c>
      <c r="Q178" s="11" t="s">
        <v>8315</v>
      </c>
      <c r="R178" t="s">
        <v>8316</v>
      </c>
    </row>
    <row r="179" spans="1:18" ht="75" customHeight="1" x14ac:dyDescent="0.25">
      <c r="A179">
        <v>105</v>
      </c>
      <c r="B179">
        <v>3333</v>
      </c>
      <c r="C179" s="3" t="s">
        <v>3333</v>
      </c>
      <c r="D179" s="3" t="s">
        <v>7443</v>
      </c>
      <c r="E179" s="6">
        <v>3500</v>
      </c>
      <c r="F179" s="8">
        <v>3660</v>
      </c>
      <c r="G179" t="s">
        <v>8218</v>
      </c>
      <c r="H179" t="s">
        <v>8223</v>
      </c>
      <c r="I179" t="s">
        <v>8245</v>
      </c>
      <c r="J179">
        <v>1434384880</v>
      </c>
      <c r="K179">
        <v>1432484080</v>
      </c>
      <c r="L179" t="b">
        <v>0</v>
      </c>
      <c r="M179">
        <v>111</v>
      </c>
      <c r="N179" t="b">
        <v>1</v>
      </c>
      <c r="O179" t="s">
        <v>8269</v>
      </c>
      <c r="P179">
        <v>31.53</v>
      </c>
      <c r="Q179" s="11" t="s">
        <v>8315</v>
      </c>
      <c r="R179" t="s">
        <v>8316</v>
      </c>
    </row>
    <row r="180" spans="1:18" ht="75" customHeight="1" x14ac:dyDescent="0.25">
      <c r="A180">
        <v>139</v>
      </c>
      <c r="B180">
        <v>3334</v>
      </c>
      <c r="C180" s="3" t="s">
        <v>3334</v>
      </c>
      <c r="D180" s="3" t="s">
        <v>7444</v>
      </c>
      <c r="E180" s="6">
        <v>3871</v>
      </c>
      <c r="F180" s="8">
        <v>5366</v>
      </c>
      <c r="G180" t="s">
        <v>8218</v>
      </c>
      <c r="H180" t="s">
        <v>8223</v>
      </c>
      <c r="I180" t="s">
        <v>8245</v>
      </c>
      <c r="J180">
        <v>1438259422</v>
      </c>
      <c r="K180">
        <v>1435667422</v>
      </c>
      <c r="L180" t="b">
        <v>0</v>
      </c>
      <c r="M180">
        <v>46</v>
      </c>
      <c r="N180" t="b">
        <v>1</v>
      </c>
      <c r="O180" t="s">
        <v>8269</v>
      </c>
      <c r="P180">
        <v>84.15</v>
      </c>
      <c r="Q180" s="11" t="s">
        <v>8315</v>
      </c>
      <c r="R180" t="s">
        <v>8316</v>
      </c>
    </row>
    <row r="181" spans="1:18" ht="75" customHeight="1" x14ac:dyDescent="0.25">
      <c r="A181">
        <v>102</v>
      </c>
      <c r="B181">
        <v>3338</v>
      </c>
      <c r="C181" s="3" t="s">
        <v>3338</v>
      </c>
      <c r="D181" s="3" t="s">
        <v>7448</v>
      </c>
      <c r="E181" s="6">
        <v>15000</v>
      </c>
      <c r="F181" s="8">
        <v>15327</v>
      </c>
      <c r="G181" t="s">
        <v>8218</v>
      </c>
      <c r="H181" t="s">
        <v>8223</v>
      </c>
      <c r="I181" t="s">
        <v>8245</v>
      </c>
      <c r="J181">
        <v>1487944080</v>
      </c>
      <c r="K181">
        <v>1486129680</v>
      </c>
      <c r="L181" t="b">
        <v>0</v>
      </c>
      <c r="M181">
        <v>112</v>
      </c>
      <c r="N181" t="b">
        <v>1</v>
      </c>
      <c r="O181" t="s">
        <v>8269</v>
      </c>
      <c r="P181">
        <v>133.93</v>
      </c>
      <c r="Q181" s="11" t="s">
        <v>8315</v>
      </c>
      <c r="R181" t="s">
        <v>8316</v>
      </c>
    </row>
    <row r="182" spans="1:18" ht="75" customHeight="1" x14ac:dyDescent="0.25">
      <c r="A182">
        <v>104</v>
      </c>
      <c r="B182">
        <v>3339</v>
      </c>
      <c r="C182" s="3" t="s">
        <v>3339</v>
      </c>
      <c r="D182" s="3" t="s">
        <v>7449</v>
      </c>
      <c r="E182" s="6">
        <v>8000</v>
      </c>
      <c r="F182" s="8">
        <v>8348</v>
      </c>
      <c r="G182" t="s">
        <v>8218</v>
      </c>
      <c r="H182" t="s">
        <v>8223</v>
      </c>
      <c r="I182" t="s">
        <v>8245</v>
      </c>
      <c r="J182">
        <v>1469721518</v>
      </c>
      <c r="K182">
        <v>1467129518</v>
      </c>
      <c r="L182" t="b">
        <v>0</v>
      </c>
      <c r="M182">
        <v>47</v>
      </c>
      <c r="N182" t="b">
        <v>1</v>
      </c>
      <c r="O182" t="s">
        <v>8269</v>
      </c>
      <c r="P182">
        <v>170.21</v>
      </c>
      <c r="Q182" s="11" t="s">
        <v>8315</v>
      </c>
      <c r="R182" t="s">
        <v>8316</v>
      </c>
    </row>
    <row r="183" spans="1:18" ht="75" customHeight="1" x14ac:dyDescent="0.25">
      <c r="A183">
        <v>138</v>
      </c>
      <c r="B183">
        <v>3340</v>
      </c>
      <c r="C183" s="3" t="s">
        <v>3340</v>
      </c>
      <c r="D183" s="3" t="s">
        <v>7450</v>
      </c>
      <c r="E183" s="6">
        <v>3000</v>
      </c>
      <c r="F183" s="8">
        <v>4145</v>
      </c>
      <c r="G183" t="s">
        <v>8218</v>
      </c>
      <c r="H183" t="s">
        <v>8223</v>
      </c>
      <c r="I183" t="s">
        <v>8245</v>
      </c>
      <c r="J183">
        <v>1481066554</v>
      </c>
      <c r="K183">
        <v>1478906554</v>
      </c>
      <c r="L183" t="b">
        <v>0</v>
      </c>
      <c r="M183">
        <v>38</v>
      </c>
      <c r="N183" t="b">
        <v>1</v>
      </c>
      <c r="O183" t="s">
        <v>8269</v>
      </c>
      <c r="P183">
        <v>78.95</v>
      </c>
      <c r="Q183" s="11" t="s">
        <v>8315</v>
      </c>
      <c r="R183" t="s">
        <v>8316</v>
      </c>
    </row>
    <row r="184" spans="1:18" ht="75" customHeight="1" x14ac:dyDescent="0.25">
      <c r="A184">
        <v>102</v>
      </c>
      <c r="B184">
        <v>3342</v>
      </c>
      <c r="C184" s="3" t="s">
        <v>3342</v>
      </c>
      <c r="D184" s="3" t="s">
        <v>7452</v>
      </c>
      <c r="E184" s="6">
        <v>6000</v>
      </c>
      <c r="F184" s="8">
        <v>6100</v>
      </c>
      <c r="G184" t="s">
        <v>8218</v>
      </c>
      <c r="H184" t="s">
        <v>8223</v>
      </c>
      <c r="I184" t="s">
        <v>8245</v>
      </c>
      <c r="J184">
        <v>1427864340</v>
      </c>
      <c r="K184">
        <v>1425020810</v>
      </c>
      <c r="L184" t="b">
        <v>0</v>
      </c>
      <c r="M184">
        <v>78</v>
      </c>
      <c r="N184" t="b">
        <v>1</v>
      </c>
      <c r="O184" t="s">
        <v>8269</v>
      </c>
      <c r="P184">
        <v>76.92</v>
      </c>
      <c r="Q184" s="11" t="s">
        <v>8315</v>
      </c>
      <c r="R184" t="s">
        <v>8316</v>
      </c>
    </row>
    <row r="185" spans="1:18" ht="75" customHeight="1" x14ac:dyDescent="0.25">
      <c r="A185">
        <v>101</v>
      </c>
      <c r="B185">
        <v>3344</v>
      </c>
      <c r="C185" s="3" t="s">
        <v>3344</v>
      </c>
      <c r="D185" s="3" t="s">
        <v>7454</v>
      </c>
      <c r="E185" s="6">
        <v>4500</v>
      </c>
      <c r="F185" s="8">
        <v>4565</v>
      </c>
      <c r="G185" t="s">
        <v>8218</v>
      </c>
      <c r="H185" t="s">
        <v>8223</v>
      </c>
      <c r="I185" t="s">
        <v>8245</v>
      </c>
      <c r="J185">
        <v>1409374093</v>
      </c>
      <c r="K185">
        <v>1406782093</v>
      </c>
      <c r="L185" t="b">
        <v>0</v>
      </c>
      <c r="M185">
        <v>40</v>
      </c>
      <c r="N185" t="b">
        <v>1</v>
      </c>
      <c r="O185" t="s">
        <v>8269</v>
      </c>
      <c r="P185">
        <v>112.5</v>
      </c>
      <c r="Q185" s="11" t="s">
        <v>8315</v>
      </c>
      <c r="R185" t="s">
        <v>8316</v>
      </c>
    </row>
    <row r="186" spans="1:18" ht="75" customHeight="1" x14ac:dyDescent="0.25">
      <c r="A186">
        <v>130</v>
      </c>
      <c r="B186">
        <v>3345</v>
      </c>
      <c r="C186" s="3" t="s">
        <v>3345</v>
      </c>
      <c r="D186" s="3" t="s">
        <v>7455</v>
      </c>
      <c r="E186" s="6">
        <v>500</v>
      </c>
      <c r="F186" s="8">
        <v>650</v>
      </c>
      <c r="G186" t="s">
        <v>8218</v>
      </c>
      <c r="H186" t="s">
        <v>8223</v>
      </c>
      <c r="I186" t="s">
        <v>8245</v>
      </c>
      <c r="J186">
        <v>1429317420</v>
      </c>
      <c r="K186">
        <v>1424226768</v>
      </c>
      <c r="L186" t="b">
        <v>0</v>
      </c>
      <c r="M186">
        <v>13</v>
      </c>
      <c r="N186" t="b">
        <v>1</v>
      </c>
      <c r="O186" t="s">
        <v>8269</v>
      </c>
      <c r="P186">
        <v>38.46</v>
      </c>
      <c r="Q186" s="11" t="s">
        <v>8315</v>
      </c>
      <c r="R186" t="s">
        <v>8316</v>
      </c>
    </row>
    <row r="187" spans="1:18" ht="75" customHeight="1" x14ac:dyDescent="0.25">
      <c r="A187">
        <v>110</v>
      </c>
      <c r="B187">
        <v>3346</v>
      </c>
      <c r="C187" s="3" t="s">
        <v>3346</v>
      </c>
      <c r="D187" s="3" t="s">
        <v>7456</v>
      </c>
      <c r="E187" s="6">
        <v>1500</v>
      </c>
      <c r="F187" s="8">
        <v>1650</v>
      </c>
      <c r="G187" t="s">
        <v>8218</v>
      </c>
      <c r="H187" t="s">
        <v>8223</v>
      </c>
      <c r="I187" t="s">
        <v>8245</v>
      </c>
      <c r="J187">
        <v>1424910910</v>
      </c>
      <c r="K187">
        <v>1424306110</v>
      </c>
      <c r="L187" t="b">
        <v>0</v>
      </c>
      <c r="M187">
        <v>18</v>
      </c>
      <c r="N187" t="b">
        <v>1</v>
      </c>
      <c r="O187" t="s">
        <v>8269</v>
      </c>
      <c r="P187">
        <v>83.33</v>
      </c>
      <c r="Q187" s="11" t="s">
        <v>8315</v>
      </c>
      <c r="R187" t="s">
        <v>8316</v>
      </c>
    </row>
    <row r="188" spans="1:18" ht="75" customHeight="1" x14ac:dyDescent="0.25">
      <c r="A188">
        <v>100</v>
      </c>
      <c r="B188">
        <v>3348</v>
      </c>
      <c r="C188" s="3" t="s">
        <v>3266</v>
      </c>
      <c r="D188" s="3" t="s">
        <v>7458</v>
      </c>
      <c r="E188" s="6">
        <v>5500</v>
      </c>
      <c r="F188" s="8">
        <v>5516</v>
      </c>
      <c r="G188" t="s">
        <v>8218</v>
      </c>
      <c r="H188" t="s">
        <v>8223</v>
      </c>
      <c r="I188" t="s">
        <v>8245</v>
      </c>
      <c r="J188">
        <v>1461988740</v>
      </c>
      <c r="K188">
        <v>1459949080</v>
      </c>
      <c r="L188" t="b">
        <v>0</v>
      </c>
      <c r="M188">
        <v>79</v>
      </c>
      <c r="N188" t="b">
        <v>1</v>
      </c>
      <c r="O188" t="s">
        <v>8269</v>
      </c>
      <c r="P188">
        <v>69.62</v>
      </c>
      <c r="Q188" s="11" t="s">
        <v>8315</v>
      </c>
      <c r="R188" t="s">
        <v>8316</v>
      </c>
    </row>
    <row r="189" spans="1:18" ht="75" customHeight="1" x14ac:dyDescent="0.25">
      <c r="A189">
        <v>153</v>
      </c>
      <c r="B189">
        <v>3349</v>
      </c>
      <c r="C189" s="3" t="s">
        <v>3348</v>
      </c>
      <c r="D189" s="3" t="s">
        <v>7459</v>
      </c>
      <c r="E189" s="6">
        <v>1000</v>
      </c>
      <c r="F189" s="8">
        <v>1534</v>
      </c>
      <c r="G189" t="s">
        <v>8218</v>
      </c>
      <c r="H189" t="s">
        <v>8223</v>
      </c>
      <c r="I189" t="s">
        <v>8245</v>
      </c>
      <c r="J189">
        <v>1465837200</v>
      </c>
      <c r="K189">
        <v>1463971172</v>
      </c>
      <c r="L189" t="b">
        <v>0</v>
      </c>
      <c r="M189">
        <v>14</v>
      </c>
      <c r="N189" t="b">
        <v>1</v>
      </c>
      <c r="O189" t="s">
        <v>8269</v>
      </c>
      <c r="P189">
        <v>71.430000000000007</v>
      </c>
      <c r="Q189" s="11" t="s">
        <v>8315</v>
      </c>
      <c r="R189" t="s">
        <v>8316</v>
      </c>
    </row>
    <row r="190" spans="1:18" ht="75" customHeight="1" x14ac:dyDescent="0.25">
      <c r="A190">
        <v>102</v>
      </c>
      <c r="B190">
        <v>3354</v>
      </c>
      <c r="C190" s="3" t="s">
        <v>3353</v>
      </c>
      <c r="D190" s="3" t="s">
        <v>7464</v>
      </c>
      <c r="E190" s="6">
        <v>3000</v>
      </c>
      <c r="F190" s="8">
        <v>3058</v>
      </c>
      <c r="G190" t="s">
        <v>8218</v>
      </c>
      <c r="H190" t="s">
        <v>8223</v>
      </c>
      <c r="I190" t="s">
        <v>8245</v>
      </c>
      <c r="J190">
        <v>1446091260</v>
      </c>
      <c r="K190">
        <v>1443029206</v>
      </c>
      <c r="L190" t="b">
        <v>0</v>
      </c>
      <c r="M190">
        <v>55</v>
      </c>
      <c r="N190" t="b">
        <v>1</v>
      </c>
      <c r="O190" t="s">
        <v>8269</v>
      </c>
      <c r="P190">
        <v>54.55</v>
      </c>
      <c r="Q190" s="11" t="s">
        <v>8315</v>
      </c>
      <c r="R190" t="s">
        <v>8316</v>
      </c>
    </row>
    <row r="191" spans="1:18" ht="75" customHeight="1" x14ac:dyDescent="0.25">
      <c r="A191">
        <v>103</v>
      </c>
      <c r="B191">
        <v>3358</v>
      </c>
      <c r="C191" s="3" t="s">
        <v>3357</v>
      </c>
      <c r="D191" s="3" t="s">
        <v>7468</v>
      </c>
      <c r="E191" s="6">
        <v>10000</v>
      </c>
      <c r="F191" s="8">
        <v>10299</v>
      </c>
      <c r="G191" t="s">
        <v>8218</v>
      </c>
      <c r="H191" t="s">
        <v>8223</v>
      </c>
      <c r="I191" t="s">
        <v>8245</v>
      </c>
      <c r="J191">
        <v>1416385679</v>
      </c>
      <c r="K191">
        <v>1413790079</v>
      </c>
      <c r="L191" t="b">
        <v>0</v>
      </c>
      <c r="M191">
        <v>162</v>
      </c>
      <c r="N191" t="b">
        <v>1</v>
      </c>
      <c r="O191" t="s">
        <v>8269</v>
      </c>
      <c r="P191">
        <v>61.73</v>
      </c>
      <c r="Q191" s="11" t="s">
        <v>8315</v>
      </c>
      <c r="R191" t="s">
        <v>8316</v>
      </c>
    </row>
    <row r="192" spans="1:18" ht="75" customHeight="1" x14ac:dyDescent="0.25">
      <c r="A192">
        <v>106</v>
      </c>
      <c r="B192">
        <v>3359</v>
      </c>
      <c r="C192" s="3" t="s">
        <v>3358</v>
      </c>
      <c r="D192" s="3" t="s">
        <v>7469</v>
      </c>
      <c r="E192" s="6">
        <v>4000</v>
      </c>
      <c r="F192" s="8">
        <v>4250</v>
      </c>
      <c r="G192" t="s">
        <v>8218</v>
      </c>
      <c r="H192" t="s">
        <v>8223</v>
      </c>
      <c r="I192" t="s">
        <v>8245</v>
      </c>
      <c r="J192">
        <v>1487985734</v>
      </c>
      <c r="K192">
        <v>1484097734</v>
      </c>
      <c r="L192" t="b">
        <v>0</v>
      </c>
      <c r="M192">
        <v>23</v>
      </c>
      <c r="N192" t="b">
        <v>1</v>
      </c>
      <c r="O192" t="s">
        <v>8269</v>
      </c>
      <c r="P192">
        <v>173.91</v>
      </c>
      <c r="Q192" s="11" t="s">
        <v>8315</v>
      </c>
      <c r="R192" t="s">
        <v>8316</v>
      </c>
    </row>
    <row r="193" spans="1:18" ht="75" customHeight="1" x14ac:dyDescent="0.25">
      <c r="A193">
        <v>113</v>
      </c>
      <c r="B193">
        <v>3361</v>
      </c>
      <c r="C193" s="3" t="s">
        <v>3360</v>
      </c>
      <c r="D193" s="3" t="s">
        <v>7471</v>
      </c>
      <c r="E193" s="6">
        <v>5000</v>
      </c>
      <c r="F193" s="8">
        <v>5673</v>
      </c>
      <c r="G193" t="s">
        <v>8218</v>
      </c>
      <c r="H193" t="s">
        <v>8223</v>
      </c>
      <c r="I193" t="s">
        <v>8245</v>
      </c>
      <c r="J193">
        <v>1409587140</v>
      </c>
      <c r="K193">
        <v>1408062990</v>
      </c>
      <c r="L193" t="b">
        <v>0</v>
      </c>
      <c r="M193">
        <v>68</v>
      </c>
      <c r="N193" t="b">
        <v>1</v>
      </c>
      <c r="O193" t="s">
        <v>8269</v>
      </c>
      <c r="P193">
        <v>73.53</v>
      </c>
      <c r="Q193" s="11" t="s">
        <v>8315</v>
      </c>
      <c r="R193" t="s">
        <v>8316</v>
      </c>
    </row>
    <row r="194" spans="1:18" ht="75" customHeight="1" x14ac:dyDescent="0.25">
      <c r="A194">
        <v>218</v>
      </c>
      <c r="B194">
        <v>3362</v>
      </c>
      <c r="C194" s="3" t="s">
        <v>3361</v>
      </c>
      <c r="D194" s="3" t="s">
        <v>7472</v>
      </c>
      <c r="E194" s="6">
        <v>500</v>
      </c>
      <c r="F194" s="8">
        <v>1090</v>
      </c>
      <c r="G194" t="s">
        <v>8218</v>
      </c>
      <c r="H194" t="s">
        <v>8223</v>
      </c>
      <c r="I194" t="s">
        <v>8245</v>
      </c>
      <c r="J194">
        <v>1425704100</v>
      </c>
      <c r="K194">
        <v>1424484717</v>
      </c>
      <c r="L194" t="b">
        <v>0</v>
      </c>
      <c r="M194">
        <v>20</v>
      </c>
      <c r="N194" t="b">
        <v>1</v>
      </c>
      <c r="O194" t="s">
        <v>8269</v>
      </c>
      <c r="P194">
        <v>25</v>
      </c>
      <c r="Q194" s="11" t="s">
        <v>8315</v>
      </c>
      <c r="R194" t="s">
        <v>8316</v>
      </c>
    </row>
    <row r="195" spans="1:18" ht="75" customHeight="1" x14ac:dyDescent="0.25">
      <c r="A195">
        <v>101</v>
      </c>
      <c r="B195">
        <v>3363</v>
      </c>
      <c r="C195" s="3" t="s">
        <v>3362</v>
      </c>
      <c r="D195" s="3" t="s">
        <v>7473</v>
      </c>
      <c r="E195" s="6">
        <v>7750</v>
      </c>
      <c r="F195" s="8">
        <v>7860</v>
      </c>
      <c r="G195" t="s">
        <v>8218</v>
      </c>
      <c r="H195" t="s">
        <v>8223</v>
      </c>
      <c r="I195" t="s">
        <v>8245</v>
      </c>
      <c r="J195">
        <v>1408464000</v>
      </c>
      <c r="K195">
        <v>1406831445</v>
      </c>
      <c r="L195" t="b">
        <v>0</v>
      </c>
      <c r="M195">
        <v>26</v>
      </c>
      <c r="N195" t="b">
        <v>1</v>
      </c>
      <c r="O195" t="s">
        <v>8269</v>
      </c>
      <c r="P195">
        <v>298.08</v>
      </c>
      <c r="Q195" s="11" t="s">
        <v>8315</v>
      </c>
      <c r="R195" t="s">
        <v>8316</v>
      </c>
    </row>
    <row r="196" spans="1:18" ht="75" customHeight="1" x14ac:dyDescent="0.25">
      <c r="A196">
        <v>104</v>
      </c>
      <c r="B196">
        <v>3365</v>
      </c>
      <c r="C196" s="3" t="s">
        <v>3364</v>
      </c>
      <c r="D196" s="3" t="s">
        <v>7475</v>
      </c>
      <c r="E196" s="6">
        <v>2500</v>
      </c>
      <c r="F196" s="8">
        <v>2600</v>
      </c>
      <c r="G196" t="s">
        <v>8218</v>
      </c>
      <c r="H196" t="s">
        <v>8223</v>
      </c>
      <c r="I196" t="s">
        <v>8245</v>
      </c>
      <c r="J196">
        <v>1449973592</v>
      </c>
      <c r="K196">
        <v>1447381592</v>
      </c>
      <c r="L196" t="b">
        <v>0</v>
      </c>
      <c r="M196">
        <v>3</v>
      </c>
      <c r="N196" t="b">
        <v>1</v>
      </c>
      <c r="O196" t="s">
        <v>8269</v>
      </c>
      <c r="P196">
        <v>833.33</v>
      </c>
      <c r="Q196" s="11" t="s">
        <v>8315</v>
      </c>
      <c r="R196" t="s">
        <v>8316</v>
      </c>
    </row>
    <row r="197" spans="1:18" ht="75" customHeight="1" x14ac:dyDescent="0.25">
      <c r="A197">
        <v>221</v>
      </c>
      <c r="B197">
        <v>3366</v>
      </c>
      <c r="C197" s="3" t="s">
        <v>3365</v>
      </c>
      <c r="D197" s="3" t="s">
        <v>7476</v>
      </c>
      <c r="E197" s="6">
        <v>500</v>
      </c>
      <c r="F197" s="8">
        <v>1105</v>
      </c>
      <c r="G197" t="s">
        <v>8218</v>
      </c>
      <c r="H197" t="s">
        <v>8223</v>
      </c>
      <c r="I197" t="s">
        <v>8245</v>
      </c>
      <c r="J197">
        <v>1431481037</v>
      </c>
      <c r="K197">
        <v>1428889037</v>
      </c>
      <c r="L197" t="b">
        <v>0</v>
      </c>
      <c r="M197">
        <v>18</v>
      </c>
      <c r="N197" t="b">
        <v>1</v>
      </c>
      <c r="O197" t="s">
        <v>8269</v>
      </c>
      <c r="P197">
        <v>27.78</v>
      </c>
      <c r="Q197" s="11" t="s">
        <v>8315</v>
      </c>
      <c r="R197" t="s">
        <v>8316</v>
      </c>
    </row>
    <row r="198" spans="1:18" ht="75" customHeight="1" x14ac:dyDescent="0.25">
      <c r="A198">
        <v>105</v>
      </c>
      <c r="B198">
        <v>3368</v>
      </c>
      <c r="C198" s="3" t="s">
        <v>3367</v>
      </c>
      <c r="D198" s="3" t="s">
        <v>7478</v>
      </c>
      <c r="E198" s="6">
        <v>1000</v>
      </c>
      <c r="F198" s="8">
        <v>1046</v>
      </c>
      <c r="G198" t="s">
        <v>8218</v>
      </c>
      <c r="H198" t="s">
        <v>8223</v>
      </c>
      <c r="I198" t="s">
        <v>8245</v>
      </c>
      <c r="J198">
        <v>1420088400</v>
      </c>
      <c r="K198">
        <v>1416977259</v>
      </c>
      <c r="L198" t="b">
        <v>0</v>
      </c>
      <c r="M198">
        <v>23</v>
      </c>
      <c r="N198" t="b">
        <v>1</v>
      </c>
      <c r="O198" t="s">
        <v>8269</v>
      </c>
      <c r="P198">
        <v>43.48</v>
      </c>
      <c r="Q198" s="11" t="s">
        <v>8315</v>
      </c>
      <c r="R198" t="s">
        <v>8316</v>
      </c>
    </row>
    <row r="199" spans="1:18" ht="75" customHeight="1" x14ac:dyDescent="0.25">
      <c r="A199">
        <v>118</v>
      </c>
      <c r="B199">
        <v>3370</v>
      </c>
      <c r="C199" s="3" t="s">
        <v>3369</v>
      </c>
      <c r="D199" s="3" t="s">
        <v>7480</v>
      </c>
      <c r="E199" s="6">
        <v>1500</v>
      </c>
      <c r="F199" s="8">
        <v>1766</v>
      </c>
      <c r="G199" t="s">
        <v>8218</v>
      </c>
      <c r="H199" t="s">
        <v>8223</v>
      </c>
      <c r="I199" t="s">
        <v>8245</v>
      </c>
      <c r="J199">
        <v>1481961600</v>
      </c>
      <c r="K199">
        <v>1479283285</v>
      </c>
      <c r="L199" t="b">
        <v>0</v>
      </c>
      <c r="M199">
        <v>26</v>
      </c>
      <c r="N199" t="b">
        <v>1</v>
      </c>
      <c r="O199" t="s">
        <v>8269</v>
      </c>
      <c r="P199">
        <v>57.69</v>
      </c>
      <c r="Q199" s="11" t="s">
        <v>8315</v>
      </c>
      <c r="R199" t="s">
        <v>8316</v>
      </c>
    </row>
    <row r="200" spans="1:18" ht="75" customHeight="1" x14ac:dyDescent="0.25">
      <c r="A200">
        <v>139</v>
      </c>
      <c r="B200">
        <v>3371</v>
      </c>
      <c r="C200" s="3" t="s">
        <v>3370</v>
      </c>
      <c r="D200" s="3" t="s">
        <v>7481</v>
      </c>
      <c r="E200" s="6">
        <v>200</v>
      </c>
      <c r="F200" s="8">
        <v>277</v>
      </c>
      <c r="G200" t="s">
        <v>8218</v>
      </c>
      <c r="H200" t="s">
        <v>8223</v>
      </c>
      <c r="I200" t="s">
        <v>8245</v>
      </c>
      <c r="J200">
        <v>1449089965</v>
      </c>
      <c r="K200">
        <v>1446670765</v>
      </c>
      <c r="L200" t="b">
        <v>0</v>
      </c>
      <c r="M200">
        <v>9</v>
      </c>
      <c r="N200" t="b">
        <v>1</v>
      </c>
      <c r="O200" t="s">
        <v>8269</v>
      </c>
      <c r="P200">
        <v>22.22</v>
      </c>
      <c r="Q200" s="11" t="s">
        <v>8315</v>
      </c>
      <c r="R200" t="s">
        <v>8316</v>
      </c>
    </row>
    <row r="201" spans="1:18" ht="75" customHeight="1" x14ac:dyDescent="0.25">
      <c r="A201">
        <v>104</v>
      </c>
      <c r="B201">
        <v>3372</v>
      </c>
      <c r="C201" s="3" t="s">
        <v>3371</v>
      </c>
      <c r="D201" s="3" t="s">
        <v>7482</v>
      </c>
      <c r="E201" s="6">
        <v>1000</v>
      </c>
      <c r="F201" s="8">
        <v>1035</v>
      </c>
      <c r="G201" t="s">
        <v>8218</v>
      </c>
      <c r="H201" t="s">
        <v>8223</v>
      </c>
      <c r="I201" t="s">
        <v>8245</v>
      </c>
      <c r="J201">
        <v>1408942740</v>
      </c>
      <c r="K201">
        <v>1407157756</v>
      </c>
      <c r="L201" t="b">
        <v>0</v>
      </c>
      <c r="M201">
        <v>27</v>
      </c>
      <c r="N201" t="b">
        <v>1</v>
      </c>
      <c r="O201" t="s">
        <v>8269</v>
      </c>
      <c r="P201">
        <v>37.04</v>
      </c>
      <c r="Q201" s="11" t="s">
        <v>8315</v>
      </c>
      <c r="R201" t="s">
        <v>8316</v>
      </c>
    </row>
    <row r="202" spans="1:18" ht="75" customHeight="1" x14ac:dyDescent="0.25">
      <c r="A202">
        <v>100</v>
      </c>
      <c r="B202">
        <v>3376</v>
      </c>
      <c r="C202" s="3" t="s">
        <v>3375</v>
      </c>
      <c r="D202" s="3" t="s">
        <v>7486</v>
      </c>
      <c r="E202" s="6">
        <v>8000</v>
      </c>
      <c r="F202" s="8">
        <v>8001</v>
      </c>
      <c r="G202" t="s">
        <v>8218</v>
      </c>
      <c r="H202" t="s">
        <v>8223</v>
      </c>
      <c r="I202" t="s">
        <v>8245</v>
      </c>
      <c r="J202">
        <v>1429976994</v>
      </c>
      <c r="K202">
        <v>1424796594</v>
      </c>
      <c r="L202" t="b">
        <v>0</v>
      </c>
      <c r="M202">
        <v>19</v>
      </c>
      <c r="N202" t="b">
        <v>1</v>
      </c>
      <c r="O202" t="s">
        <v>8269</v>
      </c>
      <c r="P202">
        <v>421.05</v>
      </c>
      <c r="Q202" s="11" t="s">
        <v>8315</v>
      </c>
      <c r="R202" t="s">
        <v>8316</v>
      </c>
    </row>
    <row r="203" spans="1:18" ht="75" customHeight="1" x14ac:dyDescent="0.25">
      <c r="A203">
        <v>104</v>
      </c>
      <c r="B203">
        <v>3380</v>
      </c>
      <c r="C203" s="3" t="s">
        <v>3379</v>
      </c>
      <c r="D203" s="3" t="s">
        <v>7490</v>
      </c>
      <c r="E203" s="6">
        <v>3000</v>
      </c>
      <c r="F203" s="8">
        <v>3133</v>
      </c>
      <c r="G203" t="s">
        <v>8218</v>
      </c>
      <c r="H203" t="s">
        <v>8223</v>
      </c>
      <c r="I203" t="s">
        <v>8245</v>
      </c>
      <c r="J203">
        <v>1417305178</v>
      </c>
      <c r="K203">
        <v>1414277578</v>
      </c>
      <c r="L203" t="b">
        <v>0</v>
      </c>
      <c r="M203">
        <v>28</v>
      </c>
      <c r="N203" t="b">
        <v>1</v>
      </c>
      <c r="O203" t="s">
        <v>8269</v>
      </c>
      <c r="P203">
        <v>107.14</v>
      </c>
      <c r="Q203" s="11" t="s">
        <v>8315</v>
      </c>
      <c r="R203" t="s">
        <v>8316</v>
      </c>
    </row>
    <row r="204" spans="1:18" ht="75" customHeight="1" x14ac:dyDescent="0.25">
      <c r="A204">
        <v>102</v>
      </c>
      <c r="B204">
        <v>3381</v>
      </c>
      <c r="C204" s="3" t="s">
        <v>3380</v>
      </c>
      <c r="D204" s="3" t="s">
        <v>7491</v>
      </c>
      <c r="E204" s="6">
        <v>4000</v>
      </c>
      <c r="F204" s="8">
        <v>4090</v>
      </c>
      <c r="G204" t="s">
        <v>8218</v>
      </c>
      <c r="H204" t="s">
        <v>8223</v>
      </c>
      <c r="I204" t="s">
        <v>8245</v>
      </c>
      <c r="J204">
        <v>1426044383</v>
      </c>
      <c r="K204">
        <v>1423455983</v>
      </c>
      <c r="L204" t="b">
        <v>0</v>
      </c>
      <c r="M204">
        <v>48</v>
      </c>
      <c r="N204" t="b">
        <v>1</v>
      </c>
      <c r="O204" t="s">
        <v>8269</v>
      </c>
      <c r="P204">
        <v>83.33</v>
      </c>
      <c r="Q204" s="11" t="s">
        <v>8315</v>
      </c>
      <c r="R204" t="s">
        <v>8316</v>
      </c>
    </row>
    <row r="205" spans="1:18" ht="75" customHeight="1" x14ac:dyDescent="0.25">
      <c r="A205">
        <v>112</v>
      </c>
      <c r="B205">
        <v>3383</v>
      </c>
      <c r="C205" s="3" t="s">
        <v>3382</v>
      </c>
      <c r="D205" s="3" t="s">
        <v>7493</v>
      </c>
      <c r="E205" s="6">
        <v>1750</v>
      </c>
      <c r="F205" s="8">
        <v>1955</v>
      </c>
      <c r="G205" t="s">
        <v>8218</v>
      </c>
      <c r="H205" t="s">
        <v>8223</v>
      </c>
      <c r="I205" t="s">
        <v>8245</v>
      </c>
      <c r="J205">
        <v>1466707620</v>
      </c>
      <c r="K205">
        <v>1464979620</v>
      </c>
      <c r="L205" t="b">
        <v>0</v>
      </c>
      <c r="M205">
        <v>30</v>
      </c>
      <c r="N205" t="b">
        <v>1</v>
      </c>
      <c r="O205" t="s">
        <v>8269</v>
      </c>
      <c r="P205">
        <v>58.33</v>
      </c>
      <c r="Q205" s="11" t="s">
        <v>8315</v>
      </c>
      <c r="R205" t="s">
        <v>8316</v>
      </c>
    </row>
    <row r="206" spans="1:18" ht="75" customHeight="1" x14ac:dyDescent="0.25">
      <c r="A206">
        <v>100</v>
      </c>
      <c r="B206">
        <v>3384</v>
      </c>
      <c r="C206" s="3" t="s">
        <v>3383</v>
      </c>
      <c r="D206" s="3" t="s">
        <v>7494</v>
      </c>
      <c r="E206" s="6">
        <v>6000</v>
      </c>
      <c r="F206" s="8">
        <v>6000.66</v>
      </c>
      <c r="G206" t="s">
        <v>8218</v>
      </c>
      <c r="H206" t="s">
        <v>8223</v>
      </c>
      <c r="I206" t="s">
        <v>8245</v>
      </c>
      <c r="J206">
        <v>1448074800</v>
      </c>
      <c r="K206">
        <v>1444874768</v>
      </c>
      <c r="L206" t="b">
        <v>0</v>
      </c>
      <c r="M206">
        <v>64</v>
      </c>
      <c r="N206" t="b">
        <v>1</v>
      </c>
      <c r="O206" t="s">
        <v>8269</v>
      </c>
      <c r="P206">
        <v>93.75</v>
      </c>
      <c r="Q206" s="11" t="s">
        <v>8315</v>
      </c>
      <c r="R206" t="s">
        <v>8316</v>
      </c>
    </row>
    <row r="207" spans="1:18" ht="75" customHeight="1" x14ac:dyDescent="0.25">
      <c r="A207">
        <v>100</v>
      </c>
      <c r="B207">
        <v>3385</v>
      </c>
      <c r="C207" s="3" t="s">
        <v>3384</v>
      </c>
      <c r="D207" s="3" t="s">
        <v>7495</v>
      </c>
      <c r="E207" s="6">
        <v>2000</v>
      </c>
      <c r="F207" s="8">
        <v>2000</v>
      </c>
      <c r="G207" t="s">
        <v>8218</v>
      </c>
      <c r="H207" t="s">
        <v>8223</v>
      </c>
      <c r="I207" t="s">
        <v>8245</v>
      </c>
      <c r="J207">
        <v>1418244552</v>
      </c>
      <c r="K207">
        <v>1415652552</v>
      </c>
      <c r="L207" t="b">
        <v>0</v>
      </c>
      <c r="M207">
        <v>15</v>
      </c>
      <c r="N207" t="b">
        <v>1</v>
      </c>
      <c r="O207" t="s">
        <v>8269</v>
      </c>
      <c r="P207">
        <v>133.33000000000001</v>
      </c>
      <c r="Q207" s="11" t="s">
        <v>8315</v>
      </c>
      <c r="R207" t="s">
        <v>8316</v>
      </c>
    </row>
    <row r="208" spans="1:18" ht="75" customHeight="1" x14ac:dyDescent="0.25">
      <c r="A208">
        <v>105</v>
      </c>
      <c r="B208">
        <v>3386</v>
      </c>
      <c r="C208" s="3" t="s">
        <v>3385</v>
      </c>
      <c r="D208" s="3" t="s">
        <v>7496</v>
      </c>
      <c r="E208" s="6">
        <v>2000</v>
      </c>
      <c r="F208" s="8">
        <v>2100</v>
      </c>
      <c r="G208" t="s">
        <v>8218</v>
      </c>
      <c r="H208" t="s">
        <v>8223</v>
      </c>
      <c r="I208" t="s">
        <v>8245</v>
      </c>
      <c r="J208">
        <v>1417620506</v>
      </c>
      <c r="K208">
        <v>1415028506</v>
      </c>
      <c r="L208" t="b">
        <v>0</v>
      </c>
      <c r="M208">
        <v>41</v>
      </c>
      <c r="N208" t="b">
        <v>1</v>
      </c>
      <c r="O208" t="s">
        <v>8269</v>
      </c>
      <c r="P208">
        <v>48.78</v>
      </c>
      <c r="Q208" s="11" t="s">
        <v>8315</v>
      </c>
      <c r="R208" t="s">
        <v>8316</v>
      </c>
    </row>
    <row r="209" spans="1:18" ht="75" customHeight="1" x14ac:dyDescent="0.25">
      <c r="A209">
        <v>117</v>
      </c>
      <c r="B209">
        <v>3387</v>
      </c>
      <c r="C209" s="3" t="s">
        <v>3386</v>
      </c>
      <c r="D209" s="3" t="s">
        <v>7497</v>
      </c>
      <c r="E209" s="6">
        <v>3000</v>
      </c>
      <c r="F209" s="8">
        <v>3506</v>
      </c>
      <c r="G209" t="s">
        <v>8218</v>
      </c>
      <c r="H209" t="s">
        <v>8223</v>
      </c>
      <c r="I209" t="s">
        <v>8245</v>
      </c>
      <c r="J209">
        <v>1418581088</v>
      </c>
      <c r="K209">
        <v>1415125088</v>
      </c>
      <c r="L209" t="b">
        <v>0</v>
      </c>
      <c r="M209">
        <v>35</v>
      </c>
      <c r="N209" t="b">
        <v>1</v>
      </c>
      <c r="O209" t="s">
        <v>8269</v>
      </c>
      <c r="P209">
        <v>85.71</v>
      </c>
      <c r="Q209" s="11" t="s">
        <v>8315</v>
      </c>
      <c r="R209" t="s">
        <v>8316</v>
      </c>
    </row>
    <row r="210" spans="1:18" ht="75" customHeight="1" x14ac:dyDescent="0.25">
      <c r="A210">
        <v>115</v>
      </c>
      <c r="B210">
        <v>3389</v>
      </c>
      <c r="C210" s="3" t="s">
        <v>3388</v>
      </c>
      <c r="D210" s="3" t="s">
        <v>7499</v>
      </c>
      <c r="E210" s="6">
        <v>10000</v>
      </c>
      <c r="F210" s="8">
        <v>11450</v>
      </c>
      <c r="G210" t="s">
        <v>8218</v>
      </c>
      <c r="H210" t="s">
        <v>8223</v>
      </c>
      <c r="I210" t="s">
        <v>8245</v>
      </c>
      <c r="J210">
        <v>1464960682</v>
      </c>
      <c r="K210">
        <v>1462368682</v>
      </c>
      <c r="L210" t="b">
        <v>0</v>
      </c>
      <c r="M210">
        <v>62</v>
      </c>
      <c r="N210" t="b">
        <v>1</v>
      </c>
      <c r="O210" t="s">
        <v>8269</v>
      </c>
      <c r="P210">
        <v>161.29</v>
      </c>
      <c r="Q210" s="11" t="s">
        <v>8315</v>
      </c>
      <c r="R210" t="s">
        <v>8316</v>
      </c>
    </row>
    <row r="211" spans="1:18" ht="75" customHeight="1" x14ac:dyDescent="0.25">
      <c r="A211">
        <v>102</v>
      </c>
      <c r="B211">
        <v>3390</v>
      </c>
      <c r="C211" s="3" t="s">
        <v>3389</v>
      </c>
      <c r="D211" s="3" t="s">
        <v>7500</v>
      </c>
      <c r="E211" s="6">
        <v>1500</v>
      </c>
      <c r="F211" s="8">
        <v>1536</v>
      </c>
      <c r="G211" t="s">
        <v>8218</v>
      </c>
      <c r="H211" t="s">
        <v>8223</v>
      </c>
      <c r="I211" t="s">
        <v>8245</v>
      </c>
      <c r="J211">
        <v>1405017345</v>
      </c>
      <c r="K211">
        <v>1403721345</v>
      </c>
      <c r="L211" t="b">
        <v>0</v>
      </c>
      <c r="M211">
        <v>22</v>
      </c>
      <c r="N211" t="b">
        <v>1</v>
      </c>
      <c r="O211" t="s">
        <v>8269</v>
      </c>
      <c r="P211">
        <v>68.180000000000007</v>
      </c>
      <c r="Q211" s="11" t="s">
        <v>8315</v>
      </c>
      <c r="R211" t="s">
        <v>8316</v>
      </c>
    </row>
    <row r="212" spans="1:18" ht="75" customHeight="1" x14ac:dyDescent="0.25">
      <c r="A212">
        <v>223</v>
      </c>
      <c r="B212">
        <v>3391</v>
      </c>
      <c r="C212" s="3" t="s">
        <v>3390</v>
      </c>
      <c r="D212" s="3" t="s">
        <v>7501</v>
      </c>
      <c r="E212" s="6">
        <v>500</v>
      </c>
      <c r="F212" s="8">
        <v>1115</v>
      </c>
      <c r="G212" t="s">
        <v>8218</v>
      </c>
      <c r="H212" t="s">
        <v>8223</v>
      </c>
      <c r="I212" t="s">
        <v>8245</v>
      </c>
      <c r="J212">
        <v>1407536880</v>
      </c>
      <c r="K212">
        <v>1404997548</v>
      </c>
      <c r="L212" t="b">
        <v>0</v>
      </c>
      <c r="M212">
        <v>18</v>
      </c>
      <c r="N212" t="b">
        <v>1</v>
      </c>
      <c r="O212" t="s">
        <v>8269</v>
      </c>
      <c r="P212">
        <v>27.78</v>
      </c>
      <c r="Q212" s="11" t="s">
        <v>8315</v>
      </c>
      <c r="R212" t="s">
        <v>8316</v>
      </c>
    </row>
    <row r="213" spans="1:18" ht="75" customHeight="1" x14ac:dyDescent="0.25">
      <c r="A213">
        <v>106</v>
      </c>
      <c r="B213">
        <v>3393</v>
      </c>
      <c r="C213" s="3" t="s">
        <v>3392</v>
      </c>
      <c r="D213" s="3" t="s">
        <v>7503</v>
      </c>
      <c r="E213" s="6">
        <v>1500</v>
      </c>
      <c r="F213" s="8">
        <v>1587</v>
      </c>
      <c r="G213" t="s">
        <v>8218</v>
      </c>
      <c r="H213" t="s">
        <v>8223</v>
      </c>
      <c r="I213" t="s">
        <v>8245</v>
      </c>
      <c r="J213">
        <v>1415234760</v>
      </c>
      <c r="K213">
        <v>1413065230</v>
      </c>
      <c r="L213" t="b">
        <v>0</v>
      </c>
      <c r="M213">
        <v>44</v>
      </c>
      <c r="N213" t="b">
        <v>1</v>
      </c>
      <c r="O213" t="s">
        <v>8269</v>
      </c>
      <c r="P213">
        <v>34.090000000000003</v>
      </c>
      <c r="Q213" s="11" t="s">
        <v>8315</v>
      </c>
      <c r="R213" t="s">
        <v>8316</v>
      </c>
    </row>
    <row r="214" spans="1:18" ht="75" customHeight="1" x14ac:dyDescent="0.25">
      <c r="A214">
        <v>104</v>
      </c>
      <c r="B214">
        <v>3396</v>
      </c>
      <c r="C214" s="3" t="s">
        <v>3395</v>
      </c>
      <c r="D214" s="3" t="s">
        <v>7506</v>
      </c>
      <c r="E214" s="6">
        <v>1500</v>
      </c>
      <c r="F214" s="8">
        <v>1565</v>
      </c>
      <c r="G214" t="s">
        <v>8218</v>
      </c>
      <c r="H214" t="s">
        <v>8223</v>
      </c>
      <c r="I214" t="s">
        <v>8245</v>
      </c>
      <c r="J214">
        <v>1401595140</v>
      </c>
      <c r="K214">
        <v>1399286589</v>
      </c>
      <c r="L214" t="b">
        <v>0</v>
      </c>
      <c r="M214">
        <v>28</v>
      </c>
      <c r="N214" t="b">
        <v>1</v>
      </c>
      <c r="O214" t="s">
        <v>8269</v>
      </c>
      <c r="P214">
        <v>53.57</v>
      </c>
      <c r="Q214" s="11" t="s">
        <v>8315</v>
      </c>
      <c r="R214" t="s">
        <v>8316</v>
      </c>
    </row>
    <row r="215" spans="1:18" ht="75" customHeight="1" x14ac:dyDescent="0.25">
      <c r="A215">
        <v>111</v>
      </c>
      <c r="B215">
        <v>3398</v>
      </c>
      <c r="C215" s="3" t="s">
        <v>3397</v>
      </c>
      <c r="D215" s="3" t="s">
        <v>7508</v>
      </c>
      <c r="E215" s="6">
        <v>4000</v>
      </c>
      <c r="F215" s="8">
        <v>4443</v>
      </c>
      <c r="G215" t="s">
        <v>8218</v>
      </c>
      <c r="H215" t="s">
        <v>8223</v>
      </c>
      <c r="I215" t="s">
        <v>8245</v>
      </c>
      <c r="J215">
        <v>1416589200</v>
      </c>
      <c r="K215">
        <v>1414605776</v>
      </c>
      <c r="L215" t="b">
        <v>0</v>
      </c>
      <c r="M215">
        <v>65</v>
      </c>
      <c r="N215" t="b">
        <v>1</v>
      </c>
      <c r="O215" t="s">
        <v>8269</v>
      </c>
      <c r="P215">
        <v>61.54</v>
      </c>
      <c r="Q215" s="11" t="s">
        <v>8315</v>
      </c>
      <c r="R215" t="s">
        <v>8316</v>
      </c>
    </row>
    <row r="216" spans="1:18" ht="75" customHeight="1" x14ac:dyDescent="0.25">
      <c r="A216">
        <v>100</v>
      </c>
      <c r="B216">
        <v>3400</v>
      </c>
      <c r="C216" s="3" t="s">
        <v>3399</v>
      </c>
      <c r="D216" s="3" t="s">
        <v>7510</v>
      </c>
      <c r="E216" s="6">
        <v>10000</v>
      </c>
      <c r="F216" s="8">
        <v>10041</v>
      </c>
      <c r="G216" t="s">
        <v>8218</v>
      </c>
      <c r="H216" t="s">
        <v>8223</v>
      </c>
      <c r="I216" t="s">
        <v>8245</v>
      </c>
      <c r="J216">
        <v>1409266414</v>
      </c>
      <c r="K216">
        <v>1405378414</v>
      </c>
      <c r="L216" t="b">
        <v>0</v>
      </c>
      <c r="M216">
        <v>85</v>
      </c>
      <c r="N216" t="b">
        <v>1</v>
      </c>
      <c r="O216" t="s">
        <v>8269</v>
      </c>
      <c r="P216">
        <v>117.65</v>
      </c>
      <c r="Q216" s="11" t="s">
        <v>8315</v>
      </c>
      <c r="R216" t="s">
        <v>8316</v>
      </c>
    </row>
    <row r="217" spans="1:18" ht="75" customHeight="1" x14ac:dyDescent="0.25">
      <c r="A217">
        <v>110</v>
      </c>
      <c r="B217">
        <v>3402</v>
      </c>
      <c r="C217" s="3" t="s">
        <v>3401</v>
      </c>
      <c r="D217" s="3" t="s">
        <v>7512</v>
      </c>
      <c r="E217" s="6">
        <v>15000</v>
      </c>
      <c r="F217" s="8">
        <v>16465</v>
      </c>
      <c r="G217" t="s">
        <v>8218</v>
      </c>
      <c r="H217" t="s">
        <v>8223</v>
      </c>
      <c r="I217" t="s">
        <v>8245</v>
      </c>
      <c r="J217">
        <v>1447295460</v>
      </c>
      <c r="K217">
        <v>1444747843</v>
      </c>
      <c r="L217" t="b">
        <v>0</v>
      </c>
      <c r="M217">
        <v>165</v>
      </c>
      <c r="N217" t="b">
        <v>1</v>
      </c>
      <c r="O217" t="s">
        <v>8269</v>
      </c>
      <c r="P217">
        <v>90.91</v>
      </c>
      <c r="Q217" s="11" t="s">
        <v>8315</v>
      </c>
      <c r="R217" t="s">
        <v>8316</v>
      </c>
    </row>
    <row r="218" spans="1:18" ht="75" customHeight="1" x14ac:dyDescent="0.25">
      <c r="A218">
        <v>122</v>
      </c>
      <c r="B218">
        <v>3404</v>
      </c>
      <c r="C218" s="3" t="s">
        <v>3403</v>
      </c>
      <c r="D218" s="3" t="s">
        <v>7514</v>
      </c>
      <c r="E218" s="6">
        <v>500</v>
      </c>
      <c r="F218" s="8">
        <v>610</v>
      </c>
      <c r="G218" t="s">
        <v>8218</v>
      </c>
      <c r="H218" t="s">
        <v>8223</v>
      </c>
      <c r="I218" t="s">
        <v>8245</v>
      </c>
      <c r="J218">
        <v>1434542702</v>
      </c>
      <c r="K218">
        <v>1432814702</v>
      </c>
      <c r="L218" t="b">
        <v>0</v>
      </c>
      <c r="M218">
        <v>3</v>
      </c>
      <c r="N218" t="b">
        <v>1</v>
      </c>
      <c r="O218" t="s">
        <v>8269</v>
      </c>
      <c r="P218">
        <v>166.67</v>
      </c>
      <c r="Q218" s="11" t="s">
        <v>8315</v>
      </c>
      <c r="R218" t="s">
        <v>8316</v>
      </c>
    </row>
    <row r="219" spans="1:18" ht="75" customHeight="1" x14ac:dyDescent="0.25">
      <c r="A219">
        <v>100</v>
      </c>
      <c r="B219">
        <v>3406</v>
      </c>
      <c r="C219" s="3" t="s">
        <v>3405</v>
      </c>
      <c r="D219" s="3" t="s">
        <v>7516</v>
      </c>
      <c r="E219" s="6">
        <v>10000</v>
      </c>
      <c r="F219" s="8">
        <v>10031</v>
      </c>
      <c r="G219" t="s">
        <v>8218</v>
      </c>
      <c r="H219" t="s">
        <v>8223</v>
      </c>
      <c r="I219" t="s">
        <v>8245</v>
      </c>
      <c r="J219">
        <v>1405511376</v>
      </c>
      <c r="K219">
        <v>1401623376</v>
      </c>
      <c r="L219" t="b">
        <v>0</v>
      </c>
      <c r="M219">
        <v>91</v>
      </c>
      <c r="N219" t="b">
        <v>1</v>
      </c>
      <c r="O219" t="s">
        <v>8269</v>
      </c>
      <c r="P219">
        <v>109.89</v>
      </c>
      <c r="Q219" s="11" t="s">
        <v>8315</v>
      </c>
      <c r="R219" t="s">
        <v>8316</v>
      </c>
    </row>
    <row r="220" spans="1:18" ht="75" customHeight="1" x14ac:dyDescent="0.25">
      <c r="A220">
        <v>211</v>
      </c>
      <c r="B220">
        <v>3408</v>
      </c>
      <c r="C220" s="3" t="s">
        <v>3407</v>
      </c>
      <c r="D220" s="3" t="s">
        <v>7518</v>
      </c>
      <c r="E220" s="6">
        <v>500</v>
      </c>
      <c r="F220" s="8">
        <v>1055</v>
      </c>
      <c r="G220" t="s">
        <v>8218</v>
      </c>
      <c r="H220" t="s">
        <v>8223</v>
      </c>
      <c r="I220" t="s">
        <v>8245</v>
      </c>
      <c r="J220">
        <v>1405727304</v>
      </c>
      <c r="K220">
        <v>1403135304</v>
      </c>
      <c r="L220" t="b">
        <v>0</v>
      </c>
      <c r="M220">
        <v>18</v>
      </c>
      <c r="N220" t="b">
        <v>1</v>
      </c>
      <c r="O220" t="s">
        <v>8269</v>
      </c>
      <c r="P220">
        <v>27.78</v>
      </c>
      <c r="Q220" s="11" t="s">
        <v>8315</v>
      </c>
      <c r="R220" t="s">
        <v>8316</v>
      </c>
    </row>
    <row r="221" spans="1:18" ht="75" customHeight="1" x14ac:dyDescent="0.25">
      <c r="A221">
        <v>109</v>
      </c>
      <c r="B221">
        <v>3410</v>
      </c>
      <c r="C221" s="3" t="s">
        <v>3409</v>
      </c>
      <c r="D221" s="3" t="s">
        <v>7520</v>
      </c>
      <c r="E221" s="6">
        <v>3000</v>
      </c>
      <c r="F221" s="8">
        <v>3255</v>
      </c>
      <c r="G221" t="s">
        <v>8218</v>
      </c>
      <c r="H221" t="s">
        <v>8223</v>
      </c>
      <c r="I221" t="s">
        <v>8245</v>
      </c>
      <c r="J221">
        <v>1465196400</v>
      </c>
      <c r="K221">
        <v>1462841990</v>
      </c>
      <c r="L221" t="b">
        <v>0</v>
      </c>
      <c r="M221">
        <v>40</v>
      </c>
      <c r="N221" t="b">
        <v>1</v>
      </c>
      <c r="O221" t="s">
        <v>8269</v>
      </c>
      <c r="P221">
        <v>75</v>
      </c>
      <c r="Q221" s="11" t="s">
        <v>8315</v>
      </c>
      <c r="R221" t="s">
        <v>8316</v>
      </c>
    </row>
    <row r="222" spans="1:18" ht="75" customHeight="1" x14ac:dyDescent="0.25">
      <c r="A222">
        <v>104</v>
      </c>
      <c r="B222">
        <v>3411</v>
      </c>
      <c r="C222" s="3" t="s">
        <v>3410</v>
      </c>
      <c r="D222" s="3" t="s">
        <v>7521</v>
      </c>
      <c r="E222" s="6">
        <v>15000</v>
      </c>
      <c r="F222" s="8">
        <v>15535</v>
      </c>
      <c r="G222" t="s">
        <v>8218</v>
      </c>
      <c r="H222" t="s">
        <v>8223</v>
      </c>
      <c r="I222" t="s">
        <v>8245</v>
      </c>
      <c r="J222">
        <v>1444264372</v>
      </c>
      <c r="K222">
        <v>1442536372</v>
      </c>
      <c r="L222" t="b">
        <v>0</v>
      </c>
      <c r="M222">
        <v>78</v>
      </c>
      <c r="N222" t="b">
        <v>1</v>
      </c>
      <c r="O222" t="s">
        <v>8269</v>
      </c>
      <c r="P222">
        <v>192.31</v>
      </c>
      <c r="Q222" s="11" t="s">
        <v>8315</v>
      </c>
      <c r="R222" t="s">
        <v>8316</v>
      </c>
    </row>
    <row r="223" spans="1:18" ht="75" customHeight="1" x14ac:dyDescent="0.25">
      <c r="A223">
        <v>130</v>
      </c>
      <c r="B223">
        <v>3413</v>
      </c>
      <c r="C223" s="3" t="s">
        <v>3412</v>
      </c>
      <c r="D223" s="3" t="s">
        <v>7523</v>
      </c>
      <c r="E223" s="6">
        <v>500</v>
      </c>
      <c r="F223" s="8">
        <v>650</v>
      </c>
      <c r="G223" t="s">
        <v>8218</v>
      </c>
      <c r="H223" t="s">
        <v>8223</v>
      </c>
      <c r="I223" t="s">
        <v>8245</v>
      </c>
      <c r="J223">
        <v>1425099540</v>
      </c>
      <c r="K223">
        <v>1424280938</v>
      </c>
      <c r="L223" t="b">
        <v>0</v>
      </c>
      <c r="M223">
        <v>14</v>
      </c>
      <c r="N223" t="b">
        <v>1</v>
      </c>
      <c r="O223" t="s">
        <v>8269</v>
      </c>
      <c r="P223">
        <v>35.71</v>
      </c>
      <c r="Q223" s="11" t="s">
        <v>8315</v>
      </c>
      <c r="R223" t="s">
        <v>8316</v>
      </c>
    </row>
    <row r="224" spans="1:18" ht="75" customHeight="1" x14ac:dyDescent="0.25">
      <c r="A224">
        <v>104</v>
      </c>
      <c r="B224">
        <v>3414</v>
      </c>
      <c r="C224" s="3" t="s">
        <v>3413</v>
      </c>
      <c r="D224" s="3" t="s">
        <v>7524</v>
      </c>
      <c r="E224" s="6">
        <v>3000</v>
      </c>
      <c r="F224" s="8">
        <v>3105</v>
      </c>
      <c r="G224" t="s">
        <v>8218</v>
      </c>
      <c r="H224" t="s">
        <v>8223</v>
      </c>
      <c r="I224" t="s">
        <v>8245</v>
      </c>
      <c r="J224">
        <v>1480579140</v>
      </c>
      <c r="K224">
        <v>1478030325</v>
      </c>
      <c r="L224" t="b">
        <v>0</v>
      </c>
      <c r="M224">
        <v>44</v>
      </c>
      <c r="N224" t="b">
        <v>1</v>
      </c>
      <c r="O224" t="s">
        <v>8269</v>
      </c>
      <c r="P224">
        <v>68.180000000000007</v>
      </c>
      <c r="Q224" s="11" t="s">
        <v>8315</v>
      </c>
      <c r="R224" t="s">
        <v>8316</v>
      </c>
    </row>
    <row r="225" spans="1:18" ht="75" customHeight="1" x14ac:dyDescent="0.25">
      <c r="A225">
        <v>100</v>
      </c>
      <c r="B225">
        <v>3415</v>
      </c>
      <c r="C225" s="3" t="s">
        <v>3414</v>
      </c>
      <c r="D225" s="3" t="s">
        <v>7525</v>
      </c>
      <c r="E225" s="6">
        <v>200</v>
      </c>
      <c r="F225" s="8">
        <v>200</v>
      </c>
      <c r="G225" t="s">
        <v>8218</v>
      </c>
      <c r="H225" t="s">
        <v>8223</v>
      </c>
      <c r="I225" t="s">
        <v>8245</v>
      </c>
      <c r="J225">
        <v>1460935800</v>
      </c>
      <c r="K225">
        <v>1459999656</v>
      </c>
      <c r="L225" t="b">
        <v>0</v>
      </c>
      <c r="M225">
        <v>9</v>
      </c>
      <c r="N225" t="b">
        <v>1</v>
      </c>
      <c r="O225" t="s">
        <v>8269</v>
      </c>
      <c r="P225">
        <v>22.22</v>
      </c>
      <c r="Q225" s="11" t="s">
        <v>8315</v>
      </c>
      <c r="R225" t="s">
        <v>8316</v>
      </c>
    </row>
    <row r="226" spans="1:18" ht="75" customHeight="1" x14ac:dyDescent="0.25">
      <c r="A226">
        <v>100</v>
      </c>
      <c r="B226">
        <v>3417</v>
      </c>
      <c r="C226" s="3" t="s">
        <v>3416</v>
      </c>
      <c r="D226" s="3" t="s">
        <v>7527</v>
      </c>
      <c r="E226" s="6">
        <v>1700</v>
      </c>
      <c r="F226" s="8">
        <v>1700.01</v>
      </c>
      <c r="G226" t="s">
        <v>8218</v>
      </c>
      <c r="H226" t="s">
        <v>8223</v>
      </c>
      <c r="I226" t="s">
        <v>8245</v>
      </c>
      <c r="J226">
        <v>1414284180</v>
      </c>
      <c r="K226">
        <v>1410558948</v>
      </c>
      <c r="L226" t="b">
        <v>0</v>
      </c>
      <c r="M226">
        <v>45</v>
      </c>
      <c r="N226" t="b">
        <v>1</v>
      </c>
      <c r="O226" t="s">
        <v>8269</v>
      </c>
      <c r="P226">
        <v>37.78</v>
      </c>
      <c r="Q226" s="11" t="s">
        <v>8315</v>
      </c>
      <c r="R226" t="s">
        <v>8316</v>
      </c>
    </row>
    <row r="227" spans="1:18" ht="75" customHeight="1" x14ac:dyDescent="0.25">
      <c r="A227">
        <v>101</v>
      </c>
      <c r="B227">
        <v>3418</v>
      </c>
      <c r="C227" s="3" t="s">
        <v>3417</v>
      </c>
      <c r="D227" s="3" t="s">
        <v>7528</v>
      </c>
      <c r="E227" s="6">
        <v>4000</v>
      </c>
      <c r="F227" s="8">
        <v>4035</v>
      </c>
      <c r="G227" t="s">
        <v>8218</v>
      </c>
      <c r="H227" t="s">
        <v>8223</v>
      </c>
      <c r="I227" t="s">
        <v>8245</v>
      </c>
      <c r="J227">
        <v>1400875307</v>
      </c>
      <c r="K227">
        <v>1398283307</v>
      </c>
      <c r="L227" t="b">
        <v>0</v>
      </c>
      <c r="M227">
        <v>56</v>
      </c>
      <c r="N227" t="b">
        <v>1</v>
      </c>
      <c r="O227" t="s">
        <v>8269</v>
      </c>
      <c r="P227">
        <v>71.430000000000007</v>
      </c>
      <c r="Q227" s="11" t="s">
        <v>8315</v>
      </c>
      <c r="R227" t="s">
        <v>8316</v>
      </c>
    </row>
    <row r="228" spans="1:18" ht="75" customHeight="1" x14ac:dyDescent="0.25">
      <c r="A228">
        <v>101</v>
      </c>
      <c r="B228">
        <v>3421</v>
      </c>
      <c r="C228" s="3" t="s">
        <v>3420</v>
      </c>
      <c r="D228" s="3" t="s">
        <v>7531</v>
      </c>
      <c r="E228" s="6">
        <v>10000</v>
      </c>
      <c r="F228" s="8">
        <v>10115</v>
      </c>
      <c r="G228" t="s">
        <v>8218</v>
      </c>
      <c r="H228" t="s">
        <v>8223</v>
      </c>
      <c r="I228" t="s">
        <v>8245</v>
      </c>
      <c r="J228">
        <v>1425495563</v>
      </c>
      <c r="K228">
        <v>1422903563</v>
      </c>
      <c r="L228" t="b">
        <v>0</v>
      </c>
      <c r="M228">
        <v>98</v>
      </c>
      <c r="N228" t="b">
        <v>1</v>
      </c>
      <c r="O228" t="s">
        <v>8269</v>
      </c>
      <c r="P228">
        <v>102.04</v>
      </c>
      <c r="Q228" s="11" t="s">
        <v>8315</v>
      </c>
      <c r="R228" t="s">
        <v>8316</v>
      </c>
    </row>
    <row r="229" spans="1:18" ht="75" customHeight="1" x14ac:dyDescent="0.25">
      <c r="A229">
        <v>140</v>
      </c>
      <c r="B229">
        <v>3423</v>
      </c>
      <c r="C229" s="3" t="s">
        <v>3422</v>
      </c>
      <c r="D229" s="3" t="s">
        <v>7533</v>
      </c>
      <c r="E229" s="6">
        <v>250</v>
      </c>
      <c r="F229" s="8">
        <v>350</v>
      </c>
      <c r="G229" t="s">
        <v>8218</v>
      </c>
      <c r="H229" t="s">
        <v>8223</v>
      </c>
      <c r="I229" t="s">
        <v>8245</v>
      </c>
      <c r="J229">
        <v>1429912341</v>
      </c>
      <c r="K229">
        <v>1427320341</v>
      </c>
      <c r="L229" t="b">
        <v>0</v>
      </c>
      <c r="M229">
        <v>10</v>
      </c>
      <c r="N229" t="b">
        <v>1</v>
      </c>
      <c r="O229" t="s">
        <v>8269</v>
      </c>
      <c r="P229">
        <v>25</v>
      </c>
      <c r="Q229" s="11" t="s">
        <v>8315</v>
      </c>
      <c r="R229" t="s">
        <v>8316</v>
      </c>
    </row>
    <row r="230" spans="1:18" ht="75" customHeight="1" x14ac:dyDescent="0.25">
      <c r="A230">
        <v>104</v>
      </c>
      <c r="B230">
        <v>3424</v>
      </c>
      <c r="C230" s="3" t="s">
        <v>3423</v>
      </c>
      <c r="D230" s="3" t="s">
        <v>7534</v>
      </c>
      <c r="E230" s="6">
        <v>6000</v>
      </c>
      <c r="F230" s="8">
        <v>6215</v>
      </c>
      <c r="G230" t="s">
        <v>8218</v>
      </c>
      <c r="H230" t="s">
        <v>8223</v>
      </c>
      <c r="I230" t="s">
        <v>8245</v>
      </c>
      <c r="J230">
        <v>1423119540</v>
      </c>
      <c r="K230">
        <v>1421252084</v>
      </c>
      <c r="L230" t="b">
        <v>0</v>
      </c>
      <c r="M230">
        <v>76</v>
      </c>
      <c r="N230" t="b">
        <v>1</v>
      </c>
      <c r="O230" t="s">
        <v>8269</v>
      </c>
      <c r="P230">
        <v>78.95</v>
      </c>
      <c r="Q230" s="11" t="s">
        <v>8315</v>
      </c>
      <c r="R230" t="s">
        <v>8316</v>
      </c>
    </row>
    <row r="231" spans="1:18" ht="75" customHeight="1" x14ac:dyDescent="0.25">
      <c r="A231">
        <v>103</v>
      </c>
      <c r="B231">
        <v>3425</v>
      </c>
      <c r="C231" s="3" t="s">
        <v>3424</v>
      </c>
      <c r="D231" s="3" t="s">
        <v>7535</v>
      </c>
      <c r="E231" s="6">
        <v>30000</v>
      </c>
      <c r="F231" s="8">
        <v>30891.1</v>
      </c>
      <c r="G231" t="s">
        <v>8218</v>
      </c>
      <c r="H231" t="s">
        <v>8223</v>
      </c>
      <c r="I231" t="s">
        <v>8245</v>
      </c>
      <c r="J231">
        <v>1412434136</v>
      </c>
      <c r="K231">
        <v>1409669336</v>
      </c>
      <c r="L231" t="b">
        <v>0</v>
      </c>
      <c r="M231">
        <v>104</v>
      </c>
      <c r="N231" t="b">
        <v>1</v>
      </c>
      <c r="O231" t="s">
        <v>8269</v>
      </c>
      <c r="P231">
        <v>288.45999999999998</v>
      </c>
      <c r="Q231" s="11" t="s">
        <v>8315</v>
      </c>
      <c r="R231" t="s">
        <v>8316</v>
      </c>
    </row>
    <row r="232" spans="1:18" ht="75" customHeight="1" x14ac:dyDescent="0.25">
      <c r="A232">
        <v>108</v>
      </c>
      <c r="B232">
        <v>3426</v>
      </c>
      <c r="C232" s="3" t="s">
        <v>3425</v>
      </c>
      <c r="D232" s="3" t="s">
        <v>7536</v>
      </c>
      <c r="E232" s="6">
        <v>3750</v>
      </c>
      <c r="F232" s="8">
        <v>4055</v>
      </c>
      <c r="G232" t="s">
        <v>8218</v>
      </c>
      <c r="H232" t="s">
        <v>8223</v>
      </c>
      <c r="I232" t="s">
        <v>8245</v>
      </c>
      <c r="J232">
        <v>1411264800</v>
      </c>
      <c r="K232">
        <v>1409620903</v>
      </c>
      <c r="L232" t="b">
        <v>0</v>
      </c>
      <c r="M232">
        <v>87</v>
      </c>
      <c r="N232" t="b">
        <v>1</v>
      </c>
      <c r="O232" t="s">
        <v>8269</v>
      </c>
      <c r="P232">
        <v>43.1</v>
      </c>
      <c r="Q232" s="11" t="s">
        <v>8315</v>
      </c>
      <c r="R232" t="s">
        <v>8316</v>
      </c>
    </row>
    <row r="233" spans="1:18" ht="75" customHeight="1" x14ac:dyDescent="0.25">
      <c r="A233">
        <v>100</v>
      </c>
      <c r="B233">
        <v>3431</v>
      </c>
      <c r="C233" s="3" t="s">
        <v>3430</v>
      </c>
      <c r="D233" s="3" t="s">
        <v>7541</v>
      </c>
      <c r="E233" s="6">
        <v>2000</v>
      </c>
      <c r="F233" s="8">
        <v>2000</v>
      </c>
      <c r="G233" t="s">
        <v>8218</v>
      </c>
      <c r="H233" t="s">
        <v>8223</v>
      </c>
      <c r="I233" t="s">
        <v>8245</v>
      </c>
      <c r="J233">
        <v>1408383153</v>
      </c>
      <c r="K233">
        <v>1405791153</v>
      </c>
      <c r="L233" t="b">
        <v>0</v>
      </c>
      <c r="M233">
        <v>21</v>
      </c>
      <c r="N233" t="b">
        <v>1</v>
      </c>
      <c r="O233" t="s">
        <v>8269</v>
      </c>
      <c r="P233">
        <v>95.24</v>
      </c>
      <c r="Q233" s="11" t="s">
        <v>8315</v>
      </c>
      <c r="R233" t="s">
        <v>8316</v>
      </c>
    </row>
    <row r="234" spans="1:18" ht="75" customHeight="1" x14ac:dyDescent="0.25">
      <c r="A234">
        <v>110</v>
      </c>
      <c r="B234">
        <v>3432</v>
      </c>
      <c r="C234" s="3" t="s">
        <v>3431</v>
      </c>
      <c r="D234" s="3" t="s">
        <v>7542</v>
      </c>
      <c r="E234" s="6">
        <v>2000</v>
      </c>
      <c r="F234" s="8">
        <v>2193</v>
      </c>
      <c r="G234" t="s">
        <v>8218</v>
      </c>
      <c r="H234" t="s">
        <v>8223</v>
      </c>
      <c r="I234" t="s">
        <v>8245</v>
      </c>
      <c r="J234">
        <v>1454709600</v>
      </c>
      <c r="K234">
        <v>1452520614</v>
      </c>
      <c r="L234" t="b">
        <v>0</v>
      </c>
      <c r="M234">
        <v>42</v>
      </c>
      <c r="N234" t="b">
        <v>1</v>
      </c>
      <c r="O234" t="s">
        <v>8269</v>
      </c>
      <c r="P234">
        <v>47.62</v>
      </c>
      <c r="Q234" s="11" t="s">
        <v>8315</v>
      </c>
      <c r="R234" t="s">
        <v>8316</v>
      </c>
    </row>
    <row r="235" spans="1:18" ht="75" customHeight="1" x14ac:dyDescent="0.25">
      <c r="A235">
        <v>100</v>
      </c>
      <c r="B235">
        <v>3433</v>
      </c>
      <c r="C235" s="3" t="s">
        <v>3432</v>
      </c>
      <c r="D235" s="3" t="s">
        <v>7543</v>
      </c>
      <c r="E235" s="6">
        <v>9500</v>
      </c>
      <c r="F235" s="8">
        <v>9525</v>
      </c>
      <c r="G235" t="s">
        <v>8218</v>
      </c>
      <c r="H235" t="s">
        <v>8223</v>
      </c>
      <c r="I235" t="s">
        <v>8245</v>
      </c>
      <c r="J235">
        <v>1402974000</v>
      </c>
      <c r="K235">
        <v>1400290255</v>
      </c>
      <c r="L235" t="b">
        <v>0</v>
      </c>
      <c r="M235">
        <v>71</v>
      </c>
      <c r="N235" t="b">
        <v>1</v>
      </c>
      <c r="O235" t="s">
        <v>8269</v>
      </c>
      <c r="P235">
        <v>133.80000000000001</v>
      </c>
      <c r="Q235" s="11" t="s">
        <v>8315</v>
      </c>
      <c r="R235" t="s">
        <v>8316</v>
      </c>
    </row>
    <row r="236" spans="1:18" ht="75" customHeight="1" x14ac:dyDescent="0.25">
      <c r="A236">
        <v>106</v>
      </c>
      <c r="B236">
        <v>3434</v>
      </c>
      <c r="C236" s="3" t="s">
        <v>3433</v>
      </c>
      <c r="D236" s="3" t="s">
        <v>7544</v>
      </c>
      <c r="E236" s="6">
        <v>10000</v>
      </c>
      <c r="F236" s="8">
        <v>10555</v>
      </c>
      <c r="G236" t="s">
        <v>8218</v>
      </c>
      <c r="H236" t="s">
        <v>8223</v>
      </c>
      <c r="I236" t="s">
        <v>8245</v>
      </c>
      <c r="J236">
        <v>1404983269</v>
      </c>
      <c r="K236">
        <v>1402391269</v>
      </c>
      <c r="L236" t="b">
        <v>0</v>
      </c>
      <c r="M236">
        <v>168</v>
      </c>
      <c r="N236" t="b">
        <v>1</v>
      </c>
      <c r="O236" t="s">
        <v>8269</v>
      </c>
      <c r="P236">
        <v>59.52</v>
      </c>
      <c r="Q236" s="11" t="s">
        <v>8315</v>
      </c>
      <c r="R236" t="s">
        <v>8316</v>
      </c>
    </row>
    <row r="237" spans="1:18" ht="75" customHeight="1" x14ac:dyDescent="0.25">
      <c r="A237">
        <v>112</v>
      </c>
      <c r="B237">
        <v>3435</v>
      </c>
      <c r="C237" s="3" t="s">
        <v>3434</v>
      </c>
      <c r="D237" s="3" t="s">
        <v>7545</v>
      </c>
      <c r="E237" s="6">
        <v>1000</v>
      </c>
      <c r="F237" s="8">
        <v>1120</v>
      </c>
      <c r="G237" t="s">
        <v>8218</v>
      </c>
      <c r="H237" t="s">
        <v>8223</v>
      </c>
      <c r="I237" t="s">
        <v>8245</v>
      </c>
      <c r="J237">
        <v>1470538800</v>
      </c>
      <c r="K237">
        <v>1469112493</v>
      </c>
      <c r="L237" t="b">
        <v>0</v>
      </c>
      <c r="M237">
        <v>19</v>
      </c>
      <c r="N237" t="b">
        <v>1</v>
      </c>
      <c r="O237" t="s">
        <v>8269</v>
      </c>
      <c r="P237">
        <v>52.63</v>
      </c>
      <c r="Q237" s="11" t="s">
        <v>8315</v>
      </c>
      <c r="R237" t="s">
        <v>8316</v>
      </c>
    </row>
    <row r="238" spans="1:18" ht="75" customHeight="1" x14ac:dyDescent="0.25">
      <c r="A238">
        <v>106</v>
      </c>
      <c r="B238">
        <v>3436</v>
      </c>
      <c r="C238" s="3" t="s">
        <v>3435</v>
      </c>
      <c r="D238" s="3" t="s">
        <v>7546</v>
      </c>
      <c r="E238" s="6">
        <v>5000</v>
      </c>
      <c r="F238" s="8">
        <v>5295</v>
      </c>
      <c r="G238" t="s">
        <v>8218</v>
      </c>
      <c r="H238" t="s">
        <v>8223</v>
      </c>
      <c r="I238" t="s">
        <v>8245</v>
      </c>
      <c r="J238">
        <v>1408638480</v>
      </c>
      <c r="K238">
        <v>1406811593</v>
      </c>
      <c r="L238" t="b">
        <v>0</v>
      </c>
      <c r="M238">
        <v>37</v>
      </c>
      <c r="N238" t="b">
        <v>1</v>
      </c>
      <c r="O238" t="s">
        <v>8269</v>
      </c>
      <c r="P238">
        <v>135.13999999999999</v>
      </c>
      <c r="Q238" s="11" t="s">
        <v>8315</v>
      </c>
      <c r="R238" t="s">
        <v>8316</v>
      </c>
    </row>
    <row r="239" spans="1:18" ht="75" customHeight="1" x14ac:dyDescent="0.25">
      <c r="A239">
        <v>101</v>
      </c>
      <c r="B239">
        <v>3437</v>
      </c>
      <c r="C239" s="3" t="s">
        <v>3436</v>
      </c>
      <c r="D239" s="3" t="s">
        <v>7547</v>
      </c>
      <c r="E239" s="6">
        <v>3000</v>
      </c>
      <c r="F239" s="8">
        <v>3030</v>
      </c>
      <c r="G239" t="s">
        <v>8218</v>
      </c>
      <c r="H239" t="s">
        <v>8223</v>
      </c>
      <c r="I239" t="s">
        <v>8245</v>
      </c>
      <c r="J239">
        <v>1440003820</v>
      </c>
      <c r="K239">
        <v>1437411820</v>
      </c>
      <c r="L239" t="b">
        <v>0</v>
      </c>
      <c r="M239">
        <v>36</v>
      </c>
      <c r="N239" t="b">
        <v>1</v>
      </c>
      <c r="O239" t="s">
        <v>8269</v>
      </c>
      <c r="P239">
        <v>83.33</v>
      </c>
      <c r="Q239" s="11" t="s">
        <v>8315</v>
      </c>
      <c r="R239" t="s">
        <v>8316</v>
      </c>
    </row>
    <row r="240" spans="1:18" ht="75" customHeight="1" x14ac:dyDescent="0.25">
      <c r="A240">
        <v>135</v>
      </c>
      <c r="B240">
        <v>3439</v>
      </c>
      <c r="C240" s="3" t="s">
        <v>3438</v>
      </c>
      <c r="D240" s="3" t="s">
        <v>7549</v>
      </c>
      <c r="E240" s="6">
        <v>1200</v>
      </c>
      <c r="F240" s="8">
        <v>1616.14</v>
      </c>
      <c r="G240" t="s">
        <v>8218</v>
      </c>
      <c r="H240" t="s">
        <v>8223</v>
      </c>
      <c r="I240" t="s">
        <v>8245</v>
      </c>
      <c r="J240">
        <v>1453179540</v>
      </c>
      <c r="K240">
        <v>1452030730</v>
      </c>
      <c r="L240" t="b">
        <v>0</v>
      </c>
      <c r="M240">
        <v>18</v>
      </c>
      <c r="N240" t="b">
        <v>1</v>
      </c>
      <c r="O240" t="s">
        <v>8269</v>
      </c>
      <c r="P240">
        <v>66.67</v>
      </c>
      <c r="Q240" s="11" t="s">
        <v>8315</v>
      </c>
      <c r="R240" t="s">
        <v>8316</v>
      </c>
    </row>
    <row r="241" spans="1:18" ht="75" customHeight="1" x14ac:dyDescent="0.25">
      <c r="A241">
        <v>105</v>
      </c>
      <c r="B241">
        <v>3440</v>
      </c>
      <c r="C241" s="3" t="s">
        <v>3439</v>
      </c>
      <c r="D241" s="3" t="s">
        <v>7550</v>
      </c>
      <c r="E241" s="6">
        <v>5000</v>
      </c>
      <c r="F241" s="8">
        <v>5260.92</v>
      </c>
      <c r="G241" t="s">
        <v>8218</v>
      </c>
      <c r="H241" t="s">
        <v>8223</v>
      </c>
      <c r="I241" t="s">
        <v>8245</v>
      </c>
      <c r="J241">
        <v>1405095300</v>
      </c>
      <c r="K241">
        <v>1403146628</v>
      </c>
      <c r="L241" t="b">
        <v>0</v>
      </c>
      <c r="M241">
        <v>82</v>
      </c>
      <c r="N241" t="b">
        <v>1</v>
      </c>
      <c r="O241" t="s">
        <v>8269</v>
      </c>
      <c r="P241">
        <v>60.98</v>
      </c>
      <c r="Q241" s="11" t="s">
        <v>8315</v>
      </c>
      <c r="R241" t="s">
        <v>8316</v>
      </c>
    </row>
    <row r="242" spans="1:18" ht="75" customHeight="1" x14ac:dyDescent="0.25">
      <c r="A242">
        <v>103</v>
      </c>
      <c r="B242">
        <v>3441</v>
      </c>
      <c r="C242" s="3" t="s">
        <v>3440</v>
      </c>
      <c r="D242" s="3" t="s">
        <v>7551</v>
      </c>
      <c r="E242" s="6">
        <v>2500</v>
      </c>
      <c r="F242" s="8">
        <v>2565</v>
      </c>
      <c r="G242" t="s">
        <v>8218</v>
      </c>
      <c r="H242" t="s">
        <v>8223</v>
      </c>
      <c r="I242" t="s">
        <v>8245</v>
      </c>
      <c r="J242">
        <v>1447445820</v>
      </c>
      <c r="K242">
        <v>1445077121</v>
      </c>
      <c r="L242" t="b">
        <v>0</v>
      </c>
      <c r="M242">
        <v>43</v>
      </c>
      <c r="N242" t="b">
        <v>1</v>
      </c>
      <c r="O242" t="s">
        <v>8269</v>
      </c>
      <c r="P242">
        <v>58.14</v>
      </c>
      <c r="Q242" s="11" t="s">
        <v>8315</v>
      </c>
      <c r="R242" t="s">
        <v>8316</v>
      </c>
    </row>
    <row r="243" spans="1:18" ht="75" customHeight="1" x14ac:dyDescent="0.25">
      <c r="A243">
        <v>100</v>
      </c>
      <c r="B243">
        <v>3442</v>
      </c>
      <c r="C243" s="3" t="s">
        <v>3441</v>
      </c>
      <c r="D243" s="3" t="s">
        <v>7552</v>
      </c>
      <c r="E243" s="6">
        <v>250</v>
      </c>
      <c r="F243" s="8">
        <v>250</v>
      </c>
      <c r="G243" t="s">
        <v>8218</v>
      </c>
      <c r="H243" t="s">
        <v>8223</v>
      </c>
      <c r="I243" t="s">
        <v>8245</v>
      </c>
      <c r="J243">
        <v>1433016672</v>
      </c>
      <c r="K243">
        <v>1430424672</v>
      </c>
      <c r="L243" t="b">
        <v>0</v>
      </c>
      <c r="M243">
        <v>8</v>
      </c>
      <c r="N243" t="b">
        <v>1</v>
      </c>
      <c r="O243" t="s">
        <v>8269</v>
      </c>
      <c r="P243">
        <v>31.25</v>
      </c>
      <c r="Q243" s="11" t="s">
        <v>8315</v>
      </c>
      <c r="R243" t="s">
        <v>8316</v>
      </c>
    </row>
    <row r="244" spans="1:18" ht="75" customHeight="1" x14ac:dyDescent="0.25">
      <c r="A244">
        <v>186</v>
      </c>
      <c r="B244">
        <v>3443</v>
      </c>
      <c r="C244" s="3" t="s">
        <v>3442</v>
      </c>
      <c r="D244" s="3" t="s">
        <v>7553</v>
      </c>
      <c r="E244" s="6">
        <v>1000</v>
      </c>
      <c r="F244" s="8">
        <v>1855</v>
      </c>
      <c r="G244" t="s">
        <v>8218</v>
      </c>
      <c r="H244" t="s">
        <v>8223</v>
      </c>
      <c r="I244" t="s">
        <v>8245</v>
      </c>
      <c r="J244">
        <v>1410266146</v>
      </c>
      <c r="K244">
        <v>1407674146</v>
      </c>
      <c r="L244" t="b">
        <v>0</v>
      </c>
      <c r="M244">
        <v>45</v>
      </c>
      <c r="N244" t="b">
        <v>1</v>
      </c>
      <c r="O244" t="s">
        <v>8269</v>
      </c>
      <c r="P244">
        <v>22.22</v>
      </c>
      <c r="Q244" s="11" t="s">
        <v>8315</v>
      </c>
      <c r="R244" t="s">
        <v>8316</v>
      </c>
    </row>
    <row r="245" spans="1:18" ht="75" customHeight="1" x14ac:dyDescent="0.25">
      <c r="A245">
        <v>108</v>
      </c>
      <c r="B245">
        <v>3447</v>
      </c>
      <c r="C245" s="3" t="s">
        <v>3446</v>
      </c>
      <c r="D245" s="3" t="s">
        <v>7557</v>
      </c>
      <c r="E245" s="6">
        <v>1000</v>
      </c>
      <c r="F245" s="8">
        <v>1078</v>
      </c>
      <c r="G245" t="s">
        <v>8218</v>
      </c>
      <c r="H245" t="s">
        <v>8223</v>
      </c>
      <c r="I245" t="s">
        <v>8245</v>
      </c>
      <c r="J245">
        <v>1458332412</v>
      </c>
      <c r="K245">
        <v>1454448012</v>
      </c>
      <c r="L245" t="b">
        <v>0</v>
      </c>
      <c r="M245">
        <v>14</v>
      </c>
      <c r="N245" t="b">
        <v>1</v>
      </c>
      <c r="O245" t="s">
        <v>8269</v>
      </c>
      <c r="P245">
        <v>71.430000000000007</v>
      </c>
      <c r="Q245" s="11" t="s">
        <v>8315</v>
      </c>
      <c r="R245" t="s">
        <v>8316</v>
      </c>
    </row>
    <row r="246" spans="1:18" ht="75" customHeight="1" x14ac:dyDescent="0.25">
      <c r="A246">
        <v>110</v>
      </c>
      <c r="B246">
        <v>3448</v>
      </c>
      <c r="C246" s="3" t="s">
        <v>3447</v>
      </c>
      <c r="D246" s="3" t="s">
        <v>7558</v>
      </c>
      <c r="E246" s="6">
        <v>2100</v>
      </c>
      <c r="F246" s="8">
        <v>2305</v>
      </c>
      <c r="G246" t="s">
        <v>8218</v>
      </c>
      <c r="H246" t="s">
        <v>8223</v>
      </c>
      <c r="I246" t="s">
        <v>8245</v>
      </c>
      <c r="J246">
        <v>1418784689</v>
      </c>
      <c r="K246">
        <v>1416192689</v>
      </c>
      <c r="L246" t="b">
        <v>0</v>
      </c>
      <c r="M246">
        <v>45</v>
      </c>
      <c r="N246" t="b">
        <v>1</v>
      </c>
      <c r="O246" t="s">
        <v>8269</v>
      </c>
      <c r="P246">
        <v>46.67</v>
      </c>
      <c r="Q246" s="11" t="s">
        <v>8315</v>
      </c>
      <c r="R246" t="s">
        <v>8316</v>
      </c>
    </row>
    <row r="247" spans="1:18" ht="75" customHeight="1" x14ac:dyDescent="0.25">
      <c r="A247">
        <v>171</v>
      </c>
      <c r="B247">
        <v>3449</v>
      </c>
      <c r="C247" s="3" t="s">
        <v>3448</v>
      </c>
      <c r="D247" s="3" t="s">
        <v>7559</v>
      </c>
      <c r="E247" s="6">
        <v>800</v>
      </c>
      <c r="F247" s="8">
        <v>1365</v>
      </c>
      <c r="G247" t="s">
        <v>8218</v>
      </c>
      <c r="H247" t="s">
        <v>8223</v>
      </c>
      <c r="I247" t="s">
        <v>8245</v>
      </c>
      <c r="J247">
        <v>1468036800</v>
      </c>
      <c r="K247">
        <v>1465607738</v>
      </c>
      <c r="L247" t="b">
        <v>0</v>
      </c>
      <c r="M247">
        <v>20</v>
      </c>
      <c r="N247" t="b">
        <v>1</v>
      </c>
      <c r="O247" t="s">
        <v>8269</v>
      </c>
      <c r="P247">
        <v>40</v>
      </c>
      <c r="Q247" s="11" t="s">
        <v>8315</v>
      </c>
      <c r="R247" t="s">
        <v>8316</v>
      </c>
    </row>
    <row r="248" spans="1:18" ht="75" customHeight="1" x14ac:dyDescent="0.25">
      <c r="A248">
        <v>101</v>
      </c>
      <c r="B248">
        <v>3451</v>
      </c>
      <c r="C248" s="3" t="s">
        <v>3450</v>
      </c>
      <c r="D248" s="3" t="s">
        <v>7561</v>
      </c>
      <c r="E248" s="6">
        <v>650</v>
      </c>
      <c r="F248" s="8">
        <v>658</v>
      </c>
      <c r="G248" t="s">
        <v>8218</v>
      </c>
      <c r="H248" t="s">
        <v>8223</v>
      </c>
      <c r="I248" t="s">
        <v>8245</v>
      </c>
      <c r="J248">
        <v>1429636927</v>
      </c>
      <c r="K248">
        <v>1427304127</v>
      </c>
      <c r="L248" t="b">
        <v>0</v>
      </c>
      <c r="M248">
        <v>16</v>
      </c>
      <c r="N248" t="b">
        <v>1</v>
      </c>
      <c r="O248" t="s">
        <v>8269</v>
      </c>
      <c r="P248">
        <v>40.630000000000003</v>
      </c>
      <c r="Q248" s="11" t="s">
        <v>8315</v>
      </c>
      <c r="R248" t="s">
        <v>8316</v>
      </c>
    </row>
    <row r="249" spans="1:18" ht="75" customHeight="1" x14ac:dyDescent="0.25">
      <c r="A249">
        <v>153</v>
      </c>
      <c r="B249">
        <v>3452</v>
      </c>
      <c r="C249" s="3" t="s">
        <v>3451</v>
      </c>
      <c r="D249" s="3" t="s">
        <v>7562</v>
      </c>
      <c r="E249" s="6">
        <v>1000</v>
      </c>
      <c r="F249" s="8">
        <v>1532</v>
      </c>
      <c r="G249" t="s">
        <v>8218</v>
      </c>
      <c r="H249" t="s">
        <v>8223</v>
      </c>
      <c r="I249" t="s">
        <v>8245</v>
      </c>
      <c r="J249">
        <v>1406087940</v>
      </c>
      <c r="K249">
        <v>1404141626</v>
      </c>
      <c r="L249" t="b">
        <v>0</v>
      </c>
      <c r="M249">
        <v>37</v>
      </c>
      <c r="N249" t="b">
        <v>1</v>
      </c>
      <c r="O249" t="s">
        <v>8269</v>
      </c>
      <c r="P249">
        <v>27.03</v>
      </c>
      <c r="Q249" s="11" t="s">
        <v>8315</v>
      </c>
      <c r="R249" t="s">
        <v>8316</v>
      </c>
    </row>
    <row r="250" spans="1:18" ht="75" customHeight="1" x14ac:dyDescent="0.25">
      <c r="A250">
        <v>101</v>
      </c>
      <c r="B250">
        <v>3455</v>
      </c>
      <c r="C250" s="3" t="s">
        <v>3454</v>
      </c>
      <c r="D250" s="3" t="s">
        <v>7565</v>
      </c>
      <c r="E250" s="6">
        <v>10000</v>
      </c>
      <c r="F250" s="8">
        <v>10065</v>
      </c>
      <c r="G250" t="s">
        <v>8218</v>
      </c>
      <c r="H250" t="s">
        <v>8223</v>
      </c>
      <c r="I250" t="s">
        <v>8245</v>
      </c>
      <c r="J250">
        <v>1476381627</v>
      </c>
      <c r="K250">
        <v>1473789627</v>
      </c>
      <c r="L250" t="b">
        <v>0</v>
      </c>
      <c r="M250">
        <v>69</v>
      </c>
      <c r="N250" t="b">
        <v>1</v>
      </c>
      <c r="O250" t="s">
        <v>8269</v>
      </c>
      <c r="P250">
        <v>144.93</v>
      </c>
      <c r="Q250" s="11" t="s">
        <v>8315</v>
      </c>
      <c r="R250" t="s">
        <v>8316</v>
      </c>
    </row>
    <row r="251" spans="1:18" ht="75" customHeight="1" x14ac:dyDescent="0.25">
      <c r="A251">
        <v>191</v>
      </c>
      <c r="B251">
        <v>3456</v>
      </c>
      <c r="C251" s="3" t="s">
        <v>3455</v>
      </c>
      <c r="D251" s="3" t="s">
        <v>7566</v>
      </c>
      <c r="E251" s="6">
        <v>3000</v>
      </c>
      <c r="F251" s="8">
        <v>5739</v>
      </c>
      <c r="G251" t="s">
        <v>8218</v>
      </c>
      <c r="H251" t="s">
        <v>8223</v>
      </c>
      <c r="I251" t="s">
        <v>8245</v>
      </c>
      <c r="J251">
        <v>1406876340</v>
      </c>
      <c r="K251">
        <v>1404190567</v>
      </c>
      <c r="L251" t="b">
        <v>0</v>
      </c>
      <c r="M251">
        <v>16</v>
      </c>
      <c r="N251" t="b">
        <v>1</v>
      </c>
      <c r="O251" t="s">
        <v>8269</v>
      </c>
      <c r="P251">
        <v>187.5</v>
      </c>
      <c r="Q251" s="11" t="s">
        <v>8315</v>
      </c>
      <c r="R251" t="s">
        <v>8316</v>
      </c>
    </row>
    <row r="252" spans="1:18" ht="75" customHeight="1" x14ac:dyDescent="0.25">
      <c r="A252">
        <v>140</v>
      </c>
      <c r="B252">
        <v>3457</v>
      </c>
      <c r="C252" s="3" t="s">
        <v>3456</v>
      </c>
      <c r="D252" s="3" t="s">
        <v>7567</v>
      </c>
      <c r="E252" s="6">
        <v>2000</v>
      </c>
      <c r="F252" s="8">
        <v>2804</v>
      </c>
      <c r="G252" t="s">
        <v>8218</v>
      </c>
      <c r="H252" t="s">
        <v>8223</v>
      </c>
      <c r="I252" t="s">
        <v>8245</v>
      </c>
      <c r="J252">
        <v>1423720740</v>
      </c>
      <c r="K252">
        <v>1421081857</v>
      </c>
      <c r="L252" t="b">
        <v>0</v>
      </c>
      <c r="M252">
        <v>55</v>
      </c>
      <c r="N252" t="b">
        <v>1</v>
      </c>
      <c r="O252" t="s">
        <v>8269</v>
      </c>
      <c r="P252">
        <v>36.36</v>
      </c>
      <c r="Q252" s="11" t="s">
        <v>8315</v>
      </c>
      <c r="R252" t="s">
        <v>8316</v>
      </c>
    </row>
    <row r="253" spans="1:18" ht="75" customHeight="1" x14ac:dyDescent="0.25">
      <c r="A253">
        <v>124</v>
      </c>
      <c r="B253">
        <v>3458</v>
      </c>
      <c r="C253" s="3" t="s">
        <v>3457</v>
      </c>
      <c r="D253" s="3" t="s">
        <v>7568</v>
      </c>
      <c r="E253" s="6">
        <v>978</v>
      </c>
      <c r="F253" s="8">
        <v>1216</v>
      </c>
      <c r="G253" t="s">
        <v>8218</v>
      </c>
      <c r="H253" t="s">
        <v>8223</v>
      </c>
      <c r="I253" t="s">
        <v>8245</v>
      </c>
      <c r="J253">
        <v>1422937620</v>
      </c>
      <c r="K253">
        <v>1420606303</v>
      </c>
      <c r="L253" t="b">
        <v>0</v>
      </c>
      <c r="M253">
        <v>27</v>
      </c>
      <c r="N253" t="b">
        <v>1</v>
      </c>
      <c r="O253" t="s">
        <v>8269</v>
      </c>
      <c r="P253">
        <v>36.22</v>
      </c>
      <c r="Q253" s="11" t="s">
        <v>8315</v>
      </c>
      <c r="R253" t="s">
        <v>8316</v>
      </c>
    </row>
    <row r="254" spans="1:18" ht="75" customHeight="1" x14ac:dyDescent="0.25">
      <c r="A254">
        <v>139</v>
      </c>
      <c r="B254">
        <v>3461</v>
      </c>
      <c r="C254" s="3" t="s">
        <v>3460</v>
      </c>
      <c r="D254" s="3" t="s">
        <v>7571</v>
      </c>
      <c r="E254" s="6">
        <v>500</v>
      </c>
      <c r="F254" s="8">
        <v>695</v>
      </c>
      <c r="G254" t="s">
        <v>8218</v>
      </c>
      <c r="H254" t="s">
        <v>8223</v>
      </c>
      <c r="I254" t="s">
        <v>8245</v>
      </c>
      <c r="J254">
        <v>1477710000</v>
      </c>
      <c r="K254">
        <v>1475248279</v>
      </c>
      <c r="L254" t="b">
        <v>0</v>
      </c>
      <c r="M254">
        <v>12</v>
      </c>
      <c r="N254" t="b">
        <v>1</v>
      </c>
      <c r="O254" t="s">
        <v>8269</v>
      </c>
      <c r="P254">
        <v>41.67</v>
      </c>
      <c r="Q254" s="11" t="s">
        <v>8315</v>
      </c>
      <c r="R254" t="s">
        <v>8316</v>
      </c>
    </row>
    <row r="255" spans="1:18" ht="75" customHeight="1" x14ac:dyDescent="0.25">
      <c r="A255">
        <v>202</v>
      </c>
      <c r="B255">
        <v>3462</v>
      </c>
      <c r="C255" s="3" t="s">
        <v>3461</v>
      </c>
      <c r="D255" s="3" t="s">
        <v>7572</v>
      </c>
      <c r="E255" s="6">
        <v>250</v>
      </c>
      <c r="F255" s="8">
        <v>505</v>
      </c>
      <c r="G255" t="s">
        <v>8218</v>
      </c>
      <c r="H255" t="s">
        <v>8223</v>
      </c>
      <c r="I255" t="s">
        <v>8245</v>
      </c>
      <c r="J255">
        <v>1436551200</v>
      </c>
      <c r="K255">
        <v>1435181628</v>
      </c>
      <c r="L255" t="b">
        <v>0</v>
      </c>
      <c r="M255">
        <v>17</v>
      </c>
      <c r="N255" t="b">
        <v>1</v>
      </c>
      <c r="O255" t="s">
        <v>8269</v>
      </c>
      <c r="P255">
        <v>14.71</v>
      </c>
      <c r="Q255" s="11" t="s">
        <v>8315</v>
      </c>
      <c r="R255" t="s">
        <v>8316</v>
      </c>
    </row>
    <row r="256" spans="1:18" ht="75" customHeight="1" x14ac:dyDescent="0.25">
      <c r="A256">
        <v>102</v>
      </c>
      <c r="B256">
        <v>3464</v>
      </c>
      <c r="C256" s="3" t="s">
        <v>3463</v>
      </c>
      <c r="D256" s="3" t="s">
        <v>7574</v>
      </c>
      <c r="E256" s="6">
        <v>5000</v>
      </c>
      <c r="F256" s="8">
        <v>5116.18</v>
      </c>
      <c r="G256" t="s">
        <v>8218</v>
      </c>
      <c r="H256" t="s">
        <v>8223</v>
      </c>
      <c r="I256" t="s">
        <v>8245</v>
      </c>
      <c r="J256">
        <v>1471921637</v>
      </c>
      <c r="K256">
        <v>1469329637</v>
      </c>
      <c r="L256" t="b">
        <v>0</v>
      </c>
      <c r="M256">
        <v>93</v>
      </c>
      <c r="N256" t="b">
        <v>1</v>
      </c>
      <c r="O256" t="s">
        <v>8269</v>
      </c>
      <c r="P256">
        <v>53.76</v>
      </c>
      <c r="Q256" s="11" t="s">
        <v>8315</v>
      </c>
      <c r="R256" t="s">
        <v>8316</v>
      </c>
    </row>
    <row r="257" spans="1:18" ht="75" customHeight="1" x14ac:dyDescent="0.25">
      <c r="A257">
        <v>127</v>
      </c>
      <c r="B257">
        <v>3466</v>
      </c>
      <c r="C257" s="3" t="s">
        <v>3465</v>
      </c>
      <c r="D257" s="3" t="s">
        <v>7576</v>
      </c>
      <c r="E257" s="6">
        <v>3500</v>
      </c>
      <c r="F257" s="8">
        <v>4450</v>
      </c>
      <c r="G257" t="s">
        <v>8218</v>
      </c>
      <c r="H257" t="s">
        <v>8223</v>
      </c>
      <c r="I257" t="s">
        <v>8245</v>
      </c>
      <c r="J257">
        <v>1461108450</v>
      </c>
      <c r="K257">
        <v>1455928050</v>
      </c>
      <c r="L257" t="b">
        <v>0</v>
      </c>
      <c r="M257">
        <v>61</v>
      </c>
      <c r="N257" t="b">
        <v>1</v>
      </c>
      <c r="O257" t="s">
        <v>8269</v>
      </c>
      <c r="P257">
        <v>57.38</v>
      </c>
      <c r="Q257" s="11" t="s">
        <v>8315</v>
      </c>
      <c r="R257" t="s">
        <v>8316</v>
      </c>
    </row>
    <row r="258" spans="1:18" ht="75" customHeight="1" x14ac:dyDescent="0.25">
      <c r="A258">
        <v>101</v>
      </c>
      <c r="B258">
        <v>3467</v>
      </c>
      <c r="C258" s="3" t="s">
        <v>3466</v>
      </c>
      <c r="D258" s="3" t="s">
        <v>7577</v>
      </c>
      <c r="E258" s="6">
        <v>3000</v>
      </c>
      <c r="F258" s="8">
        <v>3030</v>
      </c>
      <c r="G258" t="s">
        <v>8218</v>
      </c>
      <c r="H258" t="s">
        <v>8223</v>
      </c>
      <c r="I258" t="s">
        <v>8245</v>
      </c>
      <c r="J258">
        <v>1426864032</v>
      </c>
      <c r="K258">
        <v>1424275632</v>
      </c>
      <c r="L258" t="b">
        <v>0</v>
      </c>
      <c r="M258">
        <v>47</v>
      </c>
      <c r="N258" t="b">
        <v>1</v>
      </c>
      <c r="O258" t="s">
        <v>8269</v>
      </c>
      <c r="P258">
        <v>63.83</v>
      </c>
      <c r="Q258" s="11" t="s">
        <v>8315</v>
      </c>
      <c r="R258" t="s">
        <v>8316</v>
      </c>
    </row>
    <row r="259" spans="1:18" ht="75" customHeight="1" x14ac:dyDescent="0.25">
      <c r="A259">
        <v>122</v>
      </c>
      <c r="B259">
        <v>3468</v>
      </c>
      <c r="C259" s="3" t="s">
        <v>3467</v>
      </c>
      <c r="D259" s="3" t="s">
        <v>7578</v>
      </c>
      <c r="E259" s="6">
        <v>10000</v>
      </c>
      <c r="F259" s="8">
        <v>12178</v>
      </c>
      <c r="G259" t="s">
        <v>8218</v>
      </c>
      <c r="H259" t="s">
        <v>8223</v>
      </c>
      <c r="I259" t="s">
        <v>8245</v>
      </c>
      <c r="J259">
        <v>1474426800</v>
      </c>
      <c r="K259">
        <v>1471976529</v>
      </c>
      <c r="L259" t="b">
        <v>0</v>
      </c>
      <c r="M259">
        <v>17</v>
      </c>
      <c r="N259" t="b">
        <v>1</v>
      </c>
      <c r="O259" t="s">
        <v>8269</v>
      </c>
      <c r="P259">
        <v>588.24</v>
      </c>
      <c r="Q259" s="11" t="s">
        <v>8315</v>
      </c>
      <c r="R259" t="s">
        <v>8316</v>
      </c>
    </row>
    <row r="260" spans="1:18" ht="75" customHeight="1" x14ac:dyDescent="0.25">
      <c r="A260">
        <v>113</v>
      </c>
      <c r="B260">
        <v>3469</v>
      </c>
      <c r="C260" s="3" t="s">
        <v>3468</v>
      </c>
      <c r="D260" s="3" t="s">
        <v>7579</v>
      </c>
      <c r="E260" s="6">
        <v>2800</v>
      </c>
      <c r="F260" s="8">
        <v>3175</v>
      </c>
      <c r="G260" t="s">
        <v>8218</v>
      </c>
      <c r="H260" t="s">
        <v>8223</v>
      </c>
      <c r="I260" t="s">
        <v>8245</v>
      </c>
      <c r="J260">
        <v>1461857045</v>
      </c>
      <c r="K260">
        <v>1459265045</v>
      </c>
      <c r="L260" t="b">
        <v>0</v>
      </c>
      <c r="M260">
        <v>63</v>
      </c>
      <c r="N260" t="b">
        <v>1</v>
      </c>
      <c r="O260" t="s">
        <v>8269</v>
      </c>
      <c r="P260">
        <v>44.44</v>
      </c>
      <c r="Q260" s="11" t="s">
        <v>8315</v>
      </c>
      <c r="R260" t="s">
        <v>8316</v>
      </c>
    </row>
    <row r="261" spans="1:18" ht="75" customHeight="1" x14ac:dyDescent="0.25">
      <c r="A261">
        <v>150</v>
      </c>
      <c r="B261">
        <v>3470</v>
      </c>
      <c r="C261" s="3" t="s">
        <v>3469</v>
      </c>
      <c r="D261" s="3" t="s">
        <v>7580</v>
      </c>
      <c r="E261" s="6">
        <v>250</v>
      </c>
      <c r="F261" s="8">
        <v>375</v>
      </c>
      <c r="G261" t="s">
        <v>8218</v>
      </c>
      <c r="H261" t="s">
        <v>8223</v>
      </c>
      <c r="I261" t="s">
        <v>8245</v>
      </c>
      <c r="J261">
        <v>1468618680</v>
      </c>
      <c r="K261">
        <v>1465345902</v>
      </c>
      <c r="L261" t="b">
        <v>0</v>
      </c>
      <c r="M261">
        <v>9</v>
      </c>
      <c r="N261" t="b">
        <v>1</v>
      </c>
      <c r="O261" t="s">
        <v>8269</v>
      </c>
      <c r="P261">
        <v>27.78</v>
      </c>
      <c r="Q261" s="11" t="s">
        <v>8315</v>
      </c>
      <c r="R261" t="s">
        <v>8316</v>
      </c>
    </row>
    <row r="262" spans="1:18" ht="75" customHeight="1" x14ac:dyDescent="0.25">
      <c r="A262">
        <v>102</v>
      </c>
      <c r="B262">
        <v>3472</v>
      </c>
      <c r="C262" s="3" t="s">
        <v>3471</v>
      </c>
      <c r="D262" s="3" t="s">
        <v>7582</v>
      </c>
      <c r="E262" s="6">
        <v>2000</v>
      </c>
      <c r="F262" s="8">
        <v>2041</v>
      </c>
      <c r="G262" t="s">
        <v>8218</v>
      </c>
      <c r="H262" t="s">
        <v>8223</v>
      </c>
      <c r="I262" t="s">
        <v>8245</v>
      </c>
      <c r="J262">
        <v>1415253540</v>
      </c>
      <c r="K262">
        <v>1413432331</v>
      </c>
      <c r="L262" t="b">
        <v>0</v>
      </c>
      <c r="M262">
        <v>23</v>
      </c>
      <c r="N262" t="b">
        <v>1</v>
      </c>
      <c r="O262" t="s">
        <v>8269</v>
      </c>
      <c r="P262">
        <v>86.96</v>
      </c>
      <c r="Q262" s="11" t="s">
        <v>8315</v>
      </c>
      <c r="R262" t="s">
        <v>8316</v>
      </c>
    </row>
    <row r="263" spans="1:18" ht="75" customHeight="1" x14ac:dyDescent="0.25">
      <c r="A263">
        <v>100</v>
      </c>
      <c r="B263">
        <v>3473</v>
      </c>
      <c r="C263" s="3" t="s">
        <v>3472</v>
      </c>
      <c r="D263" s="3" t="s">
        <v>7583</v>
      </c>
      <c r="E263" s="6">
        <v>4900</v>
      </c>
      <c r="F263" s="8">
        <v>4900</v>
      </c>
      <c r="G263" t="s">
        <v>8218</v>
      </c>
      <c r="H263" t="s">
        <v>8223</v>
      </c>
      <c r="I263" t="s">
        <v>8245</v>
      </c>
      <c r="J263">
        <v>1426883220</v>
      </c>
      <c r="K263">
        <v>1425067296</v>
      </c>
      <c r="L263" t="b">
        <v>0</v>
      </c>
      <c r="M263">
        <v>33</v>
      </c>
      <c r="N263" t="b">
        <v>1</v>
      </c>
      <c r="O263" t="s">
        <v>8269</v>
      </c>
      <c r="P263">
        <v>148.47999999999999</v>
      </c>
      <c r="Q263" s="11" t="s">
        <v>8315</v>
      </c>
      <c r="R263" t="s">
        <v>8316</v>
      </c>
    </row>
    <row r="264" spans="1:18" ht="75" customHeight="1" x14ac:dyDescent="0.25">
      <c r="A264">
        <v>104</v>
      </c>
      <c r="B264">
        <v>3476</v>
      </c>
      <c r="C264" s="3" t="s">
        <v>3475</v>
      </c>
      <c r="D264" s="3" t="s">
        <v>7586</v>
      </c>
      <c r="E264" s="6">
        <v>300</v>
      </c>
      <c r="F264" s="8">
        <v>312</v>
      </c>
      <c r="G264" t="s">
        <v>8218</v>
      </c>
      <c r="H264" t="s">
        <v>8223</v>
      </c>
      <c r="I264" t="s">
        <v>8245</v>
      </c>
      <c r="J264">
        <v>1414378800</v>
      </c>
      <c r="K264">
        <v>1412836990</v>
      </c>
      <c r="L264" t="b">
        <v>0</v>
      </c>
      <c r="M264">
        <v>6</v>
      </c>
      <c r="N264" t="b">
        <v>1</v>
      </c>
      <c r="O264" t="s">
        <v>8269</v>
      </c>
      <c r="P264">
        <v>50</v>
      </c>
      <c r="Q264" s="11" t="s">
        <v>8315</v>
      </c>
      <c r="R264" t="s">
        <v>8316</v>
      </c>
    </row>
    <row r="265" spans="1:18" ht="75" customHeight="1" x14ac:dyDescent="0.25">
      <c r="A265">
        <v>115</v>
      </c>
      <c r="B265">
        <v>3477</v>
      </c>
      <c r="C265" s="3" t="s">
        <v>3476</v>
      </c>
      <c r="D265" s="3" t="s">
        <v>7587</v>
      </c>
      <c r="E265" s="6">
        <v>1800</v>
      </c>
      <c r="F265" s="8">
        <v>2076</v>
      </c>
      <c r="G265" t="s">
        <v>8218</v>
      </c>
      <c r="H265" t="s">
        <v>8223</v>
      </c>
      <c r="I265" t="s">
        <v>8245</v>
      </c>
      <c r="J265">
        <v>1431831600</v>
      </c>
      <c r="K265">
        <v>1430761243</v>
      </c>
      <c r="L265" t="b">
        <v>0</v>
      </c>
      <c r="M265">
        <v>39</v>
      </c>
      <c r="N265" t="b">
        <v>1</v>
      </c>
      <c r="O265" t="s">
        <v>8269</v>
      </c>
      <c r="P265">
        <v>46.15</v>
      </c>
      <c r="Q265" s="11" t="s">
        <v>8315</v>
      </c>
      <c r="R265" t="s">
        <v>8316</v>
      </c>
    </row>
    <row r="266" spans="1:18" ht="75" customHeight="1" x14ac:dyDescent="0.25">
      <c r="A266">
        <v>113</v>
      </c>
      <c r="B266">
        <v>3478</v>
      </c>
      <c r="C266" s="3" t="s">
        <v>3477</v>
      </c>
      <c r="D266" s="3" t="s">
        <v>7588</v>
      </c>
      <c r="E266" s="6">
        <v>2000</v>
      </c>
      <c r="F266" s="8">
        <v>2257</v>
      </c>
      <c r="G266" t="s">
        <v>8218</v>
      </c>
      <c r="H266" t="s">
        <v>8223</v>
      </c>
      <c r="I266" t="s">
        <v>8245</v>
      </c>
      <c r="J266">
        <v>1426539600</v>
      </c>
      <c r="K266">
        <v>1424296822</v>
      </c>
      <c r="L266" t="b">
        <v>0</v>
      </c>
      <c r="M266">
        <v>57</v>
      </c>
      <c r="N266" t="b">
        <v>1</v>
      </c>
      <c r="O266" t="s">
        <v>8269</v>
      </c>
      <c r="P266">
        <v>35.090000000000003</v>
      </c>
      <c r="Q266" s="11" t="s">
        <v>8315</v>
      </c>
      <c r="R266" t="s">
        <v>8316</v>
      </c>
    </row>
    <row r="267" spans="1:18" ht="75" customHeight="1" x14ac:dyDescent="0.25">
      <c r="A267">
        <v>143</v>
      </c>
      <c r="B267">
        <v>3480</v>
      </c>
      <c r="C267" s="3" t="s">
        <v>3479</v>
      </c>
      <c r="D267" s="3" t="s">
        <v>7590</v>
      </c>
      <c r="E267" s="6">
        <v>1500</v>
      </c>
      <c r="F267" s="8">
        <v>2140</v>
      </c>
      <c r="G267" t="s">
        <v>8218</v>
      </c>
      <c r="H267" t="s">
        <v>8223</v>
      </c>
      <c r="I267" t="s">
        <v>8245</v>
      </c>
      <c r="J267">
        <v>1436562000</v>
      </c>
      <c r="K267">
        <v>1434440227</v>
      </c>
      <c r="L267" t="b">
        <v>0</v>
      </c>
      <c r="M267">
        <v>13</v>
      </c>
      <c r="N267" t="b">
        <v>1</v>
      </c>
      <c r="O267" t="s">
        <v>8269</v>
      </c>
      <c r="P267">
        <v>115.38</v>
      </c>
      <c r="Q267" s="11" t="s">
        <v>8315</v>
      </c>
      <c r="R267" t="s">
        <v>8316</v>
      </c>
    </row>
    <row r="268" spans="1:18" ht="75" customHeight="1" x14ac:dyDescent="0.25">
      <c r="A268">
        <v>160</v>
      </c>
      <c r="B268">
        <v>3483</v>
      </c>
      <c r="C268" s="3" t="s">
        <v>3482</v>
      </c>
      <c r="D268" s="3" t="s">
        <v>7593</v>
      </c>
      <c r="E268" s="6">
        <v>3350</v>
      </c>
      <c r="F268" s="8">
        <v>5358</v>
      </c>
      <c r="G268" t="s">
        <v>8218</v>
      </c>
      <c r="H268" t="s">
        <v>8223</v>
      </c>
      <c r="I268" t="s">
        <v>8245</v>
      </c>
      <c r="J268">
        <v>1404403381</v>
      </c>
      <c r="K268">
        <v>1401811381</v>
      </c>
      <c r="L268" t="b">
        <v>0</v>
      </c>
      <c r="M268">
        <v>133</v>
      </c>
      <c r="N268" t="b">
        <v>1</v>
      </c>
      <c r="O268" t="s">
        <v>8269</v>
      </c>
      <c r="P268">
        <v>25.19</v>
      </c>
      <c r="Q268" s="11" t="s">
        <v>8315</v>
      </c>
      <c r="R268" t="s">
        <v>8316</v>
      </c>
    </row>
    <row r="269" spans="1:18" ht="75" customHeight="1" x14ac:dyDescent="0.25">
      <c r="A269">
        <v>114</v>
      </c>
      <c r="B269">
        <v>3484</v>
      </c>
      <c r="C269" s="3" t="s">
        <v>3483</v>
      </c>
      <c r="D269" s="3" t="s">
        <v>7594</v>
      </c>
      <c r="E269" s="6">
        <v>2500</v>
      </c>
      <c r="F269" s="8">
        <v>2856</v>
      </c>
      <c r="G269" t="s">
        <v>8218</v>
      </c>
      <c r="H269" t="s">
        <v>8223</v>
      </c>
      <c r="I269" t="s">
        <v>8245</v>
      </c>
      <c r="J269">
        <v>1466014499</v>
      </c>
      <c r="K269">
        <v>1463422499</v>
      </c>
      <c r="L269" t="b">
        <v>0</v>
      </c>
      <c r="M269">
        <v>44</v>
      </c>
      <c r="N269" t="b">
        <v>1</v>
      </c>
      <c r="O269" t="s">
        <v>8269</v>
      </c>
      <c r="P269">
        <v>56.82</v>
      </c>
      <c r="Q269" s="11" t="s">
        <v>8315</v>
      </c>
      <c r="R269" t="s">
        <v>8316</v>
      </c>
    </row>
    <row r="270" spans="1:18" ht="75" customHeight="1" x14ac:dyDescent="0.25">
      <c r="A270">
        <v>101</v>
      </c>
      <c r="B270">
        <v>3485</v>
      </c>
      <c r="C270" s="3" t="s">
        <v>3484</v>
      </c>
      <c r="D270" s="3" t="s">
        <v>7595</v>
      </c>
      <c r="E270" s="6">
        <v>1650</v>
      </c>
      <c r="F270" s="8">
        <v>1660</v>
      </c>
      <c r="G270" t="s">
        <v>8218</v>
      </c>
      <c r="H270" t="s">
        <v>8223</v>
      </c>
      <c r="I270" t="s">
        <v>8245</v>
      </c>
      <c r="J270">
        <v>1454431080</v>
      </c>
      <c r="K270">
        <v>1451839080</v>
      </c>
      <c r="L270" t="b">
        <v>0</v>
      </c>
      <c r="M270">
        <v>30</v>
      </c>
      <c r="N270" t="b">
        <v>1</v>
      </c>
      <c r="O270" t="s">
        <v>8269</v>
      </c>
      <c r="P270">
        <v>55</v>
      </c>
      <c r="Q270" s="11" t="s">
        <v>8315</v>
      </c>
      <c r="R270" t="s">
        <v>8316</v>
      </c>
    </row>
    <row r="271" spans="1:18" ht="75" customHeight="1" x14ac:dyDescent="0.25">
      <c r="A271">
        <v>155</v>
      </c>
      <c r="B271">
        <v>3486</v>
      </c>
      <c r="C271" s="3" t="s">
        <v>3485</v>
      </c>
      <c r="D271" s="3" t="s">
        <v>7596</v>
      </c>
      <c r="E271" s="6">
        <v>3000</v>
      </c>
      <c r="F271" s="8">
        <v>4656</v>
      </c>
      <c r="G271" t="s">
        <v>8218</v>
      </c>
      <c r="H271" t="s">
        <v>8223</v>
      </c>
      <c r="I271" t="s">
        <v>8245</v>
      </c>
      <c r="J271">
        <v>1433314740</v>
      </c>
      <c r="K271">
        <v>1430600401</v>
      </c>
      <c r="L271" t="b">
        <v>0</v>
      </c>
      <c r="M271">
        <v>56</v>
      </c>
      <c r="N271" t="b">
        <v>1</v>
      </c>
      <c r="O271" t="s">
        <v>8269</v>
      </c>
      <c r="P271">
        <v>53.57</v>
      </c>
      <c r="Q271" s="11" t="s">
        <v>8315</v>
      </c>
      <c r="R271" t="s">
        <v>8316</v>
      </c>
    </row>
    <row r="272" spans="1:18" ht="75" customHeight="1" x14ac:dyDescent="0.25">
      <c r="A272">
        <v>121</v>
      </c>
      <c r="B272">
        <v>3488</v>
      </c>
      <c r="C272" s="3" t="s">
        <v>3487</v>
      </c>
      <c r="D272" s="3" t="s">
        <v>7598</v>
      </c>
      <c r="E272" s="6">
        <v>3000</v>
      </c>
      <c r="F272" s="8">
        <v>3636</v>
      </c>
      <c r="G272" t="s">
        <v>8218</v>
      </c>
      <c r="H272" t="s">
        <v>8223</v>
      </c>
      <c r="I272" t="s">
        <v>8245</v>
      </c>
      <c r="J272">
        <v>1429286400</v>
      </c>
      <c r="K272">
        <v>1427221560</v>
      </c>
      <c r="L272" t="b">
        <v>0</v>
      </c>
      <c r="M272">
        <v>29</v>
      </c>
      <c r="N272" t="b">
        <v>1</v>
      </c>
      <c r="O272" t="s">
        <v>8269</v>
      </c>
      <c r="P272">
        <v>103.45</v>
      </c>
      <c r="Q272" s="11" t="s">
        <v>8315</v>
      </c>
      <c r="R272" t="s">
        <v>8316</v>
      </c>
    </row>
    <row r="273" spans="1:18" ht="75" customHeight="1" x14ac:dyDescent="0.25">
      <c r="A273">
        <v>128</v>
      </c>
      <c r="B273">
        <v>3490</v>
      </c>
      <c r="C273" s="3" t="s">
        <v>3489</v>
      </c>
      <c r="D273" s="3" t="s">
        <v>7600</v>
      </c>
      <c r="E273" s="6">
        <v>1000</v>
      </c>
      <c r="F273" s="8">
        <v>1275</v>
      </c>
      <c r="G273" t="s">
        <v>8218</v>
      </c>
      <c r="H273" t="s">
        <v>8223</v>
      </c>
      <c r="I273" t="s">
        <v>8245</v>
      </c>
      <c r="J273">
        <v>1460574924</v>
      </c>
      <c r="K273">
        <v>1457982924</v>
      </c>
      <c r="L273" t="b">
        <v>0</v>
      </c>
      <c r="M273">
        <v>27</v>
      </c>
      <c r="N273" t="b">
        <v>1</v>
      </c>
      <c r="O273" t="s">
        <v>8269</v>
      </c>
      <c r="P273">
        <v>37.04</v>
      </c>
      <c r="Q273" s="11" t="s">
        <v>8315</v>
      </c>
      <c r="R273" t="s">
        <v>8316</v>
      </c>
    </row>
    <row r="274" spans="1:18" ht="75" customHeight="1" x14ac:dyDescent="0.25">
      <c r="A274">
        <v>158</v>
      </c>
      <c r="B274">
        <v>3491</v>
      </c>
      <c r="C274" s="3" t="s">
        <v>3490</v>
      </c>
      <c r="D274" s="3" t="s">
        <v>7601</v>
      </c>
      <c r="E274" s="6">
        <v>500</v>
      </c>
      <c r="F274" s="8">
        <v>791</v>
      </c>
      <c r="G274" t="s">
        <v>8218</v>
      </c>
      <c r="H274" t="s">
        <v>8223</v>
      </c>
      <c r="I274" t="s">
        <v>8245</v>
      </c>
      <c r="J274">
        <v>1431928784</v>
      </c>
      <c r="K274">
        <v>1430114384</v>
      </c>
      <c r="L274" t="b">
        <v>0</v>
      </c>
      <c r="M274">
        <v>10</v>
      </c>
      <c r="N274" t="b">
        <v>1</v>
      </c>
      <c r="O274" t="s">
        <v>8269</v>
      </c>
      <c r="P274">
        <v>50</v>
      </c>
      <c r="Q274" s="11" t="s">
        <v>8315</v>
      </c>
      <c r="R274" t="s">
        <v>8316</v>
      </c>
    </row>
    <row r="275" spans="1:18" ht="75" customHeight="1" x14ac:dyDescent="0.25">
      <c r="A275">
        <v>105</v>
      </c>
      <c r="B275">
        <v>3492</v>
      </c>
      <c r="C275" s="3" t="s">
        <v>3491</v>
      </c>
      <c r="D275" s="3" t="s">
        <v>7602</v>
      </c>
      <c r="E275" s="6">
        <v>3800</v>
      </c>
      <c r="F275" s="8">
        <v>4000.22</v>
      </c>
      <c r="G275" t="s">
        <v>8218</v>
      </c>
      <c r="H275" t="s">
        <v>8223</v>
      </c>
      <c r="I275" t="s">
        <v>8245</v>
      </c>
      <c r="J275">
        <v>1445818397</v>
      </c>
      <c r="K275">
        <v>1442794397</v>
      </c>
      <c r="L275" t="b">
        <v>0</v>
      </c>
      <c r="M275">
        <v>35</v>
      </c>
      <c r="N275" t="b">
        <v>1</v>
      </c>
      <c r="O275" t="s">
        <v>8269</v>
      </c>
      <c r="P275">
        <v>108.57</v>
      </c>
      <c r="Q275" s="11" t="s">
        <v>8315</v>
      </c>
      <c r="R275" t="s">
        <v>8316</v>
      </c>
    </row>
    <row r="276" spans="1:18" ht="75" customHeight="1" x14ac:dyDescent="0.25">
      <c r="A276">
        <v>100</v>
      </c>
      <c r="B276">
        <v>3493</v>
      </c>
      <c r="C276" s="3" t="s">
        <v>3492</v>
      </c>
      <c r="D276" s="3" t="s">
        <v>7603</v>
      </c>
      <c r="E276" s="6">
        <v>1500</v>
      </c>
      <c r="F276" s="8">
        <v>1500</v>
      </c>
      <c r="G276" t="s">
        <v>8218</v>
      </c>
      <c r="H276" t="s">
        <v>8223</v>
      </c>
      <c r="I276" t="s">
        <v>8245</v>
      </c>
      <c r="J276">
        <v>1408252260</v>
      </c>
      <c r="K276">
        <v>1406580436</v>
      </c>
      <c r="L276" t="b">
        <v>0</v>
      </c>
      <c r="M276">
        <v>29</v>
      </c>
      <c r="N276" t="b">
        <v>1</v>
      </c>
      <c r="O276" t="s">
        <v>8269</v>
      </c>
      <c r="P276">
        <v>51.72</v>
      </c>
      <c r="Q276" s="11" t="s">
        <v>8315</v>
      </c>
      <c r="R276" t="s">
        <v>8316</v>
      </c>
    </row>
    <row r="277" spans="1:18" ht="75" customHeight="1" x14ac:dyDescent="0.25">
      <c r="A277">
        <v>100</v>
      </c>
      <c r="B277">
        <v>3494</v>
      </c>
      <c r="C277" s="3" t="s">
        <v>3493</v>
      </c>
      <c r="D277" s="3" t="s">
        <v>7604</v>
      </c>
      <c r="E277" s="6">
        <v>400</v>
      </c>
      <c r="F277" s="8">
        <v>400</v>
      </c>
      <c r="G277" t="s">
        <v>8218</v>
      </c>
      <c r="H277" t="s">
        <v>8223</v>
      </c>
      <c r="I277" t="s">
        <v>8245</v>
      </c>
      <c r="J277">
        <v>1480140000</v>
      </c>
      <c r="K277">
        <v>1479186575</v>
      </c>
      <c r="L277" t="b">
        <v>0</v>
      </c>
      <c r="M277">
        <v>13</v>
      </c>
      <c r="N277" t="b">
        <v>1</v>
      </c>
      <c r="O277" t="s">
        <v>8269</v>
      </c>
      <c r="P277">
        <v>30.77</v>
      </c>
      <c r="Q277" s="11" t="s">
        <v>8315</v>
      </c>
      <c r="R277" t="s">
        <v>8316</v>
      </c>
    </row>
    <row r="278" spans="1:18" ht="75" customHeight="1" x14ac:dyDescent="0.25">
      <c r="A278">
        <v>124</v>
      </c>
      <c r="B278">
        <v>3496</v>
      </c>
      <c r="C278" s="3" t="s">
        <v>3495</v>
      </c>
      <c r="D278" s="3" t="s">
        <v>7606</v>
      </c>
      <c r="E278" s="6">
        <v>3000</v>
      </c>
      <c r="F278" s="8">
        <v>3732</v>
      </c>
      <c r="G278" t="s">
        <v>8218</v>
      </c>
      <c r="H278" t="s">
        <v>8223</v>
      </c>
      <c r="I278" t="s">
        <v>8245</v>
      </c>
      <c r="J278">
        <v>1473625166</v>
      </c>
      <c r="K278">
        <v>1470169166</v>
      </c>
      <c r="L278" t="b">
        <v>0</v>
      </c>
      <c r="M278">
        <v>78</v>
      </c>
      <c r="N278" t="b">
        <v>1</v>
      </c>
      <c r="O278" t="s">
        <v>8269</v>
      </c>
      <c r="P278">
        <v>38.46</v>
      </c>
      <c r="Q278" s="11" t="s">
        <v>8315</v>
      </c>
      <c r="R278" t="s">
        <v>8316</v>
      </c>
    </row>
    <row r="279" spans="1:18" ht="75" customHeight="1" x14ac:dyDescent="0.25">
      <c r="A279">
        <v>109</v>
      </c>
      <c r="B279">
        <v>3497</v>
      </c>
      <c r="C279" s="3" t="s">
        <v>3496</v>
      </c>
      <c r="D279" s="3" t="s">
        <v>7607</v>
      </c>
      <c r="E279" s="6">
        <v>1551</v>
      </c>
      <c r="F279" s="8">
        <v>1686</v>
      </c>
      <c r="G279" t="s">
        <v>8218</v>
      </c>
      <c r="H279" t="s">
        <v>8223</v>
      </c>
      <c r="I279" t="s">
        <v>8245</v>
      </c>
      <c r="J279">
        <v>1464904800</v>
      </c>
      <c r="K279">
        <v>1463852904</v>
      </c>
      <c r="L279" t="b">
        <v>0</v>
      </c>
      <c r="M279">
        <v>49</v>
      </c>
      <c r="N279" t="b">
        <v>1</v>
      </c>
      <c r="O279" t="s">
        <v>8269</v>
      </c>
      <c r="P279">
        <v>31.65</v>
      </c>
      <c r="Q279" s="11" t="s">
        <v>8315</v>
      </c>
      <c r="R279" t="s">
        <v>8316</v>
      </c>
    </row>
    <row r="280" spans="1:18" ht="75" customHeight="1" x14ac:dyDescent="0.25">
      <c r="A280">
        <v>106</v>
      </c>
      <c r="B280">
        <v>3499</v>
      </c>
      <c r="C280" s="3" t="s">
        <v>3498</v>
      </c>
      <c r="D280" s="3" t="s">
        <v>7609</v>
      </c>
      <c r="E280" s="6">
        <v>2000</v>
      </c>
      <c r="F280" s="8">
        <v>2110</v>
      </c>
      <c r="G280" t="s">
        <v>8218</v>
      </c>
      <c r="H280" t="s">
        <v>8223</v>
      </c>
      <c r="I280" t="s">
        <v>8245</v>
      </c>
      <c r="J280">
        <v>1435733940</v>
      </c>
      <c r="K280">
        <v>1431046325</v>
      </c>
      <c r="L280" t="b">
        <v>0</v>
      </c>
      <c r="M280">
        <v>35</v>
      </c>
      <c r="N280" t="b">
        <v>1</v>
      </c>
      <c r="O280" t="s">
        <v>8269</v>
      </c>
      <c r="P280">
        <v>57.14</v>
      </c>
      <c r="Q280" s="11" t="s">
        <v>8315</v>
      </c>
      <c r="R280" t="s">
        <v>8316</v>
      </c>
    </row>
    <row r="281" spans="1:18" ht="75" customHeight="1" x14ac:dyDescent="0.25">
      <c r="A281">
        <v>106</v>
      </c>
      <c r="B281">
        <v>3500</v>
      </c>
      <c r="C281" s="3" t="s">
        <v>3499</v>
      </c>
      <c r="D281" s="3" t="s">
        <v>7610</v>
      </c>
      <c r="E281" s="6">
        <v>1000</v>
      </c>
      <c r="F281" s="8">
        <v>1063</v>
      </c>
      <c r="G281" t="s">
        <v>8218</v>
      </c>
      <c r="H281" t="s">
        <v>8223</v>
      </c>
      <c r="I281" t="s">
        <v>8245</v>
      </c>
      <c r="J281">
        <v>1457326740</v>
      </c>
      <c r="K281">
        <v>1455919438</v>
      </c>
      <c r="L281" t="b">
        <v>0</v>
      </c>
      <c r="M281">
        <v>42</v>
      </c>
      <c r="N281" t="b">
        <v>1</v>
      </c>
      <c r="O281" t="s">
        <v>8269</v>
      </c>
      <c r="P281">
        <v>23.81</v>
      </c>
      <c r="Q281" s="11" t="s">
        <v>8315</v>
      </c>
      <c r="R281" t="s">
        <v>8316</v>
      </c>
    </row>
    <row r="282" spans="1:18" ht="75" customHeight="1" x14ac:dyDescent="0.25">
      <c r="A282">
        <v>105</v>
      </c>
      <c r="B282">
        <v>3502</v>
      </c>
      <c r="C282" s="3" t="s">
        <v>3501</v>
      </c>
      <c r="D282" s="3" t="s">
        <v>7612</v>
      </c>
      <c r="E282" s="6">
        <v>4000</v>
      </c>
      <c r="F282" s="8">
        <v>4216</v>
      </c>
      <c r="G282" t="s">
        <v>8218</v>
      </c>
      <c r="H282" t="s">
        <v>8223</v>
      </c>
      <c r="I282" t="s">
        <v>8245</v>
      </c>
      <c r="J282">
        <v>1458100740</v>
      </c>
      <c r="K282">
        <v>1456862924</v>
      </c>
      <c r="L282" t="b">
        <v>0</v>
      </c>
      <c r="M282">
        <v>31</v>
      </c>
      <c r="N282" t="b">
        <v>1</v>
      </c>
      <c r="O282" t="s">
        <v>8269</v>
      </c>
      <c r="P282">
        <v>129.03</v>
      </c>
      <c r="Q282" s="11" t="s">
        <v>8315</v>
      </c>
      <c r="R282" t="s">
        <v>8316</v>
      </c>
    </row>
    <row r="283" spans="1:18" ht="75" customHeight="1" x14ac:dyDescent="0.25">
      <c r="A283">
        <v>100</v>
      </c>
      <c r="B283">
        <v>3504</v>
      </c>
      <c r="C283" s="3" t="s">
        <v>3503</v>
      </c>
      <c r="D283" s="3" t="s">
        <v>7614</v>
      </c>
      <c r="E283" s="6">
        <v>1000</v>
      </c>
      <c r="F283" s="8">
        <v>1000</v>
      </c>
      <c r="G283" t="s">
        <v>8218</v>
      </c>
      <c r="H283" t="s">
        <v>8223</v>
      </c>
      <c r="I283" t="s">
        <v>8245</v>
      </c>
      <c r="J283">
        <v>1447959491</v>
      </c>
      <c r="K283">
        <v>1445363891</v>
      </c>
      <c r="L283" t="b">
        <v>0</v>
      </c>
      <c r="M283">
        <v>8</v>
      </c>
      <c r="N283" t="b">
        <v>1</v>
      </c>
      <c r="O283" t="s">
        <v>8269</v>
      </c>
      <c r="P283">
        <v>125</v>
      </c>
      <c r="Q283" s="11" t="s">
        <v>8315</v>
      </c>
      <c r="R283" t="s">
        <v>8316</v>
      </c>
    </row>
    <row r="284" spans="1:18" ht="75" customHeight="1" x14ac:dyDescent="0.25">
      <c r="A284">
        <v>104</v>
      </c>
      <c r="B284">
        <v>3505</v>
      </c>
      <c r="C284" s="3" t="s">
        <v>3504</v>
      </c>
      <c r="D284" s="3" t="s">
        <v>7615</v>
      </c>
      <c r="E284" s="6">
        <v>2500</v>
      </c>
      <c r="F284" s="8">
        <v>2594</v>
      </c>
      <c r="G284" t="s">
        <v>8218</v>
      </c>
      <c r="H284" t="s">
        <v>8223</v>
      </c>
      <c r="I284" t="s">
        <v>8245</v>
      </c>
      <c r="J284">
        <v>1399953600</v>
      </c>
      <c r="K284">
        <v>1398983245</v>
      </c>
      <c r="L284" t="b">
        <v>0</v>
      </c>
      <c r="M284">
        <v>39</v>
      </c>
      <c r="N284" t="b">
        <v>1</v>
      </c>
      <c r="O284" t="s">
        <v>8269</v>
      </c>
      <c r="P284">
        <v>64.099999999999994</v>
      </c>
      <c r="Q284" s="11" t="s">
        <v>8315</v>
      </c>
      <c r="R284" t="s">
        <v>8316</v>
      </c>
    </row>
    <row r="285" spans="1:18" ht="75" customHeight="1" x14ac:dyDescent="0.25">
      <c r="A285">
        <v>102</v>
      </c>
      <c r="B285">
        <v>3506</v>
      </c>
      <c r="C285" s="3" t="s">
        <v>3505</v>
      </c>
      <c r="D285" s="3" t="s">
        <v>7616</v>
      </c>
      <c r="E285" s="6">
        <v>3000</v>
      </c>
      <c r="F285" s="8">
        <v>3045</v>
      </c>
      <c r="G285" t="s">
        <v>8218</v>
      </c>
      <c r="H285" t="s">
        <v>8223</v>
      </c>
      <c r="I285" t="s">
        <v>8245</v>
      </c>
      <c r="J285">
        <v>1408815440</v>
      </c>
      <c r="K285">
        <v>1404927440</v>
      </c>
      <c r="L285" t="b">
        <v>0</v>
      </c>
      <c r="M285">
        <v>29</v>
      </c>
      <c r="N285" t="b">
        <v>1</v>
      </c>
      <c r="O285" t="s">
        <v>8269</v>
      </c>
      <c r="P285">
        <v>103.45</v>
      </c>
      <c r="Q285" s="11" t="s">
        <v>8315</v>
      </c>
      <c r="R285" t="s">
        <v>8316</v>
      </c>
    </row>
    <row r="286" spans="1:18" ht="75" customHeight="1" x14ac:dyDescent="0.25">
      <c r="A286">
        <v>104</v>
      </c>
      <c r="B286">
        <v>3507</v>
      </c>
      <c r="C286" s="3" t="s">
        <v>3506</v>
      </c>
      <c r="D286" s="3" t="s">
        <v>7617</v>
      </c>
      <c r="E286" s="6">
        <v>10000</v>
      </c>
      <c r="F286" s="8">
        <v>10440</v>
      </c>
      <c r="G286" t="s">
        <v>8218</v>
      </c>
      <c r="H286" t="s">
        <v>8223</v>
      </c>
      <c r="I286" t="s">
        <v>8245</v>
      </c>
      <c r="J286">
        <v>1464732537</v>
      </c>
      <c r="K286">
        <v>1462140537</v>
      </c>
      <c r="L286" t="b">
        <v>0</v>
      </c>
      <c r="M286">
        <v>72</v>
      </c>
      <c r="N286" t="b">
        <v>1</v>
      </c>
      <c r="O286" t="s">
        <v>8269</v>
      </c>
      <c r="P286">
        <v>138.88999999999999</v>
      </c>
      <c r="Q286" s="11" t="s">
        <v>8315</v>
      </c>
      <c r="R286" t="s">
        <v>8316</v>
      </c>
    </row>
    <row r="287" spans="1:18" ht="75" customHeight="1" x14ac:dyDescent="0.25">
      <c r="A287">
        <v>106</v>
      </c>
      <c r="B287">
        <v>3509</v>
      </c>
      <c r="C287" s="3" t="s">
        <v>3508</v>
      </c>
      <c r="D287" s="3" t="s">
        <v>7619</v>
      </c>
      <c r="E287" s="6">
        <v>3000</v>
      </c>
      <c r="F287" s="8">
        <v>3190</v>
      </c>
      <c r="G287" t="s">
        <v>8218</v>
      </c>
      <c r="H287" t="s">
        <v>8223</v>
      </c>
      <c r="I287" t="s">
        <v>8245</v>
      </c>
      <c r="J287">
        <v>1416545700</v>
      </c>
      <c r="K287">
        <v>1415392666</v>
      </c>
      <c r="L287" t="b">
        <v>0</v>
      </c>
      <c r="M287">
        <v>33</v>
      </c>
      <c r="N287" t="b">
        <v>1</v>
      </c>
      <c r="O287" t="s">
        <v>8269</v>
      </c>
      <c r="P287">
        <v>90.91</v>
      </c>
      <c r="Q287" s="11" t="s">
        <v>8315</v>
      </c>
      <c r="R287" t="s">
        <v>8316</v>
      </c>
    </row>
    <row r="288" spans="1:18" ht="75" customHeight="1" x14ac:dyDescent="0.25">
      <c r="A288">
        <v>101</v>
      </c>
      <c r="B288">
        <v>3510</v>
      </c>
      <c r="C288" s="3" t="s">
        <v>3509</v>
      </c>
      <c r="D288" s="3" t="s">
        <v>7620</v>
      </c>
      <c r="E288" s="6">
        <v>900</v>
      </c>
      <c r="F288" s="8">
        <v>905</v>
      </c>
      <c r="G288" t="s">
        <v>8218</v>
      </c>
      <c r="H288" t="s">
        <v>8223</v>
      </c>
      <c r="I288" t="s">
        <v>8245</v>
      </c>
      <c r="J288">
        <v>1404312846</v>
      </c>
      <c r="K288">
        <v>1402584846</v>
      </c>
      <c r="L288" t="b">
        <v>0</v>
      </c>
      <c r="M288">
        <v>15</v>
      </c>
      <c r="N288" t="b">
        <v>1</v>
      </c>
      <c r="O288" t="s">
        <v>8269</v>
      </c>
      <c r="P288">
        <v>60</v>
      </c>
      <c r="Q288" s="11" t="s">
        <v>8315</v>
      </c>
      <c r="R288" t="s">
        <v>8316</v>
      </c>
    </row>
    <row r="289" spans="1:18" ht="75" customHeight="1" x14ac:dyDescent="0.25">
      <c r="A289">
        <v>118</v>
      </c>
      <c r="B289">
        <v>3513</v>
      </c>
      <c r="C289" s="3" t="s">
        <v>3512</v>
      </c>
      <c r="D289" s="3" t="s">
        <v>7623</v>
      </c>
      <c r="E289" s="6">
        <v>2800</v>
      </c>
      <c r="F289" s="8">
        <v>3315</v>
      </c>
      <c r="G289" t="s">
        <v>8218</v>
      </c>
      <c r="H289" t="s">
        <v>8223</v>
      </c>
      <c r="I289" t="s">
        <v>8245</v>
      </c>
      <c r="J289">
        <v>1401857940</v>
      </c>
      <c r="K289">
        <v>1400725112</v>
      </c>
      <c r="L289" t="b">
        <v>0</v>
      </c>
      <c r="M289">
        <v>44</v>
      </c>
      <c r="N289" t="b">
        <v>1</v>
      </c>
      <c r="O289" t="s">
        <v>8269</v>
      </c>
      <c r="P289">
        <v>63.64</v>
      </c>
      <c r="Q289" s="11" t="s">
        <v>8315</v>
      </c>
      <c r="R289" t="s">
        <v>8316</v>
      </c>
    </row>
    <row r="290" spans="1:18" ht="75" customHeight="1" x14ac:dyDescent="0.25">
      <c r="A290">
        <v>110</v>
      </c>
      <c r="B290">
        <v>3514</v>
      </c>
      <c r="C290" s="3" t="s">
        <v>3513</v>
      </c>
      <c r="D290" s="3" t="s">
        <v>7624</v>
      </c>
      <c r="E290" s="6">
        <v>500</v>
      </c>
      <c r="F290" s="8">
        <v>550</v>
      </c>
      <c r="G290" t="s">
        <v>8218</v>
      </c>
      <c r="H290" t="s">
        <v>8223</v>
      </c>
      <c r="I290" t="s">
        <v>8245</v>
      </c>
      <c r="J290">
        <v>1422853140</v>
      </c>
      <c r="K290">
        <v>1421439552</v>
      </c>
      <c r="L290" t="b">
        <v>0</v>
      </c>
      <c r="M290">
        <v>10</v>
      </c>
      <c r="N290" t="b">
        <v>1</v>
      </c>
      <c r="O290" t="s">
        <v>8269</v>
      </c>
      <c r="P290">
        <v>50</v>
      </c>
      <c r="Q290" s="11" t="s">
        <v>8315</v>
      </c>
      <c r="R290" t="s">
        <v>8316</v>
      </c>
    </row>
    <row r="291" spans="1:18" ht="75" customHeight="1" x14ac:dyDescent="0.25">
      <c r="A291">
        <v>103</v>
      </c>
      <c r="B291">
        <v>3515</v>
      </c>
      <c r="C291" s="3" t="s">
        <v>3514</v>
      </c>
      <c r="D291" s="3" t="s">
        <v>7625</v>
      </c>
      <c r="E291" s="6">
        <v>3000</v>
      </c>
      <c r="F291" s="8">
        <v>3080</v>
      </c>
      <c r="G291" t="s">
        <v>8218</v>
      </c>
      <c r="H291" t="s">
        <v>8223</v>
      </c>
      <c r="I291" t="s">
        <v>8245</v>
      </c>
      <c r="J291">
        <v>1433097171</v>
      </c>
      <c r="K291">
        <v>1430505171</v>
      </c>
      <c r="L291" t="b">
        <v>0</v>
      </c>
      <c r="M291">
        <v>46</v>
      </c>
      <c r="N291" t="b">
        <v>1</v>
      </c>
      <c r="O291" t="s">
        <v>8269</v>
      </c>
      <c r="P291">
        <v>65.22</v>
      </c>
      <c r="Q291" s="11" t="s">
        <v>8315</v>
      </c>
      <c r="R291" t="s">
        <v>8316</v>
      </c>
    </row>
    <row r="292" spans="1:18" ht="75" customHeight="1" x14ac:dyDescent="0.25">
      <c r="A292">
        <v>100</v>
      </c>
      <c r="B292">
        <v>3516</v>
      </c>
      <c r="C292" s="3" t="s">
        <v>3515</v>
      </c>
      <c r="D292" s="3" t="s">
        <v>7626</v>
      </c>
      <c r="E292" s="6">
        <v>2500</v>
      </c>
      <c r="F292" s="8">
        <v>2500</v>
      </c>
      <c r="G292" t="s">
        <v>8218</v>
      </c>
      <c r="H292" t="s">
        <v>8223</v>
      </c>
      <c r="I292" t="s">
        <v>8245</v>
      </c>
      <c r="J292">
        <v>1410145200</v>
      </c>
      <c r="K292">
        <v>1407197670</v>
      </c>
      <c r="L292" t="b">
        <v>0</v>
      </c>
      <c r="M292">
        <v>11</v>
      </c>
      <c r="N292" t="b">
        <v>1</v>
      </c>
      <c r="O292" t="s">
        <v>8269</v>
      </c>
      <c r="P292">
        <v>227.27</v>
      </c>
      <c r="Q292" s="11" t="s">
        <v>8315</v>
      </c>
      <c r="R292" t="s">
        <v>8316</v>
      </c>
    </row>
    <row r="293" spans="1:18" ht="75" customHeight="1" x14ac:dyDescent="0.25">
      <c r="A293">
        <v>110</v>
      </c>
      <c r="B293">
        <v>3518</v>
      </c>
      <c r="C293" s="3" t="s">
        <v>3517</v>
      </c>
      <c r="D293" s="3" t="s">
        <v>7628</v>
      </c>
      <c r="E293" s="6">
        <v>1500</v>
      </c>
      <c r="F293" s="8">
        <v>1650.69</v>
      </c>
      <c r="G293" t="s">
        <v>8218</v>
      </c>
      <c r="H293" t="s">
        <v>8223</v>
      </c>
      <c r="I293" t="s">
        <v>8245</v>
      </c>
      <c r="J293">
        <v>1412259660</v>
      </c>
      <c r="K293">
        <v>1410461299</v>
      </c>
      <c r="L293" t="b">
        <v>0</v>
      </c>
      <c r="M293">
        <v>33</v>
      </c>
      <c r="N293" t="b">
        <v>1</v>
      </c>
      <c r="O293" t="s">
        <v>8269</v>
      </c>
      <c r="P293">
        <v>45.45</v>
      </c>
      <c r="Q293" s="11" t="s">
        <v>8315</v>
      </c>
      <c r="R293" t="s">
        <v>8316</v>
      </c>
    </row>
    <row r="294" spans="1:18" ht="75" customHeight="1" x14ac:dyDescent="0.25">
      <c r="A294">
        <v>169</v>
      </c>
      <c r="B294">
        <v>3521</v>
      </c>
      <c r="C294" s="3" t="s">
        <v>3520</v>
      </c>
      <c r="D294" s="3" t="s">
        <v>7631</v>
      </c>
      <c r="E294" s="6">
        <v>350</v>
      </c>
      <c r="F294" s="8">
        <v>593</v>
      </c>
      <c r="G294" t="s">
        <v>8218</v>
      </c>
      <c r="H294" t="s">
        <v>8223</v>
      </c>
      <c r="I294" t="s">
        <v>8245</v>
      </c>
      <c r="J294">
        <v>1411980020</v>
      </c>
      <c r="K294">
        <v>1409388020</v>
      </c>
      <c r="L294" t="b">
        <v>0</v>
      </c>
      <c r="M294">
        <v>13</v>
      </c>
      <c r="N294" t="b">
        <v>1</v>
      </c>
      <c r="O294" t="s">
        <v>8269</v>
      </c>
      <c r="P294">
        <v>26.92</v>
      </c>
      <c r="Q294" s="11" t="s">
        <v>8315</v>
      </c>
      <c r="R294" t="s">
        <v>8316</v>
      </c>
    </row>
    <row r="295" spans="1:18" ht="75" customHeight="1" x14ac:dyDescent="0.25">
      <c r="A295">
        <v>102</v>
      </c>
      <c r="B295">
        <v>3524</v>
      </c>
      <c r="C295" s="3" t="s">
        <v>3523</v>
      </c>
      <c r="D295" s="3" t="s">
        <v>7634</v>
      </c>
      <c r="E295" s="6">
        <v>10000</v>
      </c>
      <c r="F295" s="8">
        <v>10156</v>
      </c>
      <c r="G295" t="s">
        <v>8218</v>
      </c>
      <c r="H295" t="s">
        <v>8223</v>
      </c>
      <c r="I295" t="s">
        <v>8245</v>
      </c>
      <c r="J295">
        <v>1410580800</v>
      </c>
      <c r="K295">
        <v>1409336373</v>
      </c>
      <c r="L295" t="b">
        <v>0</v>
      </c>
      <c r="M295">
        <v>74</v>
      </c>
      <c r="N295" t="b">
        <v>1</v>
      </c>
      <c r="O295" t="s">
        <v>8269</v>
      </c>
      <c r="P295">
        <v>135.13999999999999</v>
      </c>
      <c r="Q295" s="11" t="s">
        <v>8315</v>
      </c>
      <c r="R295" t="s">
        <v>8316</v>
      </c>
    </row>
    <row r="296" spans="1:18" ht="75" customHeight="1" x14ac:dyDescent="0.25">
      <c r="A296">
        <v>106</v>
      </c>
      <c r="B296">
        <v>3525</v>
      </c>
      <c r="C296" s="3" t="s">
        <v>3524</v>
      </c>
      <c r="D296" s="3" t="s">
        <v>7635</v>
      </c>
      <c r="E296" s="6">
        <v>500</v>
      </c>
      <c r="F296" s="8">
        <v>530</v>
      </c>
      <c r="G296" t="s">
        <v>8218</v>
      </c>
      <c r="H296" t="s">
        <v>8223</v>
      </c>
      <c r="I296" t="s">
        <v>8245</v>
      </c>
      <c r="J296">
        <v>1439136000</v>
      </c>
      <c r="K296">
        <v>1438188106</v>
      </c>
      <c r="L296" t="b">
        <v>0</v>
      </c>
      <c r="M296">
        <v>7</v>
      </c>
      <c r="N296" t="b">
        <v>1</v>
      </c>
      <c r="O296" t="s">
        <v>8269</v>
      </c>
      <c r="P296">
        <v>71.430000000000007</v>
      </c>
      <c r="Q296" s="11" t="s">
        <v>8315</v>
      </c>
      <c r="R296" t="s">
        <v>8316</v>
      </c>
    </row>
    <row r="297" spans="1:18" ht="75" customHeight="1" x14ac:dyDescent="0.25">
      <c r="A297">
        <v>102</v>
      </c>
      <c r="B297">
        <v>3526</v>
      </c>
      <c r="C297" s="3" t="s">
        <v>3525</v>
      </c>
      <c r="D297" s="3" t="s">
        <v>7636</v>
      </c>
      <c r="E297" s="6">
        <v>3300</v>
      </c>
      <c r="F297" s="8">
        <v>3366</v>
      </c>
      <c r="G297" t="s">
        <v>8218</v>
      </c>
      <c r="H297" t="s">
        <v>8223</v>
      </c>
      <c r="I297" t="s">
        <v>8245</v>
      </c>
      <c r="J297">
        <v>1461823140</v>
      </c>
      <c r="K297">
        <v>1459411371</v>
      </c>
      <c r="L297" t="b">
        <v>0</v>
      </c>
      <c r="M297">
        <v>34</v>
      </c>
      <c r="N297" t="b">
        <v>1</v>
      </c>
      <c r="O297" t="s">
        <v>8269</v>
      </c>
      <c r="P297">
        <v>97.06</v>
      </c>
      <c r="Q297" s="11" t="s">
        <v>8315</v>
      </c>
      <c r="R297" t="s">
        <v>8316</v>
      </c>
    </row>
    <row r="298" spans="1:18" ht="75" customHeight="1" x14ac:dyDescent="0.25">
      <c r="A298">
        <v>117</v>
      </c>
      <c r="B298">
        <v>3527</v>
      </c>
      <c r="C298" s="3" t="s">
        <v>3526</v>
      </c>
      <c r="D298" s="3" t="s">
        <v>7637</v>
      </c>
      <c r="E298" s="6">
        <v>6000</v>
      </c>
      <c r="F298" s="8">
        <v>7015</v>
      </c>
      <c r="G298" t="s">
        <v>8218</v>
      </c>
      <c r="H298" t="s">
        <v>8223</v>
      </c>
      <c r="I298" t="s">
        <v>8245</v>
      </c>
      <c r="J298">
        <v>1436587140</v>
      </c>
      <c r="K298">
        <v>1434069205</v>
      </c>
      <c r="L298" t="b">
        <v>0</v>
      </c>
      <c r="M298">
        <v>86</v>
      </c>
      <c r="N298" t="b">
        <v>1</v>
      </c>
      <c r="O298" t="s">
        <v>8269</v>
      </c>
      <c r="P298">
        <v>69.77</v>
      </c>
      <c r="Q298" s="11" t="s">
        <v>8315</v>
      </c>
      <c r="R298" t="s">
        <v>8316</v>
      </c>
    </row>
    <row r="299" spans="1:18" ht="75" customHeight="1" x14ac:dyDescent="0.25">
      <c r="A299">
        <v>132</v>
      </c>
      <c r="B299">
        <v>3529</v>
      </c>
      <c r="C299" s="3" t="s">
        <v>3528</v>
      </c>
      <c r="D299" s="3" t="s">
        <v>7639</v>
      </c>
      <c r="E299" s="6">
        <v>500</v>
      </c>
      <c r="F299" s="8">
        <v>660</v>
      </c>
      <c r="G299" t="s">
        <v>8218</v>
      </c>
      <c r="H299" t="s">
        <v>8223</v>
      </c>
      <c r="I299" t="s">
        <v>8245</v>
      </c>
      <c r="J299">
        <v>1436749200</v>
      </c>
      <c r="K299">
        <v>1434997018</v>
      </c>
      <c r="L299" t="b">
        <v>0</v>
      </c>
      <c r="M299">
        <v>18</v>
      </c>
      <c r="N299" t="b">
        <v>1</v>
      </c>
      <c r="O299" t="s">
        <v>8269</v>
      </c>
      <c r="P299">
        <v>27.78</v>
      </c>
      <c r="Q299" s="11" t="s">
        <v>8315</v>
      </c>
      <c r="R299" t="s">
        <v>8316</v>
      </c>
    </row>
    <row r="300" spans="1:18" ht="75" customHeight="1" x14ac:dyDescent="0.25">
      <c r="A300">
        <v>128</v>
      </c>
      <c r="B300">
        <v>3531</v>
      </c>
      <c r="C300" s="3" t="s">
        <v>3530</v>
      </c>
      <c r="D300" s="3" t="s">
        <v>7641</v>
      </c>
      <c r="E300" s="6">
        <v>1000</v>
      </c>
      <c r="F300" s="8">
        <v>1280</v>
      </c>
      <c r="G300" t="s">
        <v>8218</v>
      </c>
      <c r="H300" t="s">
        <v>8223</v>
      </c>
      <c r="I300" t="s">
        <v>8245</v>
      </c>
      <c r="J300">
        <v>1467301334</v>
      </c>
      <c r="K300">
        <v>1464709334</v>
      </c>
      <c r="L300" t="b">
        <v>0</v>
      </c>
      <c r="M300">
        <v>26</v>
      </c>
      <c r="N300" t="b">
        <v>1</v>
      </c>
      <c r="O300" t="s">
        <v>8269</v>
      </c>
      <c r="P300">
        <v>38.46</v>
      </c>
      <c r="Q300" s="11" t="s">
        <v>8315</v>
      </c>
      <c r="R300" t="s">
        <v>8316</v>
      </c>
    </row>
    <row r="301" spans="1:18" ht="75" customHeight="1" x14ac:dyDescent="0.25">
      <c r="A301">
        <v>119</v>
      </c>
      <c r="B301">
        <v>3532</v>
      </c>
      <c r="C301" s="3" t="s">
        <v>3531</v>
      </c>
      <c r="D301" s="3" t="s">
        <v>7642</v>
      </c>
      <c r="E301" s="6">
        <v>960</v>
      </c>
      <c r="F301" s="8">
        <v>1142</v>
      </c>
      <c r="G301" t="s">
        <v>8218</v>
      </c>
      <c r="H301" t="s">
        <v>8223</v>
      </c>
      <c r="I301" t="s">
        <v>8245</v>
      </c>
      <c r="J301">
        <v>1411012740</v>
      </c>
      <c r="K301">
        <v>1409667827</v>
      </c>
      <c r="L301" t="b">
        <v>0</v>
      </c>
      <c r="M301">
        <v>27</v>
      </c>
      <c r="N301" t="b">
        <v>1</v>
      </c>
      <c r="O301" t="s">
        <v>8269</v>
      </c>
      <c r="P301">
        <v>35.56</v>
      </c>
      <c r="Q301" s="11" t="s">
        <v>8315</v>
      </c>
      <c r="R301" t="s">
        <v>8316</v>
      </c>
    </row>
    <row r="302" spans="1:18" ht="75" customHeight="1" x14ac:dyDescent="0.25">
      <c r="A302">
        <v>126</v>
      </c>
      <c r="B302">
        <v>3533</v>
      </c>
      <c r="C302" s="3" t="s">
        <v>3532</v>
      </c>
      <c r="D302" s="3" t="s">
        <v>7643</v>
      </c>
      <c r="E302" s="6">
        <v>500</v>
      </c>
      <c r="F302" s="8">
        <v>631</v>
      </c>
      <c r="G302" t="s">
        <v>8218</v>
      </c>
      <c r="H302" t="s">
        <v>8223</v>
      </c>
      <c r="I302" t="s">
        <v>8245</v>
      </c>
      <c r="J302">
        <v>1447269367</v>
      </c>
      <c r="K302">
        <v>1444673767</v>
      </c>
      <c r="L302" t="b">
        <v>0</v>
      </c>
      <c r="M302">
        <v>8</v>
      </c>
      <c r="N302" t="b">
        <v>1</v>
      </c>
      <c r="O302" t="s">
        <v>8269</v>
      </c>
      <c r="P302">
        <v>62.5</v>
      </c>
      <c r="Q302" s="11" t="s">
        <v>8315</v>
      </c>
      <c r="R302" t="s">
        <v>8316</v>
      </c>
    </row>
    <row r="303" spans="1:18" ht="75" customHeight="1" x14ac:dyDescent="0.25">
      <c r="A303">
        <v>156</v>
      </c>
      <c r="B303">
        <v>3534</v>
      </c>
      <c r="C303" s="3" t="s">
        <v>3533</v>
      </c>
      <c r="D303" s="3" t="s">
        <v>7644</v>
      </c>
      <c r="E303" s="6">
        <v>5000</v>
      </c>
      <c r="F303" s="8">
        <v>7810</v>
      </c>
      <c r="G303" t="s">
        <v>8218</v>
      </c>
      <c r="H303" t="s">
        <v>8223</v>
      </c>
      <c r="I303" t="s">
        <v>8245</v>
      </c>
      <c r="J303">
        <v>1443711623</v>
      </c>
      <c r="K303">
        <v>1440687623</v>
      </c>
      <c r="L303" t="b">
        <v>0</v>
      </c>
      <c r="M303">
        <v>204</v>
      </c>
      <c r="N303" t="b">
        <v>1</v>
      </c>
      <c r="O303" t="s">
        <v>8269</v>
      </c>
      <c r="P303">
        <v>24.51</v>
      </c>
      <c r="Q303" s="11" t="s">
        <v>8315</v>
      </c>
      <c r="R303" t="s">
        <v>8316</v>
      </c>
    </row>
    <row r="304" spans="1:18" ht="75" customHeight="1" x14ac:dyDescent="0.25">
      <c r="A304">
        <v>120</v>
      </c>
      <c r="B304">
        <v>3539</v>
      </c>
      <c r="C304" s="3" t="s">
        <v>3538</v>
      </c>
      <c r="D304" s="3" t="s">
        <v>7649</v>
      </c>
      <c r="E304" s="6">
        <v>600</v>
      </c>
      <c r="F304" s="8">
        <v>718</v>
      </c>
      <c r="G304" t="s">
        <v>8218</v>
      </c>
      <c r="H304" t="s">
        <v>8223</v>
      </c>
      <c r="I304" t="s">
        <v>8245</v>
      </c>
      <c r="J304">
        <v>1473358122</v>
      </c>
      <c r="K304">
        <v>1471543722</v>
      </c>
      <c r="L304" t="b">
        <v>0</v>
      </c>
      <c r="M304">
        <v>13</v>
      </c>
      <c r="N304" t="b">
        <v>1</v>
      </c>
      <c r="O304" t="s">
        <v>8269</v>
      </c>
      <c r="P304">
        <v>46.15</v>
      </c>
      <c r="Q304" s="11" t="s">
        <v>8315</v>
      </c>
      <c r="R304" t="s">
        <v>8316</v>
      </c>
    </row>
    <row r="305" spans="1:18" ht="75" customHeight="1" x14ac:dyDescent="0.25">
      <c r="A305">
        <v>102</v>
      </c>
      <c r="B305">
        <v>3542</v>
      </c>
      <c r="C305" s="3" t="s">
        <v>3541</v>
      </c>
      <c r="D305" s="3" t="s">
        <v>7652</v>
      </c>
      <c r="E305" s="6">
        <v>5500</v>
      </c>
      <c r="F305" s="8">
        <v>5623</v>
      </c>
      <c r="G305" t="s">
        <v>8218</v>
      </c>
      <c r="H305" t="s">
        <v>8223</v>
      </c>
      <c r="I305" t="s">
        <v>8245</v>
      </c>
      <c r="J305">
        <v>1410099822</v>
      </c>
      <c r="K305">
        <v>1404915822</v>
      </c>
      <c r="L305" t="b">
        <v>0</v>
      </c>
      <c r="M305">
        <v>85</v>
      </c>
      <c r="N305" t="b">
        <v>1</v>
      </c>
      <c r="O305" t="s">
        <v>8269</v>
      </c>
      <c r="P305">
        <v>64.709999999999994</v>
      </c>
      <c r="Q305" s="11" t="s">
        <v>8315</v>
      </c>
      <c r="R305" t="s">
        <v>8316</v>
      </c>
    </row>
    <row r="306" spans="1:18" ht="75" customHeight="1" x14ac:dyDescent="0.25">
      <c r="A306">
        <v>100</v>
      </c>
      <c r="B306">
        <v>3544</v>
      </c>
      <c r="C306" s="3" t="s">
        <v>3543</v>
      </c>
      <c r="D306" s="3" t="s">
        <v>7654</v>
      </c>
      <c r="E306" s="6">
        <v>2500</v>
      </c>
      <c r="F306" s="8">
        <v>2500</v>
      </c>
      <c r="G306" t="s">
        <v>8218</v>
      </c>
      <c r="H306" t="s">
        <v>8223</v>
      </c>
      <c r="I306" t="s">
        <v>8245</v>
      </c>
      <c r="J306">
        <v>1425758257</v>
      </c>
      <c r="K306">
        <v>1423166257</v>
      </c>
      <c r="L306" t="b">
        <v>0</v>
      </c>
      <c r="M306">
        <v>24</v>
      </c>
      <c r="N306" t="b">
        <v>1</v>
      </c>
      <c r="O306" t="s">
        <v>8269</v>
      </c>
      <c r="P306">
        <v>104.17</v>
      </c>
      <c r="Q306" s="11" t="s">
        <v>8315</v>
      </c>
      <c r="R306" t="s">
        <v>8316</v>
      </c>
    </row>
    <row r="307" spans="1:18" ht="75" customHeight="1" x14ac:dyDescent="0.25">
      <c r="A307">
        <v>100</v>
      </c>
      <c r="B307">
        <v>3545</v>
      </c>
      <c r="C307" s="3" t="s">
        <v>3544</v>
      </c>
      <c r="D307" s="3" t="s">
        <v>7655</v>
      </c>
      <c r="E307" s="6">
        <v>250</v>
      </c>
      <c r="F307" s="8">
        <v>251</v>
      </c>
      <c r="G307" t="s">
        <v>8218</v>
      </c>
      <c r="H307" t="s">
        <v>8223</v>
      </c>
      <c r="I307" t="s">
        <v>8245</v>
      </c>
      <c r="J307">
        <v>1428780159</v>
      </c>
      <c r="K307">
        <v>1426188159</v>
      </c>
      <c r="L307" t="b">
        <v>0</v>
      </c>
      <c r="M307">
        <v>8</v>
      </c>
      <c r="N307" t="b">
        <v>1</v>
      </c>
      <c r="O307" t="s">
        <v>8269</v>
      </c>
      <c r="P307">
        <v>31.25</v>
      </c>
      <c r="Q307" s="11" t="s">
        <v>8315</v>
      </c>
      <c r="R307" t="s">
        <v>8316</v>
      </c>
    </row>
    <row r="308" spans="1:18" ht="75" customHeight="1" x14ac:dyDescent="0.25">
      <c r="A308">
        <v>102</v>
      </c>
      <c r="B308">
        <v>3546</v>
      </c>
      <c r="C308" s="3" t="s">
        <v>3545</v>
      </c>
      <c r="D308" s="3" t="s">
        <v>7656</v>
      </c>
      <c r="E308" s="6">
        <v>1100</v>
      </c>
      <c r="F308" s="8">
        <v>1125</v>
      </c>
      <c r="G308" t="s">
        <v>8218</v>
      </c>
      <c r="H308" t="s">
        <v>8223</v>
      </c>
      <c r="I308" t="s">
        <v>8245</v>
      </c>
      <c r="J308">
        <v>1427860740</v>
      </c>
      <c r="K308">
        <v>1426002684</v>
      </c>
      <c r="L308" t="b">
        <v>0</v>
      </c>
      <c r="M308">
        <v>19</v>
      </c>
      <c r="N308" t="b">
        <v>1</v>
      </c>
      <c r="O308" t="s">
        <v>8269</v>
      </c>
      <c r="P308">
        <v>57.89</v>
      </c>
      <c r="Q308" s="11" t="s">
        <v>8315</v>
      </c>
      <c r="R308" t="s">
        <v>8316</v>
      </c>
    </row>
    <row r="309" spans="1:18" ht="75" customHeight="1" x14ac:dyDescent="0.25">
      <c r="A309">
        <v>114</v>
      </c>
      <c r="B309">
        <v>3547</v>
      </c>
      <c r="C309" s="3" t="s">
        <v>3546</v>
      </c>
      <c r="D309" s="3" t="s">
        <v>7657</v>
      </c>
      <c r="E309" s="6">
        <v>35000</v>
      </c>
      <c r="F309" s="8">
        <v>40043.25</v>
      </c>
      <c r="G309" t="s">
        <v>8218</v>
      </c>
      <c r="H309" t="s">
        <v>8223</v>
      </c>
      <c r="I309" t="s">
        <v>8245</v>
      </c>
      <c r="J309">
        <v>1463198340</v>
      </c>
      <c r="K309">
        <v>1461117201</v>
      </c>
      <c r="L309" t="b">
        <v>0</v>
      </c>
      <c r="M309">
        <v>336</v>
      </c>
      <c r="N309" t="b">
        <v>1</v>
      </c>
      <c r="O309" t="s">
        <v>8269</v>
      </c>
      <c r="P309">
        <v>104.17</v>
      </c>
      <c r="Q309" s="11" t="s">
        <v>8315</v>
      </c>
      <c r="R309" t="s">
        <v>8316</v>
      </c>
    </row>
    <row r="310" spans="1:18" ht="75" customHeight="1" x14ac:dyDescent="0.25">
      <c r="A310">
        <v>102</v>
      </c>
      <c r="B310">
        <v>3548</v>
      </c>
      <c r="C310" s="3" t="s">
        <v>3547</v>
      </c>
      <c r="D310" s="3" t="s">
        <v>7658</v>
      </c>
      <c r="E310" s="6">
        <v>2100</v>
      </c>
      <c r="F310" s="8">
        <v>2140</v>
      </c>
      <c r="G310" t="s">
        <v>8218</v>
      </c>
      <c r="H310" t="s">
        <v>8223</v>
      </c>
      <c r="I310" t="s">
        <v>8245</v>
      </c>
      <c r="J310">
        <v>1457139600</v>
      </c>
      <c r="K310">
        <v>1455230214</v>
      </c>
      <c r="L310" t="b">
        <v>0</v>
      </c>
      <c r="M310">
        <v>13</v>
      </c>
      <c r="N310" t="b">
        <v>1</v>
      </c>
      <c r="O310" t="s">
        <v>8269</v>
      </c>
      <c r="P310">
        <v>161.54</v>
      </c>
      <c r="Q310" s="11" t="s">
        <v>8315</v>
      </c>
      <c r="R310" t="s">
        <v>8316</v>
      </c>
    </row>
    <row r="311" spans="1:18" ht="75" customHeight="1" x14ac:dyDescent="0.25">
      <c r="A311">
        <v>102</v>
      </c>
      <c r="B311">
        <v>3551</v>
      </c>
      <c r="C311" s="3" t="s">
        <v>3550</v>
      </c>
      <c r="D311" s="3" t="s">
        <v>7661</v>
      </c>
      <c r="E311" s="6">
        <v>1500</v>
      </c>
      <c r="F311" s="8">
        <v>1527.5</v>
      </c>
      <c r="G311" t="s">
        <v>8218</v>
      </c>
      <c r="H311" t="s">
        <v>8223</v>
      </c>
      <c r="I311" t="s">
        <v>8245</v>
      </c>
      <c r="J311">
        <v>1400796420</v>
      </c>
      <c r="K311">
        <v>1398342170</v>
      </c>
      <c r="L311" t="b">
        <v>0</v>
      </c>
      <c r="M311">
        <v>25</v>
      </c>
      <c r="N311" t="b">
        <v>1</v>
      </c>
      <c r="O311" t="s">
        <v>8269</v>
      </c>
      <c r="P311">
        <v>60</v>
      </c>
      <c r="Q311" s="11" t="s">
        <v>8315</v>
      </c>
      <c r="R311" t="s">
        <v>8316</v>
      </c>
    </row>
    <row r="312" spans="1:18" ht="75" customHeight="1" x14ac:dyDescent="0.25">
      <c r="A312">
        <v>106</v>
      </c>
      <c r="B312">
        <v>3553</v>
      </c>
      <c r="C312" s="3" t="s">
        <v>3552</v>
      </c>
      <c r="D312" s="3" t="s">
        <v>7663</v>
      </c>
      <c r="E312" s="6">
        <v>5500</v>
      </c>
      <c r="F312" s="8">
        <v>5845</v>
      </c>
      <c r="G312" t="s">
        <v>8218</v>
      </c>
      <c r="H312" t="s">
        <v>8223</v>
      </c>
      <c r="I312" t="s">
        <v>8245</v>
      </c>
      <c r="J312">
        <v>1439337600</v>
      </c>
      <c r="K312">
        <v>1436575280</v>
      </c>
      <c r="L312" t="b">
        <v>0</v>
      </c>
      <c r="M312">
        <v>104</v>
      </c>
      <c r="N312" t="b">
        <v>1</v>
      </c>
      <c r="O312" t="s">
        <v>8269</v>
      </c>
      <c r="P312">
        <v>52.88</v>
      </c>
      <c r="Q312" s="11" t="s">
        <v>8315</v>
      </c>
      <c r="R312" t="s">
        <v>8316</v>
      </c>
    </row>
    <row r="313" spans="1:18" ht="75" customHeight="1" x14ac:dyDescent="0.25">
      <c r="A313">
        <v>113</v>
      </c>
      <c r="B313">
        <v>3554</v>
      </c>
      <c r="C313" s="3" t="s">
        <v>3553</v>
      </c>
      <c r="D313" s="3" t="s">
        <v>7664</v>
      </c>
      <c r="E313" s="6">
        <v>5000</v>
      </c>
      <c r="F313" s="8">
        <v>5671.11</v>
      </c>
      <c r="G313" t="s">
        <v>8218</v>
      </c>
      <c r="H313" t="s">
        <v>8223</v>
      </c>
      <c r="I313" t="s">
        <v>8245</v>
      </c>
      <c r="J313">
        <v>1423674000</v>
      </c>
      <c r="K313">
        <v>1421025159</v>
      </c>
      <c r="L313" t="b">
        <v>0</v>
      </c>
      <c r="M313">
        <v>53</v>
      </c>
      <c r="N313" t="b">
        <v>1</v>
      </c>
      <c r="O313" t="s">
        <v>8269</v>
      </c>
      <c r="P313">
        <v>94.34</v>
      </c>
      <c r="Q313" s="11" t="s">
        <v>8315</v>
      </c>
      <c r="R313" t="s">
        <v>8316</v>
      </c>
    </row>
    <row r="314" spans="1:18" ht="75" customHeight="1" x14ac:dyDescent="0.25">
      <c r="A314">
        <v>100</v>
      </c>
      <c r="B314">
        <v>3557</v>
      </c>
      <c r="C314" s="3" t="s">
        <v>3556</v>
      </c>
      <c r="D314" s="3" t="s">
        <v>7667</v>
      </c>
      <c r="E314" s="6">
        <v>100000</v>
      </c>
      <c r="F314" s="8">
        <v>100036</v>
      </c>
      <c r="G314" t="s">
        <v>8218</v>
      </c>
      <c r="H314" t="s">
        <v>8223</v>
      </c>
      <c r="I314" t="s">
        <v>8245</v>
      </c>
      <c r="J314">
        <v>1399271911</v>
      </c>
      <c r="K314">
        <v>1396334311</v>
      </c>
      <c r="L314" t="b">
        <v>0</v>
      </c>
      <c r="M314">
        <v>558</v>
      </c>
      <c r="N314" t="b">
        <v>1</v>
      </c>
      <c r="O314" t="s">
        <v>8269</v>
      </c>
      <c r="P314">
        <v>179.21</v>
      </c>
      <c r="Q314" s="11" t="s">
        <v>8315</v>
      </c>
      <c r="R314" t="s">
        <v>8316</v>
      </c>
    </row>
    <row r="315" spans="1:18" ht="75" customHeight="1" x14ac:dyDescent="0.25">
      <c r="A315">
        <v>102</v>
      </c>
      <c r="B315">
        <v>3561</v>
      </c>
      <c r="C315" s="3" t="s">
        <v>3560</v>
      </c>
      <c r="D315" s="3" t="s">
        <v>7671</v>
      </c>
      <c r="E315" s="6">
        <v>2500</v>
      </c>
      <c r="F315" s="8">
        <v>2560</v>
      </c>
      <c r="G315" t="s">
        <v>8218</v>
      </c>
      <c r="H315" t="s">
        <v>8223</v>
      </c>
      <c r="I315" t="s">
        <v>8245</v>
      </c>
      <c r="J315">
        <v>1438799760</v>
      </c>
      <c r="K315">
        <v>1437236378</v>
      </c>
      <c r="L315" t="b">
        <v>0</v>
      </c>
      <c r="M315">
        <v>54</v>
      </c>
      <c r="N315" t="b">
        <v>1</v>
      </c>
      <c r="O315" t="s">
        <v>8269</v>
      </c>
      <c r="P315">
        <v>46.3</v>
      </c>
      <c r="Q315" s="11" t="s">
        <v>8315</v>
      </c>
      <c r="R315" t="s">
        <v>8316</v>
      </c>
    </row>
    <row r="316" spans="1:18" ht="75" customHeight="1" x14ac:dyDescent="0.25">
      <c r="A316">
        <v>131</v>
      </c>
      <c r="B316">
        <v>3565</v>
      </c>
      <c r="C316" s="3" t="s">
        <v>3564</v>
      </c>
      <c r="D316" s="3" t="s">
        <v>7675</v>
      </c>
      <c r="E316" s="6">
        <v>900</v>
      </c>
      <c r="F316" s="8">
        <v>1175</v>
      </c>
      <c r="G316" t="s">
        <v>8218</v>
      </c>
      <c r="H316" t="s">
        <v>8223</v>
      </c>
      <c r="I316" t="s">
        <v>8245</v>
      </c>
      <c r="J316">
        <v>1420048208</v>
      </c>
      <c r="K316">
        <v>1417456208</v>
      </c>
      <c r="L316" t="b">
        <v>0</v>
      </c>
      <c r="M316">
        <v>12</v>
      </c>
      <c r="N316" t="b">
        <v>1</v>
      </c>
      <c r="O316" t="s">
        <v>8269</v>
      </c>
      <c r="P316">
        <v>75</v>
      </c>
      <c r="Q316" s="11" t="s">
        <v>8315</v>
      </c>
      <c r="R316" t="s">
        <v>8316</v>
      </c>
    </row>
    <row r="317" spans="1:18" ht="75" customHeight="1" x14ac:dyDescent="0.25">
      <c r="A317">
        <v>111</v>
      </c>
      <c r="B317">
        <v>3568</v>
      </c>
      <c r="C317" s="3" t="s">
        <v>3567</v>
      </c>
      <c r="D317" s="3" t="s">
        <v>7678</v>
      </c>
      <c r="E317" s="6">
        <v>1000</v>
      </c>
      <c r="F317" s="8">
        <v>1110</v>
      </c>
      <c r="G317" t="s">
        <v>8218</v>
      </c>
      <c r="H317" t="s">
        <v>8223</v>
      </c>
      <c r="I317" t="s">
        <v>8245</v>
      </c>
      <c r="J317">
        <v>1410975994</v>
      </c>
      <c r="K317">
        <v>1408383994</v>
      </c>
      <c r="L317" t="b">
        <v>0</v>
      </c>
      <c r="M317">
        <v>19</v>
      </c>
      <c r="N317" t="b">
        <v>1</v>
      </c>
      <c r="O317" t="s">
        <v>8269</v>
      </c>
      <c r="P317">
        <v>52.63</v>
      </c>
      <c r="Q317" s="11" t="s">
        <v>8315</v>
      </c>
      <c r="R317" t="s">
        <v>8316</v>
      </c>
    </row>
    <row r="318" spans="1:18" ht="75" customHeight="1" x14ac:dyDescent="0.25">
      <c r="A318">
        <v>100</v>
      </c>
      <c r="B318">
        <v>3569</v>
      </c>
      <c r="C318" s="3" t="s">
        <v>3568</v>
      </c>
      <c r="D318" s="3" t="s">
        <v>7679</v>
      </c>
      <c r="E318" s="6">
        <v>5000</v>
      </c>
      <c r="F318" s="8">
        <v>5024</v>
      </c>
      <c r="G318" t="s">
        <v>8218</v>
      </c>
      <c r="H318" t="s">
        <v>8223</v>
      </c>
      <c r="I318" t="s">
        <v>8245</v>
      </c>
      <c r="J318">
        <v>1420734696</v>
      </c>
      <c r="K318">
        <v>1418142696</v>
      </c>
      <c r="L318" t="b">
        <v>0</v>
      </c>
      <c r="M318">
        <v>41</v>
      </c>
      <c r="N318" t="b">
        <v>1</v>
      </c>
      <c r="O318" t="s">
        <v>8269</v>
      </c>
      <c r="P318">
        <v>121.95</v>
      </c>
      <c r="Q318" s="11" t="s">
        <v>8315</v>
      </c>
      <c r="R318" t="s">
        <v>8316</v>
      </c>
    </row>
    <row r="319" spans="1:18" ht="75" customHeight="1" x14ac:dyDescent="0.25">
      <c r="A319">
        <v>114</v>
      </c>
      <c r="B319">
        <v>3570</v>
      </c>
      <c r="C319" s="3" t="s">
        <v>3569</v>
      </c>
      <c r="D319" s="3" t="s">
        <v>7680</v>
      </c>
      <c r="E319" s="6">
        <v>2000</v>
      </c>
      <c r="F319" s="8">
        <v>2287</v>
      </c>
      <c r="G319" t="s">
        <v>8218</v>
      </c>
      <c r="H319" t="s">
        <v>8223</v>
      </c>
      <c r="I319" t="s">
        <v>8245</v>
      </c>
      <c r="J319">
        <v>1420009200</v>
      </c>
      <c r="K319">
        <v>1417593483</v>
      </c>
      <c r="L319" t="b">
        <v>0</v>
      </c>
      <c r="M319">
        <v>26</v>
      </c>
      <c r="N319" t="b">
        <v>1</v>
      </c>
      <c r="O319" t="s">
        <v>8269</v>
      </c>
      <c r="P319">
        <v>76.92</v>
      </c>
      <c r="Q319" s="11" t="s">
        <v>8315</v>
      </c>
      <c r="R319" t="s">
        <v>8316</v>
      </c>
    </row>
    <row r="320" spans="1:18" ht="75" customHeight="1" x14ac:dyDescent="0.25">
      <c r="A320">
        <v>106</v>
      </c>
      <c r="B320">
        <v>3574</v>
      </c>
      <c r="C320" s="3" t="s">
        <v>3573</v>
      </c>
      <c r="D320" s="3" t="s">
        <v>7684</v>
      </c>
      <c r="E320" s="6">
        <v>5800</v>
      </c>
      <c r="F320" s="8">
        <v>6155</v>
      </c>
      <c r="G320" t="s">
        <v>8218</v>
      </c>
      <c r="H320" t="s">
        <v>8223</v>
      </c>
      <c r="I320" t="s">
        <v>8245</v>
      </c>
      <c r="J320">
        <v>1415921848</v>
      </c>
      <c r="K320">
        <v>1413326248</v>
      </c>
      <c r="L320" t="b">
        <v>0</v>
      </c>
      <c r="M320">
        <v>45</v>
      </c>
      <c r="N320" t="b">
        <v>1</v>
      </c>
      <c r="O320" t="s">
        <v>8269</v>
      </c>
      <c r="P320">
        <v>128.88999999999999</v>
      </c>
      <c r="Q320" s="11" t="s">
        <v>8315</v>
      </c>
      <c r="R320" t="s">
        <v>8316</v>
      </c>
    </row>
    <row r="321" spans="1:18" ht="75" customHeight="1" x14ac:dyDescent="0.25">
      <c r="A321">
        <v>101</v>
      </c>
      <c r="B321">
        <v>3575</v>
      </c>
      <c r="C321" s="3" t="s">
        <v>3574</v>
      </c>
      <c r="D321" s="3" t="s">
        <v>7685</v>
      </c>
      <c r="E321" s="6">
        <v>10000</v>
      </c>
      <c r="F321" s="8">
        <v>10133</v>
      </c>
      <c r="G321" t="s">
        <v>8218</v>
      </c>
      <c r="H321" t="s">
        <v>8223</v>
      </c>
      <c r="I321" t="s">
        <v>8245</v>
      </c>
      <c r="J321">
        <v>1470887940</v>
      </c>
      <c r="K321">
        <v>1468176527</v>
      </c>
      <c r="L321" t="b">
        <v>0</v>
      </c>
      <c r="M321">
        <v>102</v>
      </c>
      <c r="N321" t="b">
        <v>1</v>
      </c>
      <c r="O321" t="s">
        <v>8269</v>
      </c>
      <c r="P321">
        <v>98.04</v>
      </c>
      <c r="Q321" s="11" t="s">
        <v>8315</v>
      </c>
      <c r="R321" t="s">
        <v>8316</v>
      </c>
    </row>
    <row r="322" spans="1:18" ht="75" customHeight="1" x14ac:dyDescent="0.25">
      <c r="A322">
        <v>100</v>
      </c>
      <c r="B322">
        <v>3576</v>
      </c>
      <c r="C322" s="3" t="s">
        <v>3575</v>
      </c>
      <c r="D322" s="3" t="s">
        <v>7686</v>
      </c>
      <c r="E322" s="6">
        <v>100</v>
      </c>
      <c r="F322" s="8">
        <v>100</v>
      </c>
      <c r="G322" t="s">
        <v>8218</v>
      </c>
      <c r="H322" t="s">
        <v>8223</v>
      </c>
      <c r="I322" t="s">
        <v>8245</v>
      </c>
      <c r="J322">
        <v>1480947054</v>
      </c>
      <c r="K322">
        <v>1475759454</v>
      </c>
      <c r="L322" t="b">
        <v>0</v>
      </c>
      <c r="M322">
        <v>5</v>
      </c>
      <c r="N322" t="b">
        <v>1</v>
      </c>
      <c r="O322" t="s">
        <v>8269</v>
      </c>
      <c r="P322">
        <v>20</v>
      </c>
      <c r="Q322" s="11" t="s">
        <v>8315</v>
      </c>
      <c r="R322" t="s">
        <v>8316</v>
      </c>
    </row>
    <row r="323" spans="1:18" ht="75" customHeight="1" x14ac:dyDescent="0.25">
      <c r="A323">
        <v>130</v>
      </c>
      <c r="B323">
        <v>3577</v>
      </c>
      <c r="C323" s="3" t="s">
        <v>3576</v>
      </c>
      <c r="D323" s="3" t="s">
        <v>7687</v>
      </c>
      <c r="E323" s="6">
        <v>600</v>
      </c>
      <c r="F323" s="8">
        <v>780</v>
      </c>
      <c r="G323" t="s">
        <v>8218</v>
      </c>
      <c r="H323" t="s">
        <v>8223</v>
      </c>
      <c r="I323" t="s">
        <v>8245</v>
      </c>
      <c r="J323">
        <v>1430029680</v>
      </c>
      <c r="K323">
        <v>1427741583</v>
      </c>
      <c r="L323" t="b">
        <v>0</v>
      </c>
      <c r="M323">
        <v>27</v>
      </c>
      <c r="N323" t="b">
        <v>1</v>
      </c>
      <c r="O323" t="s">
        <v>8269</v>
      </c>
      <c r="P323">
        <v>22.22</v>
      </c>
      <c r="Q323" s="11" t="s">
        <v>8315</v>
      </c>
      <c r="R323" t="s">
        <v>8316</v>
      </c>
    </row>
    <row r="324" spans="1:18" ht="75" customHeight="1" x14ac:dyDescent="0.25">
      <c r="A324">
        <v>114</v>
      </c>
      <c r="B324">
        <v>3580</v>
      </c>
      <c r="C324" s="3" t="s">
        <v>3579</v>
      </c>
      <c r="D324" s="3" t="s">
        <v>7690</v>
      </c>
      <c r="E324" s="6">
        <v>900</v>
      </c>
      <c r="F324" s="8">
        <v>1025</v>
      </c>
      <c r="G324" t="s">
        <v>8218</v>
      </c>
      <c r="H324" t="s">
        <v>8223</v>
      </c>
      <c r="I324" t="s">
        <v>8245</v>
      </c>
      <c r="J324">
        <v>1425185940</v>
      </c>
      <c r="K324">
        <v>1421900022</v>
      </c>
      <c r="L324" t="b">
        <v>0</v>
      </c>
      <c r="M324">
        <v>27</v>
      </c>
      <c r="N324" t="b">
        <v>1</v>
      </c>
      <c r="O324" t="s">
        <v>8269</v>
      </c>
      <c r="P324">
        <v>33.33</v>
      </c>
      <c r="Q324" s="11" t="s">
        <v>8315</v>
      </c>
      <c r="R324" t="s">
        <v>8316</v>
      </c>
    </row>
    <row r="325" spans="1:18" ht="75" customHeight="1" x14ac:dyDescent="0.25">
      <c r="A325">
        <v>287</v>
      </c>
      <c r="B325">
        <v>3582</v>
      </c>
      <c r="C325" s="3" t="s">
        <v>3581</v>
      </c>
      <c r="D325" s="3" t="s">
        <v>7692</v>
      </c>
      <c r="E325" s="6">
        <v>1000</v>
      </c>
      <c r="F325" s="8">
        <v>2870</v>
      </c>
      <c r="G325" t="s">
        <v>8218</v>
      </c>
      <c r="H325" t="s">
        <v>8223</v>
      </c>
      <c r="I325" t="s">
        <v>8245</v>
      </c>
      <c r="J325">
        <v>1459822682</v>
      </c>
      <c r="K325">
        <v>1458613082</v>
      </c>
      <c r="L325" t="b">
        <v>0</v>
      </c>
      <c r="M325">
        <v>49</v>
      </c>
      <c r="N325" t="b">
        <v>1</v>
      </c>
      <c r="O325" t="s">
        <v>8269</v>
      </c>
      <c r="P325">
        <v>20.41</v>
      </c>
      <c r="Q325" s="11" t="s">
        <v>8315</v>
      </c>
      <c r="R325" t="s">
        <v>8316</v>
      </c>
    </row>
    <row r="326" spans="1:18" ht="75" customHeight="1" x14ac:dyDescent="0.25">
      <c r="A326">
        <v>109</v>
      </c>
      <c r="B326">
        <v>3583</v>
      </c>
      <c r="C326" s="3" t="s">
        <v>3582</v>
      </c>
      <c r="D326" s="3" t="s">
        <v>7693</v>
      </c>
      <c r="E326" s="6">
        <v>3000</v>
      </c>
      <c r="F326" s="8">
        <v>3255</v>
      </c>
      <c r="G326" t="s">
        <v>8218</v>
      </c>
      <c r="H326" t="s">
        <v>8223</v>
      </c>
      <c r="I326" t="s">
        <v>8245</v>
      </c>
      <c r="J326">
        <v>1460970805</v>
      </c>
      <c r="K326">
        <v>1455790405</v>
      </c>
      <c r="L326" t="b">
        <v>0</v>
      </c>
      <c r="M326">
        <v>24</v>
      </c>
      <c r="N326" t="b">
        <v>1</v>
      </c>
      <c r="O326" t="s">
        <v>8269</v>
      </c>
      <c r="P326">
        <v>125</v>
      </c>
      <c r="Q326" s="11" t="s">
        <v>8315</v>
      </c>
      <c r="R326" t="s">
        <v>8316</v>
      </c>
    </row>
    <row r="327" spans="1:18" ht="75" customHeight="1" x14ac:dyDescent="0.25">
      <c r="A327">
        <v>119</v>
      </c>
      <c r="B327">
        <v>3585</v>
      </c>
      <c r="C327" s="3" t="s">
        <v>3584</v>
      </c>
      <c r="D327" s="3" t="s">
        <v>7695</v>
      </c>
      <c r="E327" s="6">
        <v>3400</v>
      </c>
      <c r="F327" s="8">
        <v>4050</v>
      </c>
      <c r="G327" t="s">
        <v>8218</v>
      </c>
      <c r="H327" t="s">
        <v>8223</v>
      </c>
      <c r="I327" t="s">
        <v>8245</v>
      </c>
      <c r="J327">
        <v>1419181890</v>
      </c>
      <c r="K327">
        <v>1416589890</v>
      </c>
      <c r="L327" t="b">
        <v>0</v>
      </c>
      <c r="M327">
        <v>23</v>
      </c>
      <c r="N327" t="b">
        <v>1</v>
      </c>
      <c r="O327" t="s">
        <v>8269</v>
      </c>
      <c r="P327">
        <v>147.83000000000001</v>
      </c>
      <c r="Q327" s="11" t="s">
        <v>8315</v>
      </c>
      <c r="R327" t="s">
        <v>8316</v>
      </c>
    </row>
    <row r="328" spans="1:18" ht="75" customHeight="1" x14ac:dyDescent="0.25">
      <c r="A328">
        <v>109</v>
      </c>
      <c r="B328">
        <v>3586</v>
      </c>
      <c r="C328" s="3" t="s">
        <v>3585</v>
      </c>
      <c r="D328" s="3" t="s">
        <v>7696</v>
      </c>
      <c r="E328" s="6">
        <v>7500</v>
      </c>
      <c r="F328" s="8">
        <v>8207</v>
      </c>
      <c r="G328" t="s">
        <v>8218</v>
      </c>
      <c r="H328" t="s">
        <v>8223</v>
      </c>
      <c r="I328" t="s">
        <v>8245</v>
      </c>
      <c r="J328">
        <v>1474649070</v>
      </c>
      <c r="K328">
        <v>1469465070</v>
      </c>
      <c r="L328" t="b">
        <v>0</v>
      </c>
      <c r="M328">
        <v>54</v>
      </c>
      <c r="N328" t="b">
        <v>1</v>
      </c>
      <c r="O328" t="s">
        <v>8269</v>
      </c>
      <c r="P328">
        <v>138.88999999999999</v>
      </c>
      <c r="Q328" s="11" t="s">
        <v>8315</v>
      </c>
      <c r="R328" t="s">
        <v>8316</v>
      </c>
    </row>
    <row r="329" spans="1:18" ht="75" customHeight="1" x14ac:dyDescent="0.25">
      <c r="A329">
        <v>128</v>
      </c>
      <c r="B329">
        <v>3589</v>
      </c>
      <c r="C329" s="3" t="s">
        <v>3588</v>
      </c>
      <c r="D329" s="3" t="s">
        <v>7699</v>
      </c>
      <c r="E329" s="6">
        <v>4000</v>
      </c>
      <c r="F329" s="8">
        <v>5100</v>
      </c>
      <c r="G329" t="s">
        <v>8218</v>
      </c>
      <c r="H329" t="s">
        <v>8223</v>
      </c>
      <c r="I329" t="s">
        <v>8245</v>
      </c>
      <c r="J329">
        <v>1432654347</v>
      </c>
      <c r="K329">
        <v>1430494347</v>
      </c>
      <c r="L329" t="b">
        <v>0</v>
      </c>
      <c r="M329">
        <v>62</v>
      </c>
      <c r="N329" t="b">
        <v>1</v>
      </c>
      <c r="O329" t="s">
        <v>8269</v>
      </c>
      <c r="P329">
        <v>64.52</v>
      </c>
      <c r="Q329" s="11" t="s">
        <v>8315</v>
      </c>
      <c r="R329" t="s">
        <v>8316</v>
      </c>
    </row>
    <row r="330" spans="1:18" ht="75" customHeight="1" x14ac:dyDescent="0.25">
      <c r="A330">
        <v>175</v>
      </c>
      <c r="B330">
        <v>3591</v>
      </c>
      <c r="C330" s="3" t="s">
        <v>3590</v>
      </c>
      <c r="D330" s="3" t="s">
        <v>7701</v>
      </c>
      <c r="E330" s="6">
        <v>700</v>
      </c>
      <c r="F330" s="8">
        <v>1225</v>
      </c>
      <c r="G330" t="s">
        <v>8218</v>
      </c>
      <c r="H330" t="s">
        <v>8223</v>
      </c>
      <c r="I330" t="s">
        <v>8245</v>
      </c>
      <c r="J330">
        <v>1422075540</v>
      </c>
      <c r="K330">
        <v>1419979544</v>
      </c>
      <c r="L330" t="b">
        <v>0</v>
      </c>
      <c r="M330">
        <v>18</v>
      </c>
      <c r="N330" t="b">
        <v>1</v>
      </c>
      <c r="O330" t="s">
        <v>8269</v>
      </c>
      <c r="P330">
        <v>38.89</v>
      </c>
      <c r="Q330" s="11" t="s">
        <v>8315</v>
      </c>
      <c r="R330" t="s">
        <v>8316</v>
      </c>
    </row>
    <row r="331" spans="1:18" ht="75" customHeight="1" x14ac:dyDescent="0.25">
      <c r="A331">
        <v>127</v>
      </c>
      <c r="B331">
        <v>3592</v>
      </c>
      <c r="C331" s="3" t="s">
        <v>3591</v>
      </c>
      <c r="D331" s="3" t="s">
        <v>7702</v>
      </c>
      <c r="E331" s="6">
        <v>2000</v>
      </c>
      <c r="F331" s="8">
        <v>2545</v>
      </c>
      <c r="G331" t="s">
        <v>8218</v>
      </c>
      <c r="H331" t="s">
        <v>8223</v>
      </c>
      <c r="I331" t="s">
        <v>8245</v>
      </c>
      <c r="J331">
        <v>1423630740</v>
      </c>
      <c r="K331">
        <v>1418673307</v>
      </c>
      <c r="L331" t="b">
        <v>0</v>
      </c>
      <c r="M331">
        <v>35</v>
      </c>
      <c r="N331" t="b">
        <v>1</v>
      </c>
      <c r="O331" t="s">
        <v>8269</v>
      </c>
      <c r="P331">
        <v>57.14</v>
      </c>
      <c r="Q331" s="11" t="s">
        <v>8315</v>
      </c>
      <c r="R331" t="s">
        <v>8316</v>
      </c>
    </row>
    <row r="332" spans="1:18" ht="75" customHeight="1" x14ac:dyDescent="0.25">
      <c r="A332">
        <v>111</v>
      </c>
      <c r="B332">
        <v>3593</v>
      </c>
      <c r="C332" s="3" t="s">
        <v>3592</v>
      </c>
      <c r="D332" s="3" t="s">
        <v>7703</v>
      </c>
      <c r="E332" s="6">
        <v>3000</v>
      </c>
      <c r="F332" s="8">
        <v>3319</v>
      </c>
      <c r="G332" t="s">
        <v>8218</v>
      </c>
      <c r="H332" t="s">
        <v>8223</v>
      </c>
      <c r="I332" t="s">
        <v>8245</v>
      </c>
      <c r="J332">
        <v>1420489560</v>
      </c>
      <c r="K332">
        <v>1417469639</v>
      </c>
      <c r="L332" t="b">
        <v>0</v>
      </c>
      <c r="M332">
        <v>43</v>
      </c>
      <c r="N332" t="b">
        <v>1</v>
      </c>
      <c r="O332" t="s">
        <v>8269</v>
      </c>
      <c r="P332">
        <v>69.77</v>
      </c>
      <c r="Q332" s="11" t="s">
        <v>8315</v>
      </c>
      <c r="R332" t="s">
        <v>8316</v>
      </c>
    </row>
    <row r="333" spans="1:18" ht="75" customHeight="1" x14ac:dyDescent="0.25">
      <c r="A333">
        <v>126</v>
      </c>
      <c r="B333">
        <v>3594</v>
      </c>
      <c r="C333" s="3" t="s">
        <v>3593</v>
      </c>
      <c r="D333" s="3" t="s">
        <v>7704</v>
      </c>
      <c r="E333" s="6">
        <v>1600</v>
      </c>
      <c r="F333" s="8">
        <v>2015</v>
      </c>
      <c r="G333" t="s">
        <v>8218</v>
      </c>
      <c r="H333" t="s">
        <v>8223</v>
      </c>
      <c r="I333" t="s">
        <v>8245</v>
      </c>
      <c r="J333">
        <v>1472952982</v>
      </c>
      <c r="K333">
        <v>1470792982</v>
      </c>
      <c r="L333" t="b">
        <v>0</v>
      </c>
      <c r="M333">
        <v>36</v>
      </c>
      <c r="N333" t="b">
        <v>1</v>
      </c>
      <c r="O333" t="s">
        <v>8269</v>
      </c>
      <c r="P333">
        <v>44.44</v>
      </c>
      <c r="Q333" s="11" t="s">
        <v>8315</v>
      </c>
      <c r="R333" t="s">
        <v>8316</v>
      </c>
    </row>
    <row r="334" spans="1:18" ht="75" customHeight="1" x14ac:dyDescent="0.25">
      <c r="A334">
        <v>119</v>
      </c>
      <c r="B334">
        <v>3595</v>
      </c>
      <c r="C334" s="3" t="s">
        <v>3594</v>
      </c>
      <c r="D334" s="3" t="s">
        <v>7705</v>
      </c>
      <c r="E334" s="6">
        <v>2600</v>
      </c>
      <c r="F334" s="8">
        <v>3081</v>
      </c>
      <c r="G334" t="s">
        <v>8218</v>
      </c>
      <c r="H334" t="s">
        <v>8223</v>
      </c>
      <c r="I334" t="s">
        <v>8245</v>
      </c>
      <c r="J334">
        <v>1426229940</v>
      </c>
      <c r="K334">
        <v>1423959123</v>
      </c>
      <c r="L334" t="b">
        <v>0</v>
      </c>
      <c r="M334">
        <v>62</v>
      </c>
      <c r="N334" t="b">
        <v>1</v>
      </c>
      <c r="O334" t="s">
        <v>8269</v>
      </c>
      <c r="P334">
        <v>41.94</v>
      </c>
      <c r="Q334" s="11" t="s">
        <v>8315</v>
      </c>
      <c r="R334" t="s">
        <v>8316</v>
      </c>
    </row>
    <row r="335" spans="1:18" ht="75" customHeight="1" x14ac:dyDescent="0.25">
      <c r="A335">
        <v>103</v>
      </c>
      <c r="B335">
        <v>3597</v>
      </c>
      <c r="C335" s="3" t="s">
        <v>3596</v>
      </c>
      <c r="D335" s="3" t="s">
        <v>7707</v>
      </c>
      <c r="E335" s="6">
        <v>2500</v>
      </c>
      <c r="F335" s="8">
        <v>2565</v>
      </c>
      <c r="G335" t="s">
        <v>8218</v>
      </c>
      <c r="H335" t="s">
        <v>8223</v>
      </c>
      <c r="I335" t="s">
        <v>8245</v>
      </c>
      <c r="J335">
        <v>1456984740</v>
      </c>
      <c r="K335">
        <v>1455717790</v>
      </c>
      <c r="L335" t="b">
        <v>0</v>
      </c>
      <c r="M335">
        <v>33</v>
      </c>
      <c r="N335" t="b">
        <v>1</v>
      </c>
      <c r="O335" t="s">
        <v>8269</v>
      </c>
      <c r="P335">
        <v>75.760000000000005</v>
      </c>
      <c r="Q335" s="11" t="s">
        <v>8315</v>
      </c>
      <c r="R335" t="s">
        <v>8316</v>
      </c>
    </row>
    <row r="336" spans="1:18" ht="75" customHeight="1" x14ac:dyDescent="0.25">
      <c r="A336">
        <v>110</v>
      </c>
      <c r="B336">
        <v>3598</v>
      </c>
      <c r="C336" s="3" t="s">
        <v>3597</v>
      </c>
      <c r="D336" s="3" t="s">
        <v>7708</v>
      </c>
      <c r="E336" s="6">
        <v>1000</v>
      </c>
      <c r="F336" s="8">
        <v>1101</v>
      </c>
      <c r="G336" t="s">
        <v>8218</v>
      </c>
      <c r="H336" t="s">
        <v>8223</v>
      </c>
      <c r="I336" t="s">
        <v>8245</v>
      </c>
      <c r="J336">
        <v>1409720340</v>
      </c>
      <c r="K336">
        <v>1408129822</v>
      </c>
      <c r="L336" t="b">
        <v>0</v>
      </c>
      <c r="M336">
        <v>27</v>
      </c>
      <c r="N336" t="b">
        <v>1</v>
      </c>
      <c r="O336" t="s">
        <v>8269</v>
      </c>
      <c r="P336">
        <v>37.04</v>
      </c>
      <c r="Q336" s="11" t="s">
        <v>8315</v>
      </c>
      <c r="R336" t="s">
        <v>8316</v>
      </c>
    </row>
    <row r="337" spans="1:18" ht="75" customHeight="1" x14ac:dyDescent="0.25">
      <c r="A337">
        <v>202</v>
      </c>
      <c r="B337">
        <v>3599</v>
      </c>
      <c r="C337" s="3" t="s">
        <v>3598</v>
      </c>
      <c r="D337" s="3" t="s">
        <v>7709</v>
      </c>
      <c r="E337" s="6">
        <v>500</v>
      </c>
      <c r="F337" s="8">
        <v>1010</v>
      </c>
      <c r="G337" t="s">
        <v>8218</v>
      </c>
      <c r="H337" t="s">
        <v>8223</v>
      </c>
      <c r="I337" t="s">
        <v>8245</v>
      </c>
      <c r="J337">
        <v>1440892800</v>
      </c>
      <c r="K337">
        <v>1438715077</v>
      </c>
      <c r="L337" t="b">
        <v>0</v>
      </c>
      <c r="M337">
        <v>17</v>
      </c>
      <c r="N337" t="b">
        <v>1</v>
      </c>
      <c r="O337" t="s">
        <v>8269</v>
      </c>
      <c r="P337">
        <v>29.41</v>
      </c>
      <c r="Q337" s="11" t="s">
        <v>8315</v>
      </c>
      <c r="R337" t="s">
        <v>8316</v>
      </c>
    </row>
    <row r="338" spans="1:18" ht="75" customHeight="1" x14ac:dyDescent="0.25">
      <c r="A338">
        <v>130</v>
      </c>
      <c r="B338">
        <v>3600</v>
      </c>
      <c r="C338" s="3" t="s">
        <v>3599</v>
      </c>
      <c r="D338" s="3" t="s">
        <v>7710</v>
      </c>
      <c r="E338" s="6">
        <v>10</v>
      </c>
      <c r="F338" s="8">
        <v>13</v>
      </c>
      <c r="G338" t="s">
        <v>8218</v>
      </c>
      <c r="H338" t="s">
        <v>8223</v>
      </c>
      <c r="I338" t="s">
        <v>8245</v>
      </c>
      <c r="J338">
        <v>1476390164</v>
      </c>
      <c r="K338">
        <v>1473970964</v>
      </c>
      <c r="L338" t="b">
        <v>0</v>
      </c>
      <c r="M338">
        <v>4</v>
      </c>
      <c r="N338" t="b">
        <v>1</v>
      </c>
      <c r="O338" t="s">
        <v>8269</v>
      </c>
      <c r="P338">
        <v>2.5</v>
      </c>
      <c r="Q338" s="11" t="s">
        <v>8315</v>
      </c>
      <c r="R338" t="s">
        <v>8316</v>
      </c>
    </row>
    <row r="339" spans="1:18" ht="75" customHeight="1" x14ac:dyDescent="0.25">
      <c r="A339">
        <v>100</v>
      </c>
      <c r="B339">
        <v>3602</v>
      </c>
      <c r="C339" s="3" t="s">
        <v>3601</v>
      </c>
      <c r="D339" s="3" t="s">
        <v>7712</v>
      </c>
      <c r="E339" s="6">
        <v>4000</v>
      </c>
      <c r="F339" s="8">
        <v>4002</v>
      </c>
      <c r="G339" t="s">
        <v>8218</v>
      </c>
      <c r="H339" t="s">
        <v>8223</v>
      </c>
      <c r="I339" t="s">
        <v>8245</v>
      </c>
      <c r="J339">
        <v>1463520479</v>
      </c>
      <c r="K339">
        <v>1458336479</v>
      </c>
      <c r="L339" t="b">
        <v>0</v>
      </c>
      <c r="M339">
        <v>49</v>
      </c>
      <c r="N339" t="b">
        <v>1</v>
      </c>
      <c r="O339" t="s">
        <v>8269</v>
      </c>
      <c r="P339">
        <v>81.63</v>
      </c>
      <c r="Q339" s="11" t="s">
        <v>8315</v>
      </c>
      <c r="R339" t="s">
        <v>8316</v>
      </c>
    </row>
    <row r="340" spans="1:18" ht="75" customHeight="1" x14ac:dyDescent="0.25">
      <c r="A340">
        <v>171</v>
      </c>
      <c r="B340">
        <v>3603</v>
      </c>
      <c r="C340" s="3" t="s">
        <v>3602</v>
      </c>
      <c r="D340" s="3" t="s">
        <v>7713</v>
      </c>
      <c r="E340" s="6">
        <v>1500</v>
      </c>
      <c r="F340" s="8">
        <v>2560</v>
      </c>
      <c r="G340" t="s">
        <v>8218</v>
      </c>
      <c r="H340" t="s">
        <v>8223</v>
      </c>
      <c r="I340" t="s">
        <v>8245</v>
      </c>
      <c r="J340">
        <v>1446759880</v>
      </c>
      <c r="K340">
        <v>1444164280</v>
      </c>
      <c r="L340" t="b">
        <v>0</v>
      </c>
      <c r="M340">
        <v>57</v>
      </c>
      <c r="N340" t="b">
        <v>1</v>
      </c>
      <c r="O340" t="s">
        <v>8269</v>
      </c>
      <c r="P340">
        <v>26.32</v>
      </c>
      <c r="Q340" s="11" t="s">
        <v>8315</v>
      </c>
      <c r="R340" t="s">
        <v>8316</v>
      </c>
    </row>
    <row r="341" spans="1:18" ht="75" customHeight="1" x14ac:dyDescent="0.25">
      <c r="A341">
        <v>113</v>
      </c>
      <c r="B341">
        <v>3604</v>
      </c>
      <c r="C341" s="3" t="s">
        <v>3603</v>
      </c>
      <c r="D341" s="3" t="s">
        <v>7714</v>
      </c>
      <c r="E341" s="6">
        <v>3000</v>
      </c>
      <c r="F341" s="8">
        <v>3385</v>
      </c>
      <c r="G341" t="s">
        <v>8218</v>
      </c>
      <c r="H341" t="s">
        <v>8223</v>
      </c>
      <c r="I341" t="s">
        <v>8245</v>
      </c>
      <c r="J341">
        <v>1461913140</v>
      </c>
      <c r="K341">
        <v>1461370956</v>
      </c>
      <c r="L341" t="b">
        <v>0</v>
      </c>
      <c r="M341">
        <v>69</v>
      </c>
      <c r="N341" t="b">
        <v>1</v>
      </c>
      <c r="O341" t="s">
        <v>8269</v>
      </c>
      <c r="P341">
        <v>43.48</v>
      </c>
      <c r="Q341" s="11" t="s">
        <v>8315</v>
      </c>
      <c r="R341" t="s">
        <v>8316</v>
      </c>
    </row>
    <row r="342" spans="1:18" ht="75" customHeight="1" x14ac:dyDescent="0.25">
      <c r="A342">
        <v>100</v>
      </c>
      <c r="B342">
        <v>3613</v>
      </c>
      <c r="C342" s="3" t="s">
        <v>3612</v>
      </c>
      <c r="D342" s="3" t="s">
        <v>7723</v>
      </c>
      <c r="E342" s="6">
        <v>1250</v>
      </c>
      <c r="F342" s="8">
        <v>1250</v>
      </c>
      <c r="G342" t="s">
        <v>8218</v>
      </c>
      <c r="H342" t="s">
        <v>8223</v>
      </c>
      <c r="I342" t="s">
        <v>8245</v>
      </c>
      <c r="J342">
        <v>1403964574</v>
      </c>
      <c r="K342">
        <v>1401372574</v>
      </c>
      <c r="L342" t="b">
        <v>0</v>
      </c>
      <c r="M342">
        <v>20</v>
      </c>
      <c r="N342" t="b">
        <v>1</v>
      </c>
      <c r="O342" t="s">
        <v>8269</v>
      </c>
      <c r="P342">
        <v>62.5</v>
      </c>
      <c r="Q342" s="11" t="s">
        <v>8315</v>
      </c>
      <c r="R342" t="s">
        <v>8316</v>
      </c>
    </row>
    <row r="343" spans="1:18" ht="75" customHeight="1" x14ac:dyDescent="0.25">
      <c r="A343">
        <v>101</v>
      </c>
      <c r="B343">
        <v>3614</v>
      </c>
      <c r="C343" s="3" t="s">
        <v>3439</v>
      </c>
      <c r="D343" s="3" t="s">
        <v>7724</v>
      </c>
      <c r="E343" s="6">
        <v>2500</v>
      </c>
      <c r="F343" s="8">
        <v>2520</v>
      </c>
      <c r="G343" t="s">
        <v>8218</v>
      </c>
      <c r="H343" t="s">
        <v>8223</v>
      </c>
      <c r="I343" t="s">
        <v>8245</v>
      </c>
      <c r="J343">
        <v>1434675616</v>
      </c>
      <c r="K343">
        <v>1432083616</v>
      </c>
      <c r="L343" t="b">
        <v>0</v>
      </c>
      <c r="M343">
        <v>71</v>
      </c>
      <c r="N343" t="b">
        <v>1</v>
      </c>
      <c r="O343" t="s">
        <v>8269</v>
      </c>
      <c r="P343">
        <v>35.21</v>
      </c>
      <c r="Q343" s="11" t="s">
        <v>8315</v>
      </c>
      <c r="R343" t="s">
        <v>8316</v>
      </c>
    </row>
    <row r="344" spans="1:18" ht="75" customHeight="1" x14ac:dyDescent="0.25">
      <c r="A344">
        <v>113</v>
      </c>
      <c r="B344">
        <v>3619</v>
      </c>
      <c r="C344" s="3" t="s">
        <v>3617</v>
      </c>
      <c r="D344" s="3" t="s">
        <v>7729</v>
      </c>
      <c r="E344" s="6">
        <v>1000</v>
      </c>
      <c r="F344" s="8">
        <v>1130</v>
      </c>
      <c r="G344" t="s">
        <v>8218</v>
      </c>
      <c r="H344" t="s">
        <v>8223</v>
      </c>
      <c r="I344" t="s">
        <v>8245</v>
      </c>
      <c r="J344">
        <v>1479592800</v>
      </c>
      <c r="K344">
        <v>1476760226</v>
      </c>
      <c r="L344" t="b">
        <v>0</v>
      </c>
      <c r="M344">
        <v>17</v>
      </c>
      <c r="N344" t="b">
        <v>1</v>
      </c>
      <c r="O344" t="s">
        <v>8269</v>
      </c>
      <c r="P344">
        <v>58.82</v>
      </c>
      <c r="Q344" s="11" t="s">
        <v>8315</v>
      </c>
      <c r="R344" t="s">
        <v>8316</v>
      </c>
    </row>
    <row r="345" spans="1:18" ht="75" customHeight="1" x14ac:dyDescent="0.25">
      <c r="A345">
        <v>105</v>
      </c>
      <c r="B345">
        <v>3620</v>
      </c>
      <c r="C345" s="3" t="s">
        <v>3618</v>
      </c>
      <c r="D345" s="3" t="s">
        <v>7730</v>
      </c>
      <c r="E345" s="6">
        <v>10500</v>
      </c>
      <c r="F345" s="8">
        <v>11045</v>
      </c>
      <c r="G345" t="s">
        <v>8218</v>
      </c>
      <c r="H345" t="s">
        <v>8223</v>
      </c>
      <c r="I345" t="s">
        <v>8245</v>
      </c>
      <c r="J345">
        <v>1425528000</v>
      </c>
      <c r="K345">
        <v>1422916261</v>
      </c>
      <c r="L345" t="b">
        <v>0</v>
      </c>
      <c r="M345">
        <v>197</v>
      </c>
      <c r="N345" t="b">
        <v>1</v>
      </c>
      <c r="O345" t="s">
        <v>8269</v>
      </c>
      <c r="P345">
        <v>53.3</v>
      </c>
      <c r="Q345" s="11" t="s">
        <v>8315</v>
      </c>
      <c r="R345" t="s">
        <v>8316</v>
      </c>
    </row>
    <row r="346" spans="1:18" ht="75" customHeight="1" x14ac:dyDescent="0.25">
      <c r="A346">
        <v>110</v>
      </c>
      <c r="B346">
        <v>3621</v>
      </c>
      <c r="C346" s="3" t="s">
        <v>3619</v>
      </c>
      <c r="D346" s="3" t="s">
        <v>7731</v>
      </c>
      <c r="E346" s="6">
        <v>3000</v>
      </c>
      <c r="F346" s="8">
        <v>3292</v>
      </c>
      <c r="G346" t="s">
        <v>8218</v>
      </c>
      <c r="H346" t="s">
        <v>8223</v>
      </c>
      <c r="I346" t="s">
        <v>8245</v>
      </c>
      <c r="J346">
        <v>1475269200</v>
      </c>
      <c r="K346">
        <v>1473200844</v>
      </c>
      <c r="L346" t="b">
        <v>0</v>
      </c>
      <c r="M346">
        <v>70</v>
      </c>
      <c r="N346" t="b">
        <v>1</v>
      </c>
      <c r="O346" t="s">
        <v>8269</v>
      </c>
      <c r="P346">
        <v>42.86</v>
      </c>
      <c r="Q346" s="11" t="s">
        <v>8315</v>
      </c>
      <c r="R346" t="s">
        <v>8316</v>
      </c>
    </row>
    <row r="347" spans="1:18" ht="75" customHeight="1" x14ac:dyDescent="0.25">
      <c r="A347">
        <v>100</v>
      </c>
      <c r="B347">
        <v>3622</v>
      </c>
      <c r="C347" s="3" t="s">
        <v>3620</v>
      </c>
      <c r="D347" s="3" t="s">
        <v>7732</v>
      </c>
      <c r="E347" s="6">
        <v>1000</v>
      </c>
      <c r="F347" s="8">
        <v>1000.99</v>
      </c>
      <c r="G347" t="s">
        <v>8218</v>
      </c>
      <c r="H347" t="s">
        <v>8223</v>
      </c>
      <c r="I347" t="s">
        <v>8245</v>
      </c>
      <c r="J347">
        <v>1411874580</v>
      </c>
      <c r="K347">
        <v>1409030371</v>
      </c>
      <c r="L347" t="b">
        <v>0</v>
      </c>
      <c r="M347">
        <v>21</v>
      </c>
      <c r="N347" t="b">
        <v>1</v>
      </c>
      <c r="O347" t="s">
        <v>8269</v>
      </c>
      <c r="P347">
        <v>47.62</v>
      </c>
      <c r="Q347" s="11" t="s">
        <v>8315</v>
      </c>
      <c r="R347" t="s">
        <v>8316</v>
      </c>
    </row>
    <row r="348" spans="1:18" ht="75" customHeight="1" x14ac:dyDescent="0.25">
      <c r="A348">
        <v>120</v>
      </c>
      <c r="B348">
        <v>3623</v>
      </c>
      <c r="C348" s="3" t="s">
        <v>3621</v>
      </c>
      <c r="D348" s="3" t="s">
        <v>7733</v>
      </c>
      <c r="E348" s="6">
        <v>2500</v>
      </c>
      <c r="F348" s="8">
        <v>3000</v>
      </c>
      <c r="G348" t="s">
        <v>8218</v>
      </c>
      <c r="H348" t="s">
        <v>8223</v>
      </c>
      <c r="I348" t="s">
        <v>8245</v>
      </c>
      <c r="J348">
        <v>1406358000</v>
      </c>
      <c r="K348">
        <v>1404841270</v>
      </c>
      <c r="L348" t="b">
        <v>0</v>
      </c>
      <c r="M348">
        <v>34</v>
      </c>
      <c r="N348" t="b">
        <v>1</v>
      </c>
      <c r="O348" t="s">
        <v>8269</v>
      </c>
      <c r="P348">
        <v>73.53</v>
      </c>
      <c r="Q348" s="11" t="s">
        <v>8315</v>
      </c>
      <c r="R348" t="s">
        <v>8316</v>
      </c>
    </row>
    <row r="349" spans="1:18" ht="75" customHeight="1" x14ac:dyDescent="0.25">
      <c r="A349">
        <v>105</v>
      </c>
      <c r="B349">
        <v>3624</v>
      </c>
      <c r="C349" s="3" t="s">
        <v>3622</v>
      </c>
      <c r="D349" s="3" t="s">
        <v>7734</v>
      </c>
      <c r="E349" s="6">
        <v>3000</v>
      </c>
      <c r="F349" s="8">
        <v>3148</v>
      </c>
      <c r="G349" t="s">
        <v>8218</v>
      </c>
      <c r="H349" t="s">
        <v>8223</v>
      </c>
      <c r="I349" t="s">
        <v>8245</v>
      </c>
      <c r="J349">
        <v>1471977290</v>
      </c>
      <c r="K349">
        <v>1466793290</v>
      </c>
      <c r="L349" t="b">
        <v>0</v>
      </c>
      <c r="M349">
        <v>39</v>
      </c>
      <c r="N349" t="b">
        <v>1</v>
      </c>
      <c r="O349" t="s">
        <v>8269</v>
      </c>
      <c r="P349">
        <v>76.92</v>
      </c>
      <c r="Q349" s="11" t="s">
        <v>8315</v>
      </c>
      <c r="R349" t="s">
        <v>8316</v>
      </c>
    </row>
    <row r="350" spans="1:18" ht="75" customHeight="1" x14ac:dyDescent="0.25">
      <c r="A350">
        <v>100</v>
      </c>
      <c r="B350">
        <v>3627</v>
      </c>
      <c r="C350" s="3" t="s">
        <v>3625</v>
      </c>
      <c r="D350" s="3" t="s">
        <v>7737</v>
      </c>
      <c r="E350" s="6">
        <v>2000</v>
      </c>
      <c r="F350" s="8">
        <v>2000</v>
      </c>
      <c r="G350" t="s">
        <v>8218</v>
      </c>
      <c r="H350" t="s">
        <v>8223</v>
      </c>
      <c r="I350" t="s">
        <v>8245</v>
      </c>
      <c r="J350">
        <v>1463803140</v>
      </c>
      <c r="K350">
        <v>1459446487</v>
      </c>
      <c r="L350" t="b">
        <v>0</v>
      </c>
      <c r="M350">
        <v>29</v>
      </c>
      <c r="N350" t="b">
        <v>1</v>
      </c>
      <c r="O350" t="s">
        <v>8269</v>
      </c>
      <c r="P350">
        <v>68.97</v>
      </c>
      <c r="Q350" s="11" t="s">
        <v>8315</v>
      </c>
      <c r="R350" t="s">
        <v>8316</v>
      </c>
    </row>
    <row r="351" spans="1:18" ht="75" customHeight="1" x14ac:dyDescent="0.25">
      <c r="A351">
        <v>100</v>
      </c>
      <c r="B351">
        <v>3648</v>
      </c>
      <c r="C351" s="3" t="s">
        <v>3646</v>
      </c>
      <c r="D351" s="3" t="s">
        <v>7758</v>
      </c>
      <c r="E351" s="6">
        <v>40000</v>
      </c>
      <c r="F351" s="8">
        <v>40153</v>
      </c>
      <c r="G351" t="s">
        <v>8218</v>
      </c>
      <c r="H351" t="s">
        <v>8223</v>
      </c>
      <c r="I351" t="s">
        <v>8245</v>
      </c>
      <c r="J351">
        <v>1412492445</v>
      </c>
      <c r="K351">
        <v>1409900445</v>
      </c>
      <c r="L351" t="b">
        <v>0</v>
      </c>
      <c r="M351">
        <v>73</v>
      </c>
      <c r="N351" t="b">
        <v>1</v>
      </c>
      <c r="O351" t="s">
        <v>8269</v>
      </c>
      <c r="P351">
        <v>547.95000000000005</v>
      </c>
      <c r="Q351" s="11" t="s">
        <v>8315</v>
      </c>
      <c r="R351" t="s">
        <v>8316</v>
      </c>
    </row>
    <row r="352" spans="1:18" ht="75" customHeight="1" x14ac:dyDescent="0.25">
      <c r="A352">
        <v>104</v>
      </c>
      <c r="B352">
        <v>3651</v>
      </c>
      <c r="C352" s="3" t="s">
        <v>3649</v>
      </c>
      <c r="D352" s="3" t="s">
        <v>7761</v>
      </c>
      <c r="E352" s="6">
        <v>500</v>
      </c>
      <c r="F352" s="8">
        <v>520</v>
      </c>
      <c r="G352" t="s">
        <v>8218</v>
      </c>
      <c r="H352" t="s">
        <v>8223</v>
      </c>
      <c r="I352" t="s">
        <v>8245</v>
      </c>
      <c r="J352">
        <v>1407686340</v>
      </c>
      <c r="K352">
        <v>1404833442</v>
      </c>
      <c r="L352" t="b">
        <v>0</v>
      </c>
      <c r="M352">
        <v>9</v>
      </c>
      <c r="N352" t="b">
        <v>1</v>
      </c>
      <c r="O352" t="s">
        <v>8269</v>
      </c>
      <c r="P352">
        <v>55.56</v>
      </c>
      <c r="Q352" s="11" t="s">
        <v>8315</v>
      </c>
      <c r="R352" t="s">
        <v>8316</v>
      </c>
    </row>
    <row r="353" spans="1:18" ht="75" customHeight="1" x14ac:dyDescent="0.25">
      <c r="A353">
        <v>116</v>
      </c>
      <c r="B353">
        <v>3655</v>
      </c>
      <c r="C353" s="3" t="s">
        <v>3652</v>
      </c>
      <c r="D353" s="3" t="s">
        <v>7765</v>
      </c>
      <c r="E353" s="6">
        <v>5000</v>
      </c>
      <c r="F353" s="8">
        <v>5813</v>
      </c>
      <c r="G353" t="s">
        <v>8218</v>
      </c>
      <c r="H353" t="s">
        <v>8223</v>
      </c>
      <c r="I353" t="s">
        <v>8245</v>
      </c>
      <c r="J353">
        <v>1437202740</v>
      </c>
      <c r="K353">
        <v>1434654998</v>
      </c>
      <c r="L353" t="b">
        <v>0</v>
      </c>
      <c r="M353">
        <v>79</v>
      </c>
      <c r="N353" t="b">
        <v>1</v>
      </c>
      <c r="O353" t="s">
        <v>8269</v>
      </c>
      <c r="P353">
        <v>63.29</v>
      </c>
      <c r="Q353" s="11" t="s">
        <v>8315</v>
      </c>
      <c r="R353" t="s">
        <v>8316</v>
      </c>
    </row>
    <row r="354" spans="1:18" ht="75" customHeight="1" x14ac:dyDescent="0.25">
      <c r="A354">
        <v>101</v>
      </c>
      <c r="B354">
        <v>3658</v>
      </c>
      <c r="C354" s="3" t="s">
        <v>3655</v>
      </c>
      <c r="D354" s="3" t="s">
        <v>7768</v>
      </c>
      <c r="E354" s="6">
        <v>1500</v>
      </c>
      <c r="F354" s="8">
        <v>1510</v>
      </c>
      <c r="G354" t="s">
        <v>8218</v>
      </c>
      <c r="H354" t="s">
        <v>8223</v>
      </c>
      <c r="I354" t="s">
        <v>8245</v>
      </c>
      <c r="J354">
        <v>1404273540</v>
      </c>
      <c r="K354">
        <v>1400272580</v>
      </c>
      <c r="L354" t="b">
        <v>0</v>
      </c>
      <c r="M354">
        <v>20</v>
      </c>
      <c r="N354" t="b">
        <v>1</v>
      </c>
      <c r="O354" t="s">
        <v>8269</v>
      </c>
      <c r="P354">
        <v>75</v>
      </c>
      <c r="Q354" s="11" t="s">
        <v>8315</v>
      </c>
      <c r="R354" t="s">
        <v>8316</v>
      </c>
    </row>
    <row r="355" spans="1:18" ht="75" customHeight="1" x14ac:dyDescent="0.25">
      <c r="A355">
        <v>102</v>
      </c>
      <c r="B355">
        <v>3659</v>
      </c>
      <c r="C355" s="3" t="s">
        <v>3656</v>
      </c>
      <c r="D355" s="3" t="s">
        <v>7769</v>
      </c>
      <c r="E355" s="6">
        <v>3000</v>
      </c>
      <c r="F355" s="8">
        <v>3061</v>
      </c>
      <c r="G355" t="s">
        <v>8218</v>
      </c>
      <c r="H355" t="s">
        <v>8223</v>
      </c>
      <c r="I355" t="s">
        <v>8245</v>
      </c>
      <c r="J355">
        <v>1426775940</v>
      </c>
      <c r="K355">
        <v>1424414350</v>
      </c>
      <c r="L355" t="b">
        <v>0</v>
      </c>
      <c r="M355">
        <v>13</v>
      </c>
      <c r="N355" t="b">
        <v>1</v>
      </c>
      <c r="O355" t="s">
        <v>8269</v>
      </c>
      <c r="P355">
        <v>230.77</v>
      </c>
      <c r="Q355" s="11" t="s">
        <v>8315</v>
      </c>
      <c r="R355" t="s">
        <v>8316</v>
      </c>
    </row>
    <row r="356" spans="1:18" ht="75" customHeight="1" x14ac:dyDescent="0.25">
      <c r="A356">
        <v>111</v>
      </c>
      <c r="B356">
        <v>3661</v>
      </c>
      <c r="C356" s="3" t="s">
        <v>3658</v>
      </c>
      <c r="D356" s="3" t="s">
        <v>7771</v>
      </c>
      <c r="E356" s="6">
        <v>3000</v>
      </c>
      <c r="F356" s="8">
        <v>3330</v>
      </c>
      <c r="G356" t="s">
        <v>8218</v>
      </c>
      <c r="H356" t="s">
        <v>8223</v>
      </c>
      <c r="I356" t="s">
        <v>8245</v>
      </c>
      <c r="J356">
        <v>1460260800</v>
      </c>
      <c r="K356">
        <v>1458336672</v>
      </c>
      <c r="L356" t="b">
        <v>0</v>
      </c>
      <c r="M356">
        <v>36</v>
      </c>
      <c r="N356" t="b">
        <v>1</v>
      </c>
      <c r="O356" t="s">
        <v>8269</v>
      </c>
      <c r="P356">
        <v>83.33</v>
      </c>
      <c r="Q356" s="11" t="s">
        <v>8315</v>
      </c>
      <c r="R356" t="s">
        <v>8316</v>
      </c>
    </row>
    <row r="357" spans="1:18" ht="75" customHeight="1" x14ac:dyDescent="0.25">
      <c r="A357">
        <v>109</v>
      </c>
      <c r="B357">
        <v>3664</v>
      </c>
      <c r="C357" s="3" t="s">
        <v>3661</v>
      </c>
      <c r="D357" s="3" t="s">
        <v>7774</v>
      </c>
      <c r="E357" s="6">
        <v>800</v>
      </c>
      <c r="F357" s="8">
        <v>875</v>
      </c>
      <c r="G357" t="s">
        <v>8218</v>
      </c>
      <c r="H357" t="s">
        <v>8223</v>
      </c>
      <c r="I357" t="s">
        <v>8245</v>
      </c>
      <c r="J357">
        <v>1466056689</v>
      </c>
      <c r="K357">
        <v>1464847089</v>
      </c>
      <c r="L357" t="b">
        <v>0</v>
      </c>
      <c r="M357">
        <v>19</v>
      </c>
      <c r="N357" t="b">
        <v>1</v>
      </c>
      <c r="O357" t="s">
        <v>8269</v>
      </c>
      <c r="P357">
        <v>42.11</v>
      </c>
      <c r="Q357" s="11" t="s">
        <v>8315</v>
      </c>
      <c r="R357" t="s">
        <v>8316</v>
      </c>
    </row>
    <row r="358" spans="1:18" ht="75" customHeight="1" x14ac:dyDescent="0.25">
      <c r="A358">
        <v>100</v>
      </c>
      <c r="B358">
        <v>3666</v>
      </c>
      <c r="C358" s="3" t="s">
        <v>3663</v>
      </c>
      <c r="D358" s="3" t="s">
        <v>7776</v>
      </c>
      <c r="E358" s="6">
        <v>1200</v>
      </c>
      <c r="F358" s="8">
        <v>1200</v>
      </c>
      <c r="G358" t="s">
        <v>8218</v>
      </c>
      <c r="H358" t="s">
        <v>8223</v>
      </c>
      <c r="I358" t="s">
        <v>8245</v>
      </c>
      <c r="J358">
        <v>1406185200</v>
      </c>
      <c r="K358">
        <v>1404337382</v>
      </c>
      <c r="L358" t="b">
        <v>0</v>
      </c>
      <c r="M358">
        <v>38</v>
      </c>
      <c r="N358" t="b">
        <v>1</v>
      </c>
      <c r="O358" t="s">
        <v>8269</v>
      </c>
      <c r="P358">
        <v>31.58</v>
      </c>
      <c r="Q358" s="11" t="s">
        <v>8315</v>
      </c>
      <c r="R358" t="s">
        <v>8316</v>
      </c>
    </row>
    <row r="359" spans="1:18" ht="75" customHeight="1" x14ac:dyDescent="0.25">
      <c r="A359">
        <v>104</v>
      </c>
      <c r="B359">
        <v>3668</v>
      </c>
      <c r="C359" s="3" t="s">
        <v>3665</v>
      </c>
      <c r="D359" s="3" t="s">
        <v>7778</v>
      </c>
      <c r="E359" s="6">
        <v>1000</v>
      </c>
      <c r="F359" s="8">
        <v>1035</v>
      </c>
      <c r="G359" t="s">
        <v>8218</v>
      </c>
      <c r="H359" t="s">
        <v>8223</v>
      </c>
      <c r="I359" t="s">
        <v>8245</v>
      </c>
      <c r="J359">
        <v>1437676380</v>
      </c>
      <c r="K359">
        <v>1435670452</v>
      </c>
      <c r="L359" t="b">
        <v>0</v>
      </c>
      <c r="M359">
        <v>28</v>
      </c>
      <c r="N359" t="b">
        <v>1</v>
      </c>
      <c r="O359" t="s">
        <v>8269</v>
      </c>
      <c r="P359">
        <v>35.71</v>
      </c>
      <c r="Q359" s="11" t="s">
        <v>8315</v>
      </c>
      <c r="R359" t="s">
        <v>8316</v>
      </c>
    </row>
    <row r="360" spans="1:18" ht="75" customHeight="1" x14ac:dyDescent="0.25">
      <c r="A360">
        <v>101</v>
      </c>
      <c r="B360">
        <v>3671</v>
      </c>
      <c r="C360" s="3" t="s">
        <v>3668</v>
      </c>
      <c r="D360" s="3" t="s">
        <v>7781</v>
      </c>
      <c r="E360" s="6">
        <v>3500</v>
      </c>
      <c r="F360" s="8">
        <v>3530</v>
      </c>
      <c r="G360" t="s">
        <v>8218</v>
      </c>
      <c r="H360" t="s">
        <v>8223</v>
      </c>
      <c r="I360" t="s">
        <v>8245</v>
      </c>
      <c r="J360">
        <v>1405915140</v>
      </c>
      <c r="K360">
        <v>1404140667</v>
      </c>
      <c r="L360" t="b">
        <v>0</v>
      </c>
      <c r="M360">
        <v>40</v>
      </c>
      <c r="N360" t="b">
        <v>1</v>
      </c>
      <c r="O360" t="s">
        <v>8269</v>
      </c>
      <c r="P360">
        <v>87.5</v>
      </c>
      <c r="Q360" s="11" t="s">
        <v>8315</v>
      </c>
      <c r="R360" t="s">
        <v>8316</v>
      </c>
    </row>
    <row r="361" spans="1:18" ht="75" customHeight="1" x14ac:dyDescent="0.25">
      <c r="A361">
        <v>129</v>
      </c>
      <c r="B361">
        <v>3676</v>
      </c>
      <c r="C361" s="3" t="s">
        <v>3673</v>
      </c>
      <c r="D361" s="3" t="s">
        <v>7786</v>
      </c>
      <c r="E361" s="6">
        <v>800</v>
      </c>
      <c r="F361" s="8">
        <v>1030</v>
      </c>
      <c r="G361" t="s">
        <v>8218</v>
      </c>
      <c r="H361" t="s">
        <v>8223</v>
      </c>
      <c r="I361" t="s">
        <v>8245</v>
      </c>
      <c r="J361">
        <v>1410550484</v>
      </c>
      <c r="K361">
        <v>1408995284</v>
      </c>
      <c r="L361" t="b">
        <v>0</v>
      </c>
      <c r="M361">
        <v>16</v>
      </c>
      <c r="N361" t="b">
        <v>1</v>
      </c>
      <c r="O361" t="s">
        <v>8269</v>
      </c>
      <c r="P361">
        <v>50</v>
      </c>
      <c r="Q361" s="11" t="s">
        <v>8315</v>
      </c>
      <c r="R361" t="s">
        <v>8316</v>
      </c>
    </row>
    <row r="362" spans="1:18" ht="75" customHeight="1" x14ac:dyDescent="0.25">
      <c r="A362">
        <v>103</v>
      </c>
      <c r="B362">
        <v>3677</v>
      </c>
      <c r="C362" s="3" t="s">
        <v>3674</v>
      </c>
      <c r="D362" s="3" t="s">
        <v>7787</v>
      </c>
      <c r="E362" s="6">
        <v>12000</v>
      </c>
      <c r="F362" s="8">
        <v>12348.5</v>
      </c>
      <c r="G362" t="s">
        <v>8218</v>
      </c>
      <c r="H362" t="s">
        <v>8223</v>
      </c>
      <c r="I362" t="s">
        <v>8245</v>
      </c>
      <c r="J362">
        <v>1404359940</v>
      </c>
      <c r="K362">
        <v>1402580818</v>
      </c>
      <c r="L362" t="b">
        <v>0</v>
      </c>
      <c r="M362">
        <v>199</v>
      </c>
      <c r="N362" t="b">
        <v>1</v>
      </c>
      <c r="O362" t="s">
        <v>8269</v>
      </c>
      <c r="P362">
        <v>60.3</v>
      </c>
      <c r="Q362" s="11" t="s">
        <v>8315</v>
      </c>
      <c r="R362" t="s">
        <v>8316</v>
      </c>
    </row>
    <row r="363" spans="1:18" ht="75" customHeight="1" x14ac:dyDescent="0.25">
      <c r="A363">
        <v>110</v>
      </c>
      <c r="B363">
        <v>3679</v>
      </c>
      <c r="C363" s="3" t="s">
        <v>3676</v>
      </c>
      <c r="D363" s="3" t="s">
        <v>7789</v>
      </c>
      <c r="E363" s="6">
        <v>2000</v>
      </c>
      <c r="F363" s="8">
        <v>2202</v>
      </c>
      <c r="G363" t="s">
        <v>8218</v>
      </c>
      <c r="H363" t="s">
        <v>8223</v>
      </c>
      <c r="I363" t="s">
        <v>8245</v>
      </c>
      <c r="J363">
        <v>1404190740</v>
      </c>
      <c r="K363">
        <v>1401214581</v>
      </c>
      <c r="L363" t="b">
        <v>0</v>
      </c>
      <c r="M363">
        <v>30</v>
      </c>
      <c r="N363" t="b">
        <v>1</v>
      </c>
      <c r="O363" t="s">
        <v>8269</v>
      </c>
      <c r="P363">
        <v>66.67</v>
      </c>
      <c r="Q363" s="11" t="s">
        <v>8315</v>
      </c>
      <c r="R363" t="s">
        <v>8316</v>
      </c>
    </row>
    <row r="364" spans="1:18" ht="75" customHeight="1" x14ac:dyDescent="0.25">
      <c r="A364">
        <v>113</v>
      </c>
      <c r="B364">
        <v>3680</v>
      </c>
      <c r="C364" s="3" t="s">
        <v>3677</v>
      </c>
      <c r="D364" s="3" t="s">
        <v>7790</v>
      </c>
      <c r="E364" s="6">
        <v>3000</v>
      </c>
      <c r="F364" s="8">
        <v>3383</v>
      </c>
      <c r="G364" t="s">
        <v>8218</v>
      </c>
      <c r="H364" t="s">
        <v>8223</v>
      </c>
      <c r="I364" t="s">
        <v>8245</v>
      </c>
      <c r="J364">
        <v>1475664834</v>
      </c>
      <c r="K364">
        <v>1473850434</v>
      </c>
      <c r="L364" t="b">
        <v>0</v>
      </c>
      <c r="M364">
        <v>34</v>
      </c>
      <c r="N364" t="b">
        <v>1</v>
      </c>
      <c r="O364" t="s">
        <v>8269</v>
      </c>
      <c r="P364">
        <v>88.24</v>
      </c>
      <c r="Q364" s="11" t="s">
        <v>8315</v>
      </c>
      <c r="R364" t="s">
        <v>8316</v>
      </c>
    </row>
    <row r="365" spans="1:18" ht="75" customHeight="1" x14ac:dyDescent="0.25">
      <c r="A365">
        <v>112</v>
      </c>
      <c r="B365">
        <v>3681</v>
      </c>
      <c r="C365" s="3" t="s">
        <v>3678</v>
      </c>
      <c r="D365" s="3" t="s">
        <v>7791</v>
      </c>
      <c r="E365" s="6">
        <v>1000</v>
      </c>
      <c r="F365" s="8">
        <v>1119</v>
      </c>
      <c r="G365" t="s">
        <v>8218</v>
      </c>
      <c r="H365" t="s">
        <v>8223</v>
      </c>
      <c r="I365" t="s">
        <v>8245</v>
      </c>
      <c r="J365">
        <v>1452872290</v>
      </c>
      <c r="K365">
        <v>1452008290</v>
      </c>
      <c r="L365" t="b">
        <v>0</v>
      </c>
      <c r="M365">
        <v>18</v>
      </c>
      <c r="N365" t="b">
        <v>1</v>
      </c>
      <c r="O365" t="s">
        <v>8269</v>
      </c>
      <c r="P365">
        <v>55.56</v>
      </c>
      <c r="Q365" s="11" t="s">
        <v>8315</v>
      </c>
      <c r="R365" t="s">
        <v>8316</v>
      </c>
    </row>
    <row r="366" spans="1:18" ht="75" customHeight="1" x14ac:dyDescent="0.25">
      <c r="A366">
        <v>139</v>
      </c>
      <c r="B366">
        <v>3682</v>
      </c>
      <c r="C366" s="3" t="s">
        <v>3679</v>
      </c>
      <c r="D366" s="3" t="s">
        <v>7792</v>
      </c>
      <c r="E366" s="6">
        <v>3000</v>
      </c>
      <c r="F366" s="8">
        <v>4176</v>
      </c>
      <c r="G366" t="s">
        <v>8218</v>
      </c>
      <c r="H366" t="s">
        <v>8223</v>
      </c>
      <c r="I366" t="s">
        <v>8245</v>
      </c>
      <c r="J366">
        <v>1402901940</v>
      </c>
      <c r="K366">
        <v>1399998418</v>
      </c>
      <c r="L366" t="b">
        <v>0</v>
      </c>
      <c r="M366">
        <v>67</v>
      </c>
      <c r="N366" t="b">
        <v>1</v>
      </c>
      <c r="O366" t="s">
        <v>8269</v>
      </c>
      <c r="P366">
        <v>44.78</v>
      </c>
      <c r="Q366" s="11" t="s">
        <v>8315</v>
      </c>
      <c r="R366" t="s">
        <v>8316</v>
      </c>
    </row>
    <row r="367" spans="1:18" ht="75" customHeight="1" x14ac:dyDescent="0.25">
      <c r="A367">
        <v>111</v>
      </c>
      <c r="B367">
        <v>3683</v>
      </c>
      <c r="C367" s="3" t="s">
        <v>3680</v>
      </c>
      <c r="D367" s="3" t="s">
        <v>7793</v>
      </c>
      <c r="E367" s="6">
        <v>3500</v>
      </c>
      <c r="F367" s="8">
        <v>3880</v>
      </c>
      <c r="G367" t="s">
        <v>8218</v>
      </c>
      <c r="H367" t="s">
        <v>8223</v>
      </c>
      <c r="I367" t="s">
        <v>8245</v>
      </c>
      <c r="J367">
        <v>1476931696</v>
      </c>
      <c r="K367">
        <v>1474339696</v>
      </c>
      <c r="L367" t="b">
        <v>0</v>
      </c>
      <c r="M367">
        <v>66</v>
      </c>
      <c r="N367" t="b">
        <v>1</v>
      </c>
      <c r="O367" t="s">
        <v>8269</v>
      </c>
      <c r="P367">
        <v>53.03</v>
      </c>
      <c r="Q367" s="11" t="s">
        <v>8315</v>
      </c>
      <c r="R367" t="s">
        <v>8316</v>
      </c>
    </row>
    <row r="368" spans="1:18" ht="75" customHeight="1" x14ac:dyDescent="0.25">
      <c r="A368">
        <v>139</v>
      </c>
      <c r="B368">
        <v>3684</v>
      </c>
      <c r="C368" s="3" t="s">
        <v>3681</v>
      </c>
      <c r="D368" s="3" t="s">
        <v>7794</v>
      </c>
      <c r="E368" s="6">
        <v>750</v>
      </c>
      <c r="F368" s="8">
        <v>1043</v>
      </c>
      <c r="G368" t="s">
        <v>8218</v>
      </c>
      <c r="H368" t="s">
        <v>8223</v>
      </c>
      <c r="I368" t="s">
        <v>8245</v>
      </c>
      <c r="J368">
        <v>1441167586</v>
      </c>
      <c r="K368">
        <v>1438575586</v>
      </c>
      <c r="L368" t="b">
        <v>0</v>
      </c>
      <c r="M368">
        <v>23</v>
      </c>
      <c r="N368" t="b">
        <v>1</v>
      </c>
      <c r="O368" t="s">
        <v>8269</v>
      </c>
      <c r="P368">
        <v>32.61</v>
      </c>
      <c r="Q368" s="11" t="s">
        <v>8315</v>
      </c>
      <c r="R368" t="s">
        <v>8316</v>
      </c>
    </row>
    <row r="369" spans="1:18" ht="75" customHeight="1" x14ac:dyDescent="0.25">
      <c r="A369">
        <v>106</v>
      </c>
      <c r="B369">
        <v>3685</v>
      </c>
      <c r="C369" s="3" t="s">
        <v>3682</v>
      </c>
      <c r="D369" s="3" t="s">
        <v>7795</v>
      </c>
      <c r="E369" s="6">
        <v>5000</v>
      </c>
      <c r="F369" s="8">
        <v>5285</v>
      </c>
      <c r="G369" t="s">
        <v>8218</v>
      </c>
      <c r="H369" t="s">
        <v>8223</v>
      </c>
      <c r="I369" t="s">
        <v>8245</v>
      </c>
      <c r="J369">
        <v>1400533200</v>
      </c>
      <c r="K369">
        <v>1398348859</v>
      </c>
      <c r="L369" t="b">
        <v>0</v>
      </c>
      <c r="M369">
        <v>126</v>
      </c>
      <c r="N369" t="b">
        <v>1</v>
      </c>
      <c r="O369" t="s">
        <v>8269</v>
      </c>
      <c r="P369">
        <v>39.68</v>
      </c>
      <c r="Q369" s="11" t="s">
        <v>8315</v>
      </c>
      <c r="R369" t="s">
        <v>8316</v>
      </c>
    </row>
    <row r="370" spans="1:18" ht="75" customHeight="1" x14ac:dyDescent="0.25">
      <c r="A370">
        <v>101</v>
      </c>
      <c r="B370">
        <v>3686</v>
      </c>
      <c r="C370" s="3" t="s">
        <v>3683</v>
      </c>
      <c r="D370" s="3" t="s">
        <v>7796</v>
      </c>
      <c r="E370" s="6">
        <v>350</v>
      </c>
      <c r="F370" s="8">
        <v>355</v>
      </c>
      <c r="G370" t="s">
        <v>8218</v>
      </c>
      <c r="H370" t="s">
        <v>8223</v>
      </c>
      <c r="I370" t="s">
        <v>8245</v>
      </c>
      <c r="J370">
        <v>1440820740</v>
      </c>
      <c r="K370">
        <v>1439567660</v>
      </c>
      <c r="L370" t="b">
        <v>0</v>
      </c>
      <c r="M370">
        <v>6</v>
      </c>
      <c r="N370" t="b">
        <v>1</v>
      </c>
      <c r="O370" t="s">
        <v>8269</v>
      </c>
      <c r="P370">
        <v>58.33</v>
      </c>
      <c r="Q370" s="11" t="s">
        <v>8315</v>
      </c>
      <c r="R370" t="s">
        <v>8316</v>
      </c>
    </row>
    <row r="371" spans="1:18" ht="75" customHeight="1" x14ac:dyDescent="0.25">
      <c r="A371">
        <v>100</v>
      </c>
      <c r="B371">
        <v>3687</v>
      </c>
      <c r="C371" s="3" t="s">
        <v>3684</v>
      </c>
      <c r="D371" s="3" t="s">
        <v>7797</v>
      </c>
      <c r="E371" s="6">
        <v>5000</v>
      </c>
      <c r="F371" s="8">
        <v>5012.25</v>
      </c>
      <c r="G371" t="s">
        <v>8218</v>
      </c>
      <c r="H371" t="s">
        <v>8223</v>
      </c>
      <c r="I371" t="s">
        <v>8245</v>
      </c>
      <c r="J371">
        <v>1403846055</v>
      </c>
      <c r="K371">
        <v>1401254055</v>
      </c>
      <c r="L371" t="b">
        <v>0</v>
      </c>
      <c r="M371">
        <v>25</v>
      </c>
      <c r="N371" t="b">
        <v>1</v>
      </c>
      <c r="O371" t="s">
        <v>8269</v>
      </c>
      <c r="P371">
        <v>200</v>
      </c>
      <c r="Q371" s="11" t="s">
        <v>8315</v>
      </c>
      <c r="R371" t="s">
        <v>8316</v>
      </c>
    </row>
    <row r="372" spans="1:18" ht="75" customHeight="1" x14ac:dyDescent="0.25">
      <c r="A372">
        <v>118</v>
      </c>
      <c r="B372">
        <v>3689</v>
      </c>
      <c r="C372" s="3" t="s">
        <v>3686</v>
      </c>
      <c r="D372" s="3" t="s">
        <v>7799</v>
      </c>
      <c r="E372" s="6">
        <v>3000</v>
      </c>
      <c r="F372" s="8">
        <v>3550</v>
      </c>
      <c r="G372" t="s">
        <v>8218</v>
      </c>
      <c r="H372" t="s">
        <v>8223</v>
      </c>
      <c r="I372" t="s">
        <v>8245</v>
      </c>
      <c r="J372">
        <v>1434925500</v>
      </c>
      <c r="K372">
        <v>1432410639</v>
      </c>
      <c r="L372" t="b">
        <v>0</v>
      </c>
      <c r="M372">
        <v>62</v>
      </c>
      <c r="N372" t="b">
        <v>1</v>
      </c>
      <c r="O372" t="s">
        <v>8269</v>
      </c>
      <c r="P372">
        <v>48.39</v>
      </c>
      <c r="Q372" s="11" t="s">
        <v>8315</v>
      </c>
      <c r="R372" t="s">
        <v>8316</v>
      </c>
    </row>
    <row r="373" spans="1:18" ht="75" customHeight="1" x14ac:dyDescent="0.25">
      <c r="A373">
        <v>120</v>
      </c>
      <c r="B373">
        <v>3690</v>
      </c>
      <c r="C373" s="3" t="s">
        <v>3687</v>
      </c>
      <c r="D373" s="3" t="s">
        <v>7800</v>
      </c>
      <c r="E373" s="6">
        <v>1500</v>
      </c>
      <c r="F373" s="8">
        <v>1800</v>
      </c>
      <c r="G373" t="s">
        <v>8218</v>
      </c>
      <c r="H373" t="s">
        <v>8223</v>
      </c>
      <c r="I373" t="s">
        <v>8245</v>
      </c>
      <c r="J373">
        <v>1417101683</v>
      </c>
      <c r="K373">
        <v>1414506083</v>
      </c>
      <c r="L373" t="b">
        <v>0</v>
      </c>
      <c r="M373">
        <v>31</v>
      </c>
      <c r="N373" t="b">
        <v>1</v>
      </c>
      <c r="O373" t="s">
        <v>8269</v>
      </c>
      <c r="P373">
        <v>48.39</v>
      </c>
      <c r="Q373" s="11" t="s">
        <v>8315</v>
      </c>
      <c r="R373" t="s">
        <v>8316</v>
      </c>
    </row>
    <row r="374" spans="1:18" ht="75" customHeight="1" x14ac:dyDescent="0.25">
      <c r="A374">
        <v>128</v>
      </c>
      <c r="B374">
        <v>3691</v>
      </c>
      <c r="C374" s="3" t="s">
        <v>3688</v>
      </c>
      <c r="D374" s="3" t="s">
        <v>7801</v>
      </c>
      <c r="E374" s="6">
        <v>40000</v>
      </c>
      <c r="F374" s="8">
        <v>51184</v>
      </c>
      <c r="G374" t="s">
        <v>8218</v>
      </c>
      <c r="H374" t="s">
        <v>8223</v>
      </c>
      <c r="I374" t="s">
        <v>8245</v>
      </c>
      <c r="J374">
        <v>1425272340</v>
      </c>
      <c r="K374">
        <v>1421426929</v>
      </c>
      <c r="L374" t="b">
        <v>0</v>
      </c>
      <c r="M374">
        <v>274</v>
      </c>
      <c r="N374" t="b">
        <v>1</v>
      </c>
      <c r="O374" t="s">
        <v>8269</v>
      </c>
      <c r="P374">
        <v>145.99</v>
      </c>
      <c r="Q374" s="11" t="s">
        <v>8315</v>
      </c>
      <c r="R374" t="s">
        <v>8316</v>
      </c>
    </row>
    <row r="375" spans="1:18" ht="75" customHeight="1" x14ac:dyDescent="0.25">
      <c r="A375">
        <v>126</v>
      </c>
      <c r="B375">
        <v>3692</v>
      </c>
      <c r="C375" s="3" t="s">
        <v>3689</v>
      </c>
      <c r="D375" s="3" t="s">
        <v>7802</v>
      </c>
      <c r="E375" s="6">
        <v>1000</v>
      </c>
      <c r="F375" s="8">
        <v>1260</v>
      </c>
      <c r="G375" t="s">
        <v>8218</v>
      </c>
      <c r="H375" t="s">
        <v>8223</v>
      </c>
      <c r="I375" t="s">
        <v>8245</v>
      </c>
      <c r="J375">
        <v>1411084800</v>
      </c>
      <c r="K375">
        <v>1410304179</v>
      </c>
      <c r="L375" t="b">
        <v>0</v>
      </c>
      <c r="M375">
        <v>17</v>
      </c>
      <c r="N375" t="b">
        <v>1</v>
      </c>
      <c r="O375" t="s">
        <v>8269</v>
      </c>
      <c r="P375">
        <v>58.82</v>
      </c>
      <c r="Q375" s="11" t="s">
        <v>8315</v>
      </c>
      <c r="R375" t="s">
        <v>8316</v>
      </c>
    </row>
    <row r="376" spans="1:18" ht="75" customHeight="1" x14ac:dyDescent="0.25">
      <c r="A376">
        <v>107</v>
      </c>
      <c r="B376">
        <v>3694</v>
      </c>
      <c r="C376" s="3" t="s">
        <v>3691</v>
      </c>
      <c r="D376" s="3" t="s">
        <v>7804</v>
      </c>
      <c r="E376" s="6">
        <v>3500</v>
      </c>
      <c r="F376" s="8">
        <v>3760</v>
      </c>
      <c r="G376" t="s">
        <v>8218</v>
      </c>
      <c r="H376" t="s">
        <v>8223</v>
      </c>
      <c r="I376" t="s">
        <v>8245</v>
      </c>
      <c r="J376">
        <v>1465178400</v>
      </c>
      <c r="K376">
        <v>1461985967</v>
      </c>
      <c r="L376" t="b">
        <v>0</v>
      </c>
      <c r="M376">
        <v>60</v>
      </c>
      <c r="N376" t="b">
        <v>1</v>
      </c>
      <c r="O376" t="s">
        <v>8269</v>
      </c>
      <c r="P376">
        <v>58.33</v>
      </c>
      <c r="Q376" s="11" t="s">
        <v>8315</v>
      </c>
      <c r="R376" t="s">
        <v>8316</v>
      </c>
    </row>
    <row r="377" spans="1:18" ht="75" customHeight="1" x14ac:dyDescent="0.25">
      <c r="A377">
        <v>100</v>
      </c>
      <c r="B377">
        <v>3695</v>
      </c>
      <c r="C377" s="3" t="s">
        <v>3692</v>
      </c>
      <c r="D377" s="3" t="s">
        <v>7805</v>
      </c>
      <c r="E377" s="6">
        <v>4000</v>
      </c>
      <c r="F377" s="8">
        <v>4005</v>
      </c>
      <c r="G377" t="s">
        <v>8218</v>
      </c>
      <c r="H377" t="s">
        <v>8223</v>
      </c>
      <c r="I377" t="s">
        <v>8245</v>
      </c>
      <c r="J377">
        <v>1421009610</v>
      </c>
      <c r="K377">
        <v>1419281610</v>
      </c>
      <c r="L377" t="b">
        <v>0</v>
      </c>
      <c r="M377">
        <v>33</v>
      </c>
      <c r="N377" t="b">
        <v>1</v>
      </c>
      <c r="O377" t="s">
        <v>8269</v>
      </c>
      <c r="P377">
        <v>121.21</v>
      </c>
      <c r="Q377" s="11" t="s">
        <v>8315</v>
      </c>
      <c r="R377" t="s">
        <v>8316</v>
      </c>
    </row>
    <row r="378" spans="1:18" ht="75" customHeight="1" x14ac:dyDescent="0.25">
      <c r="A378">
        <v>111</v>
      </c>
      <c r="B378">
        <v>3698</v>
      </c>
      <c r="C378" s="3" t="s">
        <v>3695</v>
      </c>
      <c r="D378" s="3" t="s">
        <v>7808</v>
      </c>
      <c r="E378" s="6">
        <v>5000</v>
      </c>
      <c r="F378" s="8">
        <v>5526</v>
      </c>
      <c r="G378" t="s">
        <v>8218</v>
      </c>
      <c r="H378" t="s">
        <v>8223</v>
      </c>
      <c r="I378" t="s">
        <v>8245</v>
      </c>
      <c r="J378">
        <v>1456946487</v>
      </c>
      <c r="K378">
        <v>1454354487</v>
      </c>
      <c r="L378" t="b">
        <v>0</v>
      </c>
      <c r="M378">
        <v>136</v>
      </c>
      <c r="N378" t="b">
        <v>1</v>
      </c>
      <c r="O378" t="s">
        <v>8269</v>
      </c>
      <c r="P378">
        <v>36.76</v>
      </c>
      <c r="Q378" s="11" t="s">
        <v>8315</v>
      </c>
      <c r="R378" t="s">
        <v>8316</v>
      </c>
    </row>
    <row r="379" spans="1:18" ht="75" customHeight="1" x14ac:dyDescent="0.25">
      <c r="A379">
        <v>101</v>
      </c>
      <c r="B379">
        <v>3699</v>
      </c>
      <c r="C379" s="3" t="s">
        <v>3696</v>
      </c>
      <c r="D379" s="3" t="s">
        <v>7809</v>
      </c>
      <c r="E379" s="6">
        <v>2500</v>
      </c>
      <c r="F379" s="8">
        <v>2520</v>
      </c>
      <c r="G379" t="s">
        <v>8218</v>
      </c>
      <c r="H379" t="s">
        <v>8223</v>
      </c>
      <c r="I379" t="s">
        <v>8245</v>
      </c>
      <c r="J379">
        <v>1413383216</v>
      </c>
      <c r="K379">
        <v>1410791216</v>
      </c>
      <c r="L379" t="b">
        <v>0</v>
      </c>
      <c r="M379">
        <v>40</v>
      </c>
      <c r="N379" t="b">
        <v>1</v>
      </c>
      <c r="O379" t="s">
        <v>8269</v>
      </c>
      <c r="P379">
        <v>62.5</v>
      </c>
      <c r="Q379" s="11" t="s">
        <v>8315</v>
      </c>
      <c r="R379" t="s">
        <v>8316</v>
      </c>
    </row>
    <row r="380" spans="1:18" ht="75" customHeight="1" x14ac:dyDescent="0.25">
      <c r="A380">
        <v>121</v>
      </c>
      <c r="B380">
        <v>3700</v>
      </c>
      <c r="C380" s="3" t="s">
        <v>3697</v>
      </c>
      <c r="D380" s="3" t="s">
        <v>7810</v>
      </c>
      <c r="E380" s="6">
        <v>500</v>
      </c>
      <c r="F380" s="8">
        <v>606</v>
      </c>
      <c r="G380" t="s">
        <v>8218</v>
      </c>
      <c r="H380" t="s">
        <v>8223</v>
      </c>
      <c r="I380" t="s">
        <v>8245</v>
      </c>
      <c r="J380">
        <v>1412092800</v>
      </c>
      <c r="K380">
        <v>1409493800</v>
      </c>
      <c r="L380" t="b">
        <v>0</v>
      </c>
      <c r="M380">
        <v>18</v>
      </c>
      <c r="N380" t="b">
        <v>1</v>
      </c>
      <c r="O380" t="s">
        <v>8269</v>
      </c>
      <c r="P380">
        <v>27.78</v>
      </c>
      <c r="Q380" s="11" t="s">
        <v>8315</v>
      </c>
      <c r="R380" t="s">
        <v>8316</v>
      </c>
    </row>
    <row r="381" spans="1:18" ht="75" customHeight="1" x14ac:dyDescent="0.25">
      <c r="A381">
        <v>123</v>
      </c>
      <c r="B381">
        <v>3703</v>
      </c>
      <c r="C381" s="3" t="s">
        <v>3700</v>
      </c>
      <c r="D381" s="3" t="s">
        <v>7813</v>
      </c>
      <c r="E381" s="6">
        <v>1050</v>
      </c>
      <c r="F381" s="8">
        <v>1296</v>
      </c>
      <c r="G381" t="s">
        <v>8218</v>
      </c>
      <c r="H381" t="s">
        <v>8223</v>
      </c>
      <c r="I381" t="s">
        <v>8245</v>
      </c>
      <c r="J381">
        <v>1471071540</v>
      </c>
      <c r="K381">
        <v>1467720388</v>
      </c>
      <c r="L381" t="b">
        <v>0</v>
      </c>
      <c r="M381">
        <v>30</v>
      </c>
      <c r="N381" t="b">
        <v>1</v>
      </c>
      <c r="O381" t="s">
        <v>8269</v>
      </c>
      <c r="P381">
        <v>35</v>
      </c>
      <c r="Q381" s="11" t="s">
        <v>8315</v>
      </c>
      <c r="R381" t="s">
        <v>8316</v>
      </c>
    </row>
    <row r="382" spans="1:18" ht="75" customHeight="1" x14ac:dyDescent="0.25">
      <c r="A382">
        <v>103</v>
      </c>
      <c r="B382">
        <v>3705</v>
      </c>
      <c r="C382" s="3" t="s">
        <v>3702</v>
      </c>
      <c r="D382" s="3" t="s">
        <v>7815</v>
      </c>
      <c r="E382" s="6">
        <v>2827</v>
      </c>
      <c r="F382" s="8">
        <v>2925</v>
      </c>
      <c r="G382" t="s">
        <v>8218</v>
      </c>
      <c r="H382" t="s">
        <v>8223</v>
      </c>
      <c r="I382" t="s">
        <v>8245</v>
      </c>
      <c r="J382">
        <v>1403546400</v>
      </c>
      <c r="K382">
        <v>1401714114</v>
      </c>
      <c r="L382" t="b">
        <v>0</v>
      </c>
      <c r="M382">
        <v>35</v>
      </c>
      <c r="N382" t="b">
        <v>1</v>
      </c>
      <c r="O382" t="s">
        <v>8269</v>
      </c>
      <c r="P382">
        <v>80.77</v>
      </c>
      <c r="Q382" s="11" t="s">
        <v>8315</v>
      </c>
      <c r="R382" t="s">
        <v>8316</v>
      </c>
    </row>
    <row r="383" spans="1:18" ht="75" customHeight="1" x14ac:dyDescent="0.25">
      <c r="A383">
        <v>121</v>
      </c>
      <c r="B383">
        <v>3706</v>
      </c>
      <c r="C383" s="3" t="s">
        <v>3703</v>
      </c>
      <c r="D383" s="3" t="s">
        <v>7816</v>
      </c>
      <c r="E383" s="6">
        <v>1500</v>
      </c>
      <c r="F383" s="8">
        <v>1820</v>
      </c>
      <c r="G383" t="s">
        <v>8218</v>
      </c>
      <c r="H383" t="s">
        <v>8223</v>
      </c>
      <c r="I383" t="s">
        <v>8245</v>
      </c>
      <c r="J383">
        <v>1410558949</v>
      </c>
      <c r="K383">
        <v>1409262949</v>
      </c>
      <c r="L383" t="b">
        <v>0</v>
      </c>
      <c r="M383">
        <v>13</v>
      </c>
      <c r="N383" t="b">
        <v>1</v>
      </c>
      <c r="O383" t="s">
        <v>8269</v>
      </c>
      <c r="P383">
        <v>115.38</v>
      </c>
      <c r="Q383" s="11" t="s">
        <v>8315</v>
      </c>
      <c r="R383" t="s">
        <v>8316</v>
      </c>
    </row>
    <row r="384" spans="1:18" ht="75" customHeight="1" x14ac:dyDescent="0.25">
      <c r="A384">
        <v>186</v>
      </c>
      <c r="B384">
        <v>3707</v>
      </c>
      <c r="C384" s="3" t="s">
        <v>3704</v>
      </c>
      <c r="D384" s="3" t="s">
        <v>7817</v>
      </c>
      <c r="E384" s="6">
        <v>1000</v>
      </c>
      <c r="F384" s="8">
        <v>1860</v>
      </c>
      <c r="G384" t="s">
        <v>8218</v>
      </c>
      <c r="H384" t="s">
        <v>8223</v>
      </c>
      <c r="I384" t="s">
        <v>8245</v>
      </c>
      <c r="J384">
        <v>1469165160</v>
      </c>
      <c r="K384">
        <v>1467335378</v>
      </c>
      <c r="L384" t="b">
        <v>0</v>
      </c>
      <c r="M384">
        <v>23</v>
      </c>
      <c r="N384" t="b">
        <v>1</v>
      </c>
      <c r="O384" t="s">
        <v>8269</v>
      </c>
      <c r="P384">
        <v>43.48</v>
      </c>
      <c r="Q384" s="11" t="s">
        <v>8315</v>
      </c>
      <c r="R384" t="s">
        <v>8316</v>
      </c>
    </row>
    <row r="385" spans="1:18" ht="75" customHeight="1" x14ac:dyDescent="0.25">
      <c r="A385">
        <v>300</v>
      </c>
      <c r="B385">
        <v>3708</v>
      </c>
      <c r="C385" s="3" t="s">
        <v>3705</v>
      </c>
      <c r="D385" s="3" t="s">
        <v>7818</v>
      </c>
      <c r="E385" s="6">
        <v>700</v>
      </c>
      <c r="F385" s="8">
        <v>2100</v>
      </c>
      <c r="G385" t="s">
        <v>8218</v>
      </c>
      <c r="H385" t="s">
        <v>8223</v>
      </c>
      <c r="I385" t="s">
        <v>8245</v>
      </c>
      <c r="J385">
        <v>1404444286</v>
      </c>
      <c r="K385">
        <v>1403234686</v>
      </c>
      <c r="L385" t="b">
        <v>0</v>
      </c>
      <c r="M385">
        <v>39</v>
      </c>
      <c r="N385" t="b">
        <v>1</v>
      </c>
      <c r="O385" t="s">
        <v>8269</v>
      </c>
      <c r="P385">
        <v>17.95</v>
      </c>
      <c r="Q385" s="11" t="s">
        <v>8315</v>
      </c>
      <c r="R385" t="s">
        <v>8316</v>
      </c>
    </row>
    <row r="386" spans="1:18" ht="75" customHeight="1" x14ac:dyDescent="0.25">
      <c r="A386">
        <v>141</v>
      </c>
      <c r="B386">
        <v>3710</v>
      </c>
      <c r="C386" s="3" t="s">
        <v>3707</v>
      </c>
      <c r="D386" s="3" t="s">
        <v>7820</v>
      </c>
      <c r="E386" s="6">
        <v>1300</v>
      </c>
      <c r="F386" s="8">
        <v>1835</v>
      </c>
      <c r="G386" t="s">
        <v>8218</v>
      </c>
      <c r="H386" t="s">
        <v>8223</v>
      </c>
      <c r="I386" t="s">
        <v>8245</v>
      </c>
      <c r="J386">
        <v>1428068988</v>
      </c>
      <c r="K386">
        <v>1425908988</v>
      </c>
      <c r="L386" t="b">
        <v>0</v>
      </c>
      <c r="M386">
        <v>27</v>
      </c>
      <c r="N386" t="b">
        <v>1</v>
      </c>
      <c r="O386" t="s">
        <v>8269</v>
      </c>
      <c r="P386">
        <v>48.15</v>
      </c>
      <c r="Q386" s="11" t="s">
        <v>8315</v>
      </c>
      <c r="R386" t="s">
        <v>8316</v>
      </c>
    </row>
    <row r="387" spans="1:18" ht="75" customHeight="1" x14ac:dyDescent="0.25">
      <c r="A387">
        <v>114</v>
      </c>
      <c r="B387">
        <v>3711</v>
      </c>
      <c r="C387" s="3" t="s">
        <v>3708</v>
      </c>
      <c r="D387" s="3" t="s">
        <v>7821</v>
      </c>
      <c r="E387" s="6">
        <v>500</v>
      </c>
      <c r="F387" s="8">
        <v>570</v>
      </c>
      <c r="G387" t="s">
        <v>8218</v>
      </c>
      <c r="H387" t="s">
        <v>8223</v>
      </c>
      <c r="I387" t="s">
        <v>8245</v>
      </c>
      <c r="J387">
        <v>1402848000</v>
      </c>
      <c r="K387">
        <v>1400606573</v>
      </c>
      <c r="L387" t="b">
        <v>0</v>
      </c>
      <c r="M387">
        <v>21</v>
      </c>
      <c r="N387" t="b">
        <v>1</v>
      </c>
      <c r="O387" t="s">
        <v>8269</v>
      </c>
      <c r="P387">
        <v>23.81</v>
      </c>
      <c r="Q387" s="11" t="s">
        <v>8315</v>
      </c>
      <c r="R387" t="s">
        <v>8316</v>
      </c>
    </row>
    <row r="388" spans="1:18" ht="75" customHeight="1" x14ac:dyDescent="0.25">
      <c r="A388">
        <v>154</v>
      </c>
      <c r="B388">
        <v>3712</v>
      </c>
      <c r="C388" s="3" t="s">
        <v>3709</v>
      </c>
      <c r="D388" s="3" t="s">
        <v>7822</v>
      </c>
      <c r="E388" s="6">
        <v>7500</v>
      </c>
      <c r="F388" s="8">
        <v>11530</v>
      </c>
      <c r="G388" t="s">
        <v>8218</v>
      </c>
      <c r="H388" t="s">
        <v>8223</v>
      </c>
      <c r="I388" t="s">
        <v>8245</v>
      </c>
      <c r="J388">
        <v>1433055540</v>
      </c>
      <c r="K388">
        <v>1431230867</v>
      </c>
      <c r="L388" t="b">
        <v>0</v>
      </c>
      <c r="M388">
        <v>104</v>
      </c>
      <c r="N388" t="b">
        <v>1</v>
      </c>
      <c r="O388" t="s">
        <v>8269</v>
      </c>
      <c r="P388">
        <v>72.12</v>
      </c>
      <c r="Q388" s="11" t="s">
        <v>8315</v>
      </c>
      <c r="R388" t="s">
        <v>8316</v>
      </c>
    </row>
    <row r="389" spans="1:18" ht="75" customHeight="1" x14ac:dyDescent="0.25">
      <c r="A389">
        <v>102</v>
      </c>
      <c r="B389">
        <v>3713</v>
      </c>
      <c r="C389" s="3" t="s">
        <v>3710</v>
      </c>
      <c r="D389" s="3" t="s">
        <v>7823</v>
      </c>
      <c r="E389" s="6">
        <v>2000</v>
      </c>
      <c r="F389" s="8">
        <v>2030</v>
      </c>
      <c r="G389" t="s">
        <v>8218</v>
      </c>
      <c r="H389" t="s">
        <v>8223</v>
      </c>
      <c r="I389" t="s">
        <v>8245</v>
      </c>
      <c r="J389">
        <v>1465062166</v>
      </c>
      <c r="K389">
        <v>1463334166</v>
      </c>
      <c r="L389" t="b">
        <v>0</v>
      </c>
      <c r="M389">
        <v>19</v>
      </c>
      <c r="N389" t="b">
        <v>1</v>
      </c>
      <c r="O389" t="s">
        <v>8269</v>
      </c>
      <c r="P389">
        <v>105.26</v>
      </c>
      <c r="Q389" s="11" t="s">
        <v>8315</v>
      </c>
      <c r="R389" t="s">
        <v>8316</v>
      </c>
    </row>
    <row r="390" spans="1:18" ht="75" customHeight="1" x14ac:dyDescent="0.25">
      <c r="A390">
        <v>102</v>
      </c>
      <c r="B390">
        <v>3714</v>
      </c>
      <c r="C390" s="3" t="s">
        <v>3711</v>
      </c>
      <c r="D390" s="3" t="s">
        <v>7824</v>
      </c>
      <c r="E390" s="6">
        <v>10000</v>
      </c>
      <c r="F390" s="8">
        <v>10235</v>
      </c>
      <c r="G390" t="s">
        <v>8218</v>
      </c>
      <c r="H390" t="s">
        <v>8223</v>
      </c>
      <c r="I390" t="s">
        <v>8245</v>
      </c>
      <c r="J390">
        <v>1432612740</v>
      </c>
      <c r="K390">
        <v>1429881667</v>
      </c>
      <c r="L390" t="b">
        <v>0</v>
      </c>
      <c r="M390">
        <v>97</v>
      </c>
      <c r="N390" t="b">
        <v>1</v>
      </c>
      <c r="O390" t="s">
        <v>8269</v>
      </c>
      <c r="P390">
        <v>103.09</v>
      </c>
      <c r="Q390" s="11" t="s">
        <v>8315</v>
      </c>
      <c r="R390" t="s">
        <v>8316</v>
      </c>
    </row>
    <row r="391" spans="1:18" ht="75" customHeight="1" x14ac:dyDescent="0.25">
      <c r="A391">
        <v>156</v>
      </c>
      <c r="B391">
        <v>3716</v>
      </c>
      <c r="C391" s="3" t="s">
        <v>3713</v>
      </c>
      <c r="D391" s="3" t="s">
        <v>7826</v>
      </c>
      <c r="E391" s="6">
        <v>800</v>
      </c>
      <c r="F391" s="8">
        <v>1246</v>
      </c>
      <c r="G391" t="s">
        <v>8218</v>
      </c>
      <c r="H391" t="s">
        <v>8223</v>
      </c>
      <c r="I391" t="s">
        <v>8245</v>
      </c>
      <c r="J391">
        <v>1453411109</v>
      </c>
      <c r="K391">
        <v>1450819109</v>
      </c>
      <c r="L391" t="b">
        <v>0</v>
      </c>
      <c r="M391">
        <v>24</v>
      </c>
      <c r="N391" t="b">
        <v>1</v>
      </c>
      <c r="O391" t="s">
        <v>8269</v>
      </c>
      <c r="P391">
        <v>33.33</v>
      </c>
      <c r="Q391" s="11" t="s">
        <v>8315</v>
      </c>
      <c r="R391" t="s">
        <v>8316</v>
      </c>
    </row>
    <row r="392" spans="1:18" ht="75" customHeight="1" x14ac:dyDescent="0.25">
      <c r="A392">
        <v>105</v>
      </c>
      <c r="B392">
        <v>3720</v>
      </c>
      <c r="C392" s="3" t="s">
        <v>3717</v>
      </c>
      <c r="D392" s="3" t="s">
        <v>7830</v>
      </c>
      <c r="E392" s="6">
        <v>3300</v>
      </c>
      <c r="F392" s="8">
        <v>3449</v>
      </c>
      <c r="G392" t="s">
        <v>8218</v>
      </c>
      <c r="H392" t="s">
        <v>8223</v>
      </c>
      <c r="I392" t="s">
        <v>8245</v>
      </c>
      <c r="J392">
        <v>1435881006</v>
      </c>
      <c r="K392">
        <v>1433980206</v>
      </c>
      <c r="L392" t="b">
        <v>0</v>
      </c>
      <c r="M392">
        <v>40</v>
      </c>
      <c r="N392" t="b">
        <v>1</v>
      </c>
      <c r="O392" t="s">
        <v>8269</v>
      </c>
      <c r="P392">
        <v>82.5</v>
      </c>
      <c r="Q392" s="11" t="s">
        <v>8315</v>
      </c>
      <c r="R392" t="s">
        <v>8316</v>
      </c>
    </row>
    <row r="393" spans="1:18" ht="75" customHeight="1" x14ac:dyDescent="0.25">
      <c r="A393">
        <v>101</v>
      </c>
      <c r="B393">
        <v>3721</v>
      </c>
      <c r="C393" s="3" t="s">
        <v>3718</v>
      </c>
      <c r="D393" s="3" t="s">
        <v>7831</v>
      </c>
      <c r="E393" s="6">
        <v>5000</v>
      </c>
      <c r="F393" s="8">
        <v>5040</v>
      </c>
      <c r="G393" t="s">
        <v>8218</v>
      </c>
      <c r="H393" t="s">
        <v>8223</v>
      </c>
      <c r="I393" t="s">
        <v>8245</v>
      </c>
      <c r="J393">
        <v>1415230084</v>
      </c>
      <c r="K393">
        <v>1413412084</v>
      </c>
      <c r="L393" t="b">
        <v>0</v>
      </c>
      <c r="M393">
        <v>44</v>
      </c>
      <c r="N393" t="b">
        <v>1</v>
      </c>
      <c r="O393" t="s">
        <v>8269</v>
      </c>
      <c r="P393">
        <v>113.64</v>
      </c>
      <c r="Q393" s="11" t="s">
        <v>8315</v>
      </c>
      <c r="R393" t="s">
        <v>8316</v>
      </c>
    </row>
    <row r="394" spans="1:18" ht="75" customHeight="1" x14ac:dyDescent="0.25">
      <c r="A394">
        <v>339</v>
      </c>
      <c r="B394">
        <v>3726</v>
      </c>
      <c r="C394" s="3" t="s">
        <v>3723</v>
      </c>
      <c r="D394" s="3" t="s">
        <v>7836</v>
      </c>
      <c r="E394" s="6">
        <v>850</v>
      </c>
      <c r="F394" s="8">
        <v>2879</v>
      </c>
      <c r="G394" t="s">
        <v>8218</v>
      </c>
      <c r="H394" t="s">
        <v>8223</v>
      </c>
      <c r="I394" t="s">
        <v>8245</v>
      </c>
      <c r="J394">
        <v>1461963600</v>
      </c>
      <c r="K394">
        <v>1459567371</v>
      </c>
      <c r="L394" t="b">
        <v>0</v>
      </c>
      <c r="M394">
        <v>46</v>
      </c>
      <c r="N394" t="b">
        <v>1</v>
      </c>
      <c r="O394" t="s">
        <v>8269</v>
      </c>
      <c r="P394">
        <v>18.48</v>
      </c>
      <c r="Q394" s="11" t="s">
        <v>8315</v>
      </c>
      <c r="R394" t="s">
        <v>8316</v>
      </c>
    </row>
    <row r="395" spans="1:18" ht="75" customHeight="1" x14ac:dyDescent="0.25">
      <c r="A395">
        <v>101</v>
      </c>
      <c r="B395">
        <v>3727</v>
      </c>
      <c r="C395" s="3" t="s">
        <v>3724</v>
      </c>
      <c r="D395" s="3" t="s">
        <v>7837</v>
      </c>
      <c r="E395" s="6">
        <v>2000</v>
      </c>
      <c r="F395" s="8">
        <v>2015</v>
      </c>
      <c r="G395" t="s">
        <v>8218</v>
      </c>
      <c r="H395" t="s">
        <v>8223</v>
      </c>
      <c r="I395" t="s">
        <v>8245</v>
      </c>
      <c r="J395">
        <v>1476939300</v>
      </c>
      <c r="K395">
        <v>1474273294</v>
      </c>
      <c r="L395" t="b">
        <v>0</v>
      </c>
      <c r="M395">
        <v>33</v>
      </c>
      <c r="N395" t="b">
        <v>1</v>
      </c>
      <c r="O395" t="s">
        <v>8269</v>
      </c>
      <c r="P395">
        <v>60.61</v>
      </c>
      <c r="Q395" s="11" t="s">
        <v>8315</v>
      </c>
      <c r="R395" t="s">
        <v>8316</v>
      </c>
    </row>
    <row r="396" spans="1:18" ht="75" customHeight="1" x14ac:dyDescent="0.25">
      <c r="A396">
        <v>122</v>
      </c>
      <c r="B396">
        <v>3810</v>
      </c>
      <c r="C396" s="3" t="s">
        <v>3807</v>
      </c>
      <c r="D396" s="3" t="s">
        <v>7920</v>
      </c>
      <c r="E396" s="6">
        <v>1500</v>
      </c>
      <c r="F396" s="8">
        <v>1826</v>
      </c>
      <c r="G396" t="s">
        <v>8218</v>
      </c>
      <c r="H396" t="s">
        <v>8223</v>
      </c>
      <c r="I396" t="s">
        <v>8245</v>
      </c>
      <c r="J396">
        <v>1426965758</v>
      </c>
      <c r="K396">
        <v>1424377358</v>
      </c>
      <c r="L396" t="b">
        <v>0</v>
      </c>
      <c r="M396">
        <v>26</v>
      </c>
      <c r="N396" t="b">
        <v>1</v>
      </c>
      <c r="O396" t="s">
        <v>8269</v>
      </c>
      <c r="P396">
        <v>57.69</v>
      </c>
      <c r="Q396" s="11" t="s">
        <v>8315</v>
      </c>
      <c r="R396" t="s">
        <v>8316</v>
      </c>
    </row>
    <row r="397" spans="1:18" ht="75" customHeight="1" x14ac:dyDescent="0.25">
      <c r="A397">
        <v>101</v>
      </c>
      <c r="B397">
        <v>3813</v>
      </c>
      <c r="C397" s="3" t="s">
        <v>3810</v>
      </c>
      <c r="D397" s="3" t="s">
        <v>7923</v>
      </c>
      <c r="E397" s="6">
        <v>2100</v>
      </c>
      <c r="F397" s="8">
        <v>2119.9899999999998</v>
      </c>
      <c r="G397" t="s">
        <v>8218</v>
      </c>
      <c r="H397" t="s">
        <v>8223</v>
      </c>
      <c r="I397" t="s">
        <v>8245</v>
      </c>
      <c r="J397">
        <v>1465940580</v>
      </c>
      <c r="K397">
        <v>1462603021</v>
      </c>
      <c r="L397" t="b">
        <v>0</v>
      </c>
      <c r="M397">
        <v>27</v>
      </c>
      <c r="N397" t="b">
        <v>1</v>
      </c>
      <c r="O397" t="s">
        <v>8269</v>
      </c>
      <c r="P397">
        <v>77.78</v>
      </c>
      <c r="Q397" s="11" t="s">
        <v>8315</v>
      </c>
      <c r="R397" t="s">
        <v>8316</v>
      </c>
    </row>
    <row r="398" spans="1:18" ht="75" customHeight="1" x14ac:dyDescent="0.25">
      <c r="A398">
        <v>140</v>
      </c>
      <c r="B398">
        <v>3814</v>
      </c>
      <c r="C398" s="3" t="s">
        <v>3811</v>
      </c>
      <c r="D398" s="3" t="s">
        <v>7924</v>
      </c>
      <c r="E398" s="6">
        <v>1500</v>
      </c>
      <c r="F398" s="8">
        <v>2102</v>
      </c>
      <c r="G398" t="s">
        <v>8218</v>
      </c>
      <c r="H398" t="s">
        <v>8223</v>
      </c>
      <c r="I398" t="s">
        <v>8245</v>
      </c>
      <c r="J398">
        <v>1427860740</v>
      </c>
      <c r="K398">
        <v>1424727712</v>
      </c>
      <c r="L398" t="b">
        <v>0</v>
      </c>
      <c r="M398">
        <v>34</v>
      </c>
      <c r="N398" t="b">
        <v>1</v>
      </c>
      <c r="O398" t="s">
        <v>8269</v>
      </c>
      <c r="P398">
        <v>44.12</v>
      </c>
      <c r="Q398" s="11" t="s">
        <v>8315</v>
      </c>
      <c r="R398" t="s">
        <v>8316</v>
      </c>
    </row>
    <row r="399" spans="1:18" ht="75" customHeight="1" x14ac:dyDescent="0.25">
      <c r="A399">
        <v>119</v>
      </c>
      <c r="B399">
        <v>3816</v>
      </c>
      <c r="C399" s="3" t="s">
        <v>3813</v>
      </c>
      <c r="D399" s="3" t="s">
        <v>7926</v>
      </c>
      <c r="E399" s="6">
        <v>1500</v>
      </c>
      <c r="F399" s="8">
        <v>1788.57</v>
      </c>
      <c r="G399" t="s">
        <v>8218</v>
      </c>
      <c r="H399" t="s">
        <v>8223</v>
      </c>
      <c r="I399" t="s">
        <v>8245</v>
      </c>
      <c r="J399">
        <v>1405614823</v>
      </c>
      <c r="K399">
        <v>1403022823</v>
      </c>
      <c r="L399" t="b">
        <v>0</v>
      </c>
      <c r="M399">
        <v>37</v>
      </c>
      <c r="N399" t="b">
        <v>1</v>
      </c>
      <c r="O399" t="s">
        <v>8269</v>
      </c>
      <c r="P399">
        <v>40.54</v>
      </c>
      <c r="Q399" s="11" t="s">
        <v>8315</v>
      </c>
      <c r="R399" t="s">
        <v>8316</v>
      </c>
    </row>
    <row r="400" spans="1:18" ht="75" customHeight="1" x14ac:dyDescent="0.25">
      <c r="A400">
        <v>107</v>
      </c>
      <c r="B400">
        <v>3817</v>
      </c>
      <c r="C400" s="3" t="s">
        <v>3814</v>
      </c>
      <c r="D400" s="3" t="s">
        <v>7927</v>
      </c>
      <c r="E400" s="6">
        <v>2000</v>
      </c>
      <c r="F400" s="8">
        <v>2145</v>
      </c>
      <c r="G400" t="s">
        <v>8218</v>
      </c>
      <c r="H400" t="s">
        <v>8223</v>
      </c>
      <c r="I400" t="s">
        <v>8245</v>
      </c>
      <c r="J400">
        <v>1445659140</v>
      </c>
      <c r="K400">
        <v>1444236216</v>
      </c>
      <c r="L400" t="b">
        <v>0</v>
      </c>
      <c r="M400">
        <v>20</v>
      </c>
      <c r="N400" t="b">
        <v>1</v>
      </c>
      <c r="O400" t="s">
        <v>8269</v>
      </c>
      <c r="P400">
        <v>100</v>
      </c>
      <c r="Q400" s="11" t="s">
        <v>8315</v>
      </c>
      <c r="R400" t="s">
        <v>8316</v>
      </c>
    </row>
    <row r="401" spans="1:18" ht="75" customHeight="1" x14ac:dyDescent="0.25">
      <c r="A401">
        <v>228</v>
      </c>
      <c r="B401">
        <v>3818</v>
      </c>
      <c r="C401" s="3" t="s">
        <v>3815</v>
      </c>
      <c r="D401" s="3" t="s">
        <v>7928</v>
      </c>
      <c r="E401" s="6">
        <v>250</v>
      </c>
      <c r="F401" s="8">
        <v>570</v>
      </c>
      <c r="G401" t="s">
        <v>8218</v>
      </c>
      <c r="H401" t="s">
        <v>8223</v>
      </c>
      <c r="I401" t="s">
        <v>8245</v>
      </c>
      <c r="J401">
        <v>1426187582</v>
      </c>
      <c r="K401">
        <v>1423599182</v>
      </c>
      <c r="L401" t="b">
        <v>0</v>
      </c>
      <c r="M401">
        <v>10</v>
      </c>
      <c r="N401" t="b">
        <v>1</v>
      </c>
      <c r="O401" t="s">
        <v>8269</v>
      </c>
      <c r="P401">
        <v>25</v>
      </c>
      <c r="Q401" s="11" t="s">
        <v>8315</v>
      </c>
      <c r="R401" t="s">
        <v>8316</v>
      </c>
    </row>
    <row r="402" spans="1:18" ht="75" customHeight="1" x14ac:dyDescent="0.25">
      <c r="A402">
        <v>106</v>
      </c>
      <c r="B402">
        <v>3819</v>
      </c>
      <c r="C402" s="3" t="s">
        <v>3816</v>
      </c>
      <c r="D402" s="3" t="s">
        <v>7817</v>
      </c>
      <c r="E402" s="6">
        <v>1000</v>
      </c>
      <c r="F402" s="8">
        <v>1064</v>
      </c>
      <c r="G402" t="s">
        <v>8218</v>
      </c>
      <c r="H402" t="s">
        <v>8223</v>
      </c>
      <c r="I402" t="s">
        <v>8245</v>
      </c>
      <c r="J402">
        <v>1437166920</v>
      </c>
      <c r="K402">
        <v>1435554104</v>
      </c>
      <c r="L402" t="b">
        <v>0</v>
      </c>
      <c r="M402">
        <v>26</v>
      </c>
      <c r="N402" t="b">
        <v>1</v>
      </c>
      <c r="O402" t="s">
        <v>8269</v>
      </c>
      <c r="P402">
        <v>38.46</v>
      </c>
      <c r="Q402" s="11" t="s">
        <v>8315</v>
      </c>
      <c r="R402" t="s">
        <v>8316</v>
      </c>
    </row>
    <row r="403" spans="1:18" ht="75" customHeight="1" x14ac:dyDescent="0.25">
      <c r="A403">
        <v>105</v>
      </c>
      <c r="B403">
        <v>3821</v>
      </c>
      <c r="C403" s="3" t="s">
        <v>3818</v>
      </c>
      <c r="D403" s="3" t="s">
        <v>7930</v>
      </c>
      <c r="E403" s="6">
        <v>3500</v>
      </c>
      <c r="F403" s="8">
        <v>3659</v>
      </c>
      <c r="G403" t="s">
        <v>8218</v>
      </c>
      <c r="H403" t="s">
        <v>8223</v>
      </c>
      <c r="I403" t="s">
        <v>8245</v>
      </c>
      <c r="J403">
        <v>1451881207</v>
      </c>
      <c r="K403">
        <v>1449116407</v>
      </c>
      <c r="L403" t="b">
        <v>0</v>
      </c>
      <c r="M403">
        <v>46</v>
      </c>
      <c r="N403" t="b">
        <v>1</v>
      </c>
      <c r="O403" t="s">
        <v>8269</v>
      </c>
      <c r="P403">
        <v>76.09</v>
      </c>
      <c r="Q403" s="11" t="s">
        <v>8315</v>
      </c>
      <c r="R403" t="s">
        <v>8316</v>
      </c>
    </row>
    <row r="404" spans="1:18" ht="75" customHeight="1" x14ac:dyDescent="0.25">
      <c r="A404">
        <v>106</v>
      </c>
      <c r="B404">
        <v>3823</v>
      </c>
      <c r="C404" s="3" t="s">
        <v>3820</v>
      </c>
      <c r="D404" s="3" t="s">
        <v>7932</v>
      </c>
      <c r="E404" s="6">
        <v>2500</v>
      </c>
      <c r="F404" s="8">
        <v>2650</v>
      </c>
      <c r="G404" t="s">
        <v>8218</v>
      </c>
      <c r="H404" t="s">
        <v>8223</v>
      </c>
      <c r="I404" t="s">
        <v>8245</v>
      </c>
      <c r="J404">
        <v>1437364740</v>
      </c>
      <c r="K404">
        <v>1434405044</v>
      </c>
      <c r="L404" t="b">
        <v>0</v>
      </c>
      <c r="M404">
        <v>41</v>
      </c>
      <c r="N404" t="b">
        <v>1</v>
      </c>
      <c r="O404" t="s">
        <v>8269</v>
      </c>
      <c r="P404">
        <v>60.98</v>
      </c>
      <c r="Q404" s="11" t="s">
        <v>8315</v>
      </c>
      <c r="R404" t="s">
        <v>8316</v>
      </c>
    </row>
    <row r="405" spans="1:18" ht="75" customHeight="1" x14ac:dyDescent="0.25">
      <c r="A405">
        <v>105</v>
      </c>
      <c r="B405">
        <v>3825</v>
      </c>
      <c r="C405" s="3" t="s">
        <v>3822</v>
      </c>
      <c r="D405" s="3" t="s">
        <v>7934</v>
      </c>
      <c r="E405" s="6">
        <v>5000</v>
      </c>
      <c r="F405" s="8">
        <v>5271</v>
      </c>
      <c r="G405" t="s">
        <v>8218</v>
      </c>
      <c r="H405" t="s">
        <v>8223</v>
      </c>
      <c r="I405" t="s">
        <v>8245</v>
      </c>
      <c r="J405">
        <v>1434505214</v>
      </c>
      <c r="K405">
        <v>1432690814</v>
      </c>
      <c r="L405" t="b">
        <v>0</v>
      </c>
      <c r="M405">
        <v>49</v>
      </c>
      <c r="N405" t="b">
        <v>1</v>
      </c>
      <c r="O405" t="s">
        <v>8269</v>
      </c>
      <c r="P405">
        <v>102.04</v>
      </c>
      <c r="Q405" s="11" t="s">
        <v>8315</v>
      </c>
      <c r="R405" t="s">
        <v>8316</v>
      </c>
    </row>
    <row r="406" spans="1:18" ht="75" customHeight="1" x14ac:dyDescent="0.25">
      <c r="A406">
        <v>100</v>
      </c>
      <c r="B406">
        <v>3828</v>
      </c>
      <c r="C406" s="3" t="s">
        <v>3825</v>
      </c>
      <c r="D406" s="3" t="s">
        <v>7937</v>
      </c>
      <c r="E406" s="6">
        <v>5000</v>
      </c>
      <c r="F406" s="8">
        <v>5000</v>
      </c>
      <c r="G406" t="s">
        <v>8218</v>
      </c>
      <c r="H406" t="s">
        <v>8223</v>
      </c>
      <c r="I406" t="s">
        <v>8245</v>
      </c>
      <c r="J406">
        <v>1420033187</v>
      </c>
      <c r="K406">
        <v>1414845587</v>
      </c>
      <c r="L406" t="b">
        <v>0</v>
      </c>
      <c r="M406">
        <v>28</v>
      </c>
      <c r="N406" t="b">
        <v>1</v>
      </c>
      <c r="O406" t="s">
        <v>8269</v>
      </c>
      <c r="P406">
        <v>178.57</v>
      </c>
      <c r="Q406" s="11" t="s">
        <v>8315</v>
      </c>
      <c r="R406" t="s">
        <v>8316</v>
      </c>
    </row>
    <row r="407" spans="1:18" ht="75" customHeight="1" x14ac:dyDescent="0.25">
      <c r="A407">
        <v>100</v>
      </c>
      <c r="B407">
        <v>3829</v>
      </c>
      <c r="C407" s="3" t="s">
        <v>3826</v>
      </c>
      <c r="D407" s="3" t="s">
        <v>7938</v>
      </c>
      <c r="E407" s="6">
        <v>500</v>
      </c>
      <c r="F407" s="8">
        <v>501</v>
      </c>
      <c r="G407" t="s">
        <v>8218</v>
      </c>
      <c r="H407" t="s">
        <v>8223</v>
      </c>
      <c r="I407" t="s">
        <v>8245</v>
      </c>
      <c r="J407">
        <v>1472676371</v>
      </c>
      <c r="K407">
        <v>1470948371</v>
      </c>
      <c r="L407" t="b">
        <v>0</v>
      </c>
      <c r="M407">
        <v>8</v>
      </c>
      <c r="N407" t="b">
        <v>1</v>
      </c>
      <c r="O407" t="s">
        <v>8269</v>
      </c>
      <c r="P407">
        <v>62.5</v>
      </c>
      <c r="Q407" s="11" t="s">
        <v>8315</v>
      </c>
      <c r="R407" t="s">
        <v>8316</v>
      </c>
    </row>
    <row r="408" spans="1:18" ht="75" customHeight="1" x14ac:dyDescent="0.25">
      <c r="A408">
        <v>225</v>
      </c>
      <c r="B408">
        <v>3830</v>
      </c>
      <c r="C408" s="3" t="s">
        <v>3827</v>
      </c>
      <c r="D408" s="3" t="s">
        <v>7939</v>
      </c>
      <c r="E408" s="6">
        <v>100</v>
      </c>
      <c r="F408" s="8">
        <v>225</v>
      </c>
      <c r="G408" t="s">
        <v>8218</v>
      </c>
      <c r="H408" t="s">
        <v>8223</v>
      </c>
      <c r="I408" t="s">
        <v>8245</v>
      </c>
      <c r="J408">
        <v>1464371211</v>
      </c>
      <c r="K408">
        <v>1463161611</v>
      </c>
      <c r="L408" t="b">
        <v>0</v>
      </c>
      <c r="M408">
        <v>3</v>
      </c>
      <c r="N408" t="b">
        <v>1</v>
      </c>
      <c r="O408" t="s">
        <v>8269</v>
      </c>
      <c r="P408">
        <v>33.33</v>
      </c>
      <c r="Q408" s="11" t="s">
        <v>8315</v>
      </c>
      <c r="R408" t="s">
        <v>8316</v>
      </c>
    </row>
    <row r="409" spans="1:18" ht="75" customHeight="1" x14ac:dyDescent="0.25">
      <c r="A409">
        <v>106</v>
      </c>
      <c r="B409">
        <v>3831</v>
      </c>
      <c r="C409" s="3" t="s">
        <v>3828</v>
      </c>
      <c r="D409" s="3" t="s">
        <v>7940</v>
      </c>
      <c r="E409" s="6">
        <v>500</v>
      </c>
      <c r="F409" s="8">
        <v>530.11</v>
      </c>
      <c r="G409" t="s">
        <v>8218</v>
      </c>
      <c r="H409" t="s">
        <v>8223</v>
      </c>
      <c r="I409" t="s">
        <v>8245</v>
      </c>
      <c r="J409">
        <v>1415222545</v>
      </c>
      <c r="K409">
        <v>1413404545</v>
      </c>
      <c r="L409" t="b">
        <v>0</v>
      </c>
      <c r="M409">
        <v>9</v>
      </c>
      <c r="N409" t="b">
        <v>1</v>
      </c>
      <c r="O409" t="s">
        <v>8269</v>
      </c>
      <c r="P409">
        <v>55.56</v>
      </c>
      <c r="Q409" s="11" t="s">
        <v>8315</v>
      </c>
      <c r="R409" t="s">
        <v>8316</v>
      </c>
    </row>
    <row r="410" spans="1:18" ht="75" customHeight="1" x14ac:dyDescent="0.25">
      <c r="A410">
        <v>105</v>
      </c>
      <c r="B410">
        <v>3832</v>
      </c>
      <c r="C410" s="3" t="s">
        <v>3829</v>
      </c>
      <c r="D410" s="3" t="s">
        <v>7941</v>
      </c>
      <c r="E410" s="6">
        <v>1200</v>
      </c>
      <c r="F410" s="8">
        <v>1256</v>
      </c>
      <c r="G410" t="s">
        <v>8218</v>
      </c>
      <c r="H410" t="s">
        <v>8223</v>
      </c>
      <c r="I410" t="s">
        <v>8245</v>
      </c>
      <c r="J410">
        <v>1455936335</v>
      </c>
      <c r="K410">
        <v>1452048335</v>
      </c>
      <c r="L410" t="b">
        <v>0</v>
      </c>
      <c r="M410">
        <v>9</v>
      </c>
      <c r="N410" t="b">
        <v>1</v>
      </c>
      <c r="O410" t="s">
        <v>8269</v>
      </c>
      <c r="P410">
        <v>133.33000000000001</v>
      </c>
      <c r="Q410" s="11" t="s">
        <v>8315</v>
      </c>
      <c r="R410" t="s">
        <v>8316</v>
      </c>
    </row>
    <row r="411" spans="1:18" ht="75" customHeight="1" x14ac:dyDescent="0.25">
      <c r="A411">
        <v>113</v>
      </c>
      <c r="B411">
        <v>3836</v>
      </c>
      <c r="C411" s="3" t="s">
        <v>3833</v>
      </c>
      <c r="D411" s="3" t="s">
        <v>7945</v>
      </c>
      <c r="E411" s="6">
        <v>800</v>
      </c>
      <c r="F411" s="8">
        <v>900</v>
      </c>
      <c r="G411" t="s">
        <v>8218</v>
      </c>
      <c r="H411" t="s">
        <v>8223</v>
      </c>
      <c r="I411" t="s">
        <v>8245</v>
      </c>
      <c r="J411">
        <v>1470197340</v>
      </c>
      <c r="K411">
        <v>1467497652</v>
      </c>
      <c r="L411" t="b">
        <v>0</v>
      </c>
      <c r="M411">
        <v>14</v>
      </c>
      <c r="N411" t="b">
        <v>1</v>
      </c>
      <c r="O411" t="s">
        <v>8269</v>
      </c>
      <c r="P411">
        <v>57.14</v>
      </c>
      <c r="Q411" s="11" t="s">
        <v>8315</v>
      </c>
      <c r="R411" t="s">
        <v>8316</v>
      </c>
    </row>
    <row r="412" spans="1:18" ht="75" customHeight="1" x14ac:dyDescent="0.25">
      <c r="A412">
        <v>101</v>
      </c>
      <c r="B412">
        <v>3839</v>
      </c>
      <c r="C412" s="3" t="s">
        <v>3836</v>
      </c>
      <c r="D412" s="3" t="s">
        <v>7948</v>
      </c>
      <c r="E412" s="6">
        <v>2000</v>
      </c>
      <c r="F412" s="8">
        <v>2025</v>
      </c>
      <c r="G412" t="s">
        <v>8218</v>
      </c>
      <c r="H412" t="s">
        <v>8223</v>
      </c>
      <c r="I412" t="s">
        <v>8245</v>
      </c>
      <c r="J412">
        <v>1438226724</v>
      </c>
      <c r="K412">
        <v>1433042724</v>
      </c>
      <c r="L412" t="b">
        <v>0</v>
      </c>
      <c r="M412">
        <v>32</v>
      </c>
      <c r="N412" t="b">
        <v>1</v>
      </c>
      <c r="O412" t="s">
        <v>8269</v>
      </c>
      <c r="P412">
        <v>62.5</v>
      </c>
      <c r="Q412" s="11" t="s">
        <v>8315</v>
      </c>
      <c r="R412" t="s">
        <v>8316</v>
      </c>
    </row>
  </sheetData>
  <conditionalFormatting sqref="G1:G412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  <cfRule type="cellIs" dxfId="15" priority="7" operator="equal">
      <formula>"LIve"</formula>
    </cfRule>
  </conditionalFormatting>
  <conditionalFormatting sqref="A1:A412">
    <cfRule type="colorScale" priority="1">
      <colorScale>
        <cfvo type="min"/>
        <cfvo type="percent" val="90"/>
        <color rgb="FFC00000"/>
        <color theme="4" tint="-0.249977111117893"/>
      </colorScale>
    </cfRule>
    <cfRule type="colorScale" priority="2">
      <colorScale>
        <cfvo type="percent" val="0"/>
        <cfvo type="max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6CB24-0780-4E09-9777-D22908FED06A}">
  <dimension ref="A1:C26"/>
  <sheetViews>
    <sheetView workbookViewId="0">
      <selection activeCell="I28" sqref="I28"/>
    </sheetView>
  </sheetViews>
  <sheetFormatPr defaultRowHeight="15" x14ac:dyDescent="0.25"/>
  <cols>
    <col min="1" max="1" width="25.5703125" customWidth="1"/>
    <col min="2" max="2" width="10.85546875" bestFit="1" customWidth="1"/>
    <col min="3" max="3" width="9.85546875" bestFit="1" customWidth="1"/>
  </cols>
  <sheetData>
    <row r="1" spans="1:3" x14ac:dyDescent="0.25">
      <c r="A1" s="30"/>
      <c r="B1" s="31" t="s">
        <v>8389</v>
      </c>
      <c r="C1" s="32" t="s">
        <v>8390</v>
      </c>
    </row>
    <row r="2" spans="1:3" x14ac:dyDescent="0.25">
      <c r="A2" s="21" t="s">
        <v>8386</v>
      </c>
      <c r="B2" s="22">
        <f>AVERAGE('Successful US Kickstarters'!E:E)</f>
        <v>5048.8786407766993</v>
      </c>
      <c r="C2" s="22">
        <f>AVERAGE('Failed US Kickstarters'!E:E)</f>
        <v>10554.212</v>
      </c>
    </row>
    <row r="3" spans="1:3" x14ac:dyDescent="0.25">
      <c r="A3" s="21" t="s">
        <v>8387</v>
      </c>
      <c r="B3" s="22">
        <f>MEDIAN('Successful US Kickstarters'!E:E)</f>
        <v>3000</v>
      </c>
      <c r="C3" s="22">
        <f>MEDIAN('Failed US Kickstarters'!E:E)</f>
        <v>5000</v>
      </c>
    </row>
    <row r="4" spans="1:3" x14ac:dyDescent="0.25">
      <c r="A4" s="21" t="s">
        <v>8394</v>
      </c>
      <c r="B4" s="22">
        <f>_xlfn.STDEV.P('Successful US Kickstarters'!F:F)</f>
        <v>8334.5731699164608</v>
      </c>
      <c r="C4" s="22">
        <f>_xlfn.STDEV.P('Failed US Kickstarters'!E:E)</f>
        <v>21967.731061515115</v>
      </c>
    </row>
    <row r="5" spans="1:3" ht="15.75" thickBot="1" x14ac:dyDescent="0.3">
      <c r="A5" s="21" t="s">
        <v>8395</v>
      </c>
      <c r="B5" s="35">
        <f>_xlfn.QUARTILE.EXC('Successful US Kickstarters'!E:E, 3)</f>
        <v>5000</v>
      </c>
      <c r="C5" s="22">
        <f>_xlfn.QUARTILE.EXC('Failed US Kickstarters'!E:E, 3)</f>
        <v>10000</v>
      </c>
    </row>
    <row r="6" spans="1:3" ht="15.75" thickBot="1" x14ac:dyDescent="0.3">
      <c r="A6" s="34" t="s">
        <v>8396</v>
      </c>
      <c r="B6" s="36">
        <f>_xlfn.QUARTILE.EXC('Successful US Kickstarters'!E:E, 1)</f>
        <v>1500</v>
      </c>
      <c r="C6" s="26">
        <f>_xlfn.QUARTILE.EXC('Failed US Kickstarters'!E:E, 1)</f>
        <v>2000</v>
      </c>
    </row>
    <row r="7" spans="1:3" x14ac:dyDescent="0.25">
      <c r="A7" s="21" t="s">
        <v>8397</v>
      </c>
      <c r="B7" s="24">
        <f>B5-B6</f>
        <v>3500</v>
      </c>
      <c r="C7" s="22">
        <f>C5-C6</f>
        <v>8000</v>
      </c>
    </row>
    <row r="8" spans="1:3" x14ac:dyDescent="0.25">
      <c r="A8" s="20"/>
      <c r="B8" s="20"/>
      <c r="C8" s="20"/>
    </row>
    <row r="9" spans="1:3" x14ac:dyDescent="0.25">
      <c r="A9" s="21" t="s">
        <v>8388</v>
      </c>
      <c r="B9" s="23">
        <f>AVERAGE('Successful US Kickstarters'!F:F)</f>
        <v>5601.5458009708727</v>
      </c>
      <c r="C9" s="23">
        <f>AVERAGE('Failed US Kickstarters'!F:F)</f>
        <v>558.65484000000004</v>
      </c>
    </row>
    <row r="10" spans="1:3" x14ac:dyDescent="0.25">
      <c r="A10" s="21" t="s">
        <v>8393</v>
      </c>
      <c r="B10" s="23">
        <f>MEDIAN('Successful US Kickstarters'!F:F)</f>
        <v>3167.5</v>
      </c>
      <c r="C10" s="23">
        <f>MEDIAN('Failed US Kickstarters'!F:F)</f>
        <v>103</v>
      </c>
    </row>
    <row r="11" spans="1:3" x14ac:dyDescent="0.25">
      <c r="A11" s="33" t="s">
        <v>8398</v>
      </c>
      <c r="B11" s="38">
        <f>_xlfn.STDEV.P('Successful US Kickstarters'!F:F)</f>
        <v>8334.5731699164608</v>
      </c>
      <c r="C11" s="23">
        <f>_xlfn.STDEV.P('Failed US Kickstarters'!F:F)</f>
        <v>1330.5230280400915</v>
      </c>
    </row>
    <row r="12" spans="1:3" x14ac:dyDescent="0.25">
      <c r="A12" s="33" t="s">
        <v>8399</v>
      </c>
      <c r="B12" s="23">
        <f>_xlfn.QUARTILE.EXC('Successful US Kickstarters'!F:F,3)</f>
        <v>5699</v>
      </c>
      <c r="C12" s="23">
        <f>_xlfn.QUARTILE.EXC('Failed US Kickstarters'!F:F,3)</f>
        <v>501</v>
      </c>
    </row>
    <row r="13" spans="1:3" x14ac:dyDescent="0.25">
      <c r="A13" s="33" t="s">
        <v>8400</v>
      </c>
      <c r="B13" s="23">
        <f>_xlfn.QUARTILE.EXC('Successful US Kickstarters'!F:F,1)</f>
        <v>1716.5074999999999</v>
      </c>
      <c r="C13" s="37">
        <f>_xlfn.QUARTILE.EXC('Failed US Kickstarters'!F:F,1)</f>
        <v>9.25</v>
      </c>
    </row>
    <row r="14" spans="1:3" x14ac:dyDescent="0.25">
      <c r="A14" s="33" t="s">
        <v>8401</v>
      </c>
      <c r="B14" s="23">
        <f>B12-B13</f>
        <v>3982.4925000000003</v>
      </c>
      <c r="C14" s="23">
        <f>C12-C13</f>
        <v>491.75</v>
      </c>
    </row>
    <row r="21" spans="1:3" x14ac:dyDescent="0.25">
      <c r="B21" s="9" t="s">
        <v>8391</v>
      </c>
      <c r="C21" s="9" t="s">
        <v>8392</v>
      </c>
    </row>
    <row r="22" spans="1:3" x14ac:dyDescent="0.25">
      <c r="A22" s="27" t="s">
        <v>8386</v>
      </c>
      <c r="B22" s="18">
        <f>AVERAGE('Successful Plays'!E:E)</f>
        <v>5048.8786407766993</v>
      </c>
      <c r="C22" s="18">
        <f>AVERAGE('Successful Rock'!E:E)</f>
        <v>5003.3356250000006</v>
      </c>
    </row>
    <row r="23" spans="1:3" x14ac:dyDescent="0.25">
      <c r="A23" s="28" t="s">
        <v>8387</v>
      </c>
      <c r="B23" s="19">
        <f>MEDIAN('Successful Plays'!E:E)</f>
        <v>3000</v>
      </c>
      <c r="C23" s="18">
        <f>MEDIAN('Successful Rock'!E:E)</f>
        <v>3000</v>
      </c>
    </row>
    <row r="24" spans="1:3" x14ac:dyDescent="0.25">
      <c r="A24" s="28"/>
    </row>
    <row r="25" spans="1:3" ht="15.75" thickBot="1" x14ac:dyDescent="0.3">
      <c r="A25" s="29" t="s">
        <v>8388</v>
      </c>
      <c r="B25" s="19">
        <f>AVERAGE('Successful Plays'!F:F)</f>
        <v>5601.5458009708727</v>
      </c>
      <c r="C25" s="19">
        <f>AVERAGE('Successful Rock'!F:F)</f>
        <v>6260.4619999999995</v>
      </c>
    </row>
    <row r="26" spans="1:3" ht="15.75" thickBot="1" x14ac:dyDescent="0.3">
      <c r="A26" s="25" t="s">
        <v>8393</v>
      </c>
      <c r="B26" s="19">
        <f>MEDIAN('Successful Plays'!F:F)</f>
        <v>3167.5</v>
      </c>
      <c r="C26" s="19">
        <f>MEDIAN('Successful Rock'!F:F)</f>
        <v>3537.5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ECC52-B404-4DA3-BDEF-4CB9DADDA732}">
  <dimension ref="A1:T413"/>
  <sheetViews>
    <sheetView workbookViewId="0">
      <selection activeCell="D252" sqref="D252"/>
    </sheetView>
  </sheetViews>
  <sheetFormatPr defaultRowHeight="15" x14ac:dyDescent="0.25"/>
  <cols>
    <col min="3" max="3" width="13.85546875" customWidth="1"/>
    <col min="4" max="4" width="55.85546875" customWidth="1"/>
    <col min="5" max="5" width="11.85546875" bestFit="1" customWidth="1"/>
    <col min="6" max="6" width="10.5703125" bestFit="1" customWidth="1"/>
    <col min="8" max="8" width="7" bestFit="1" customWidth="1"/>
    <col min="10" max="11" width="10.7109375" bestFit="1" customWidth="1"/>
    <col min="12" max="12" width="9.5703125" customWidth="1"/>
    <col min="13" max="13" width="13.140625" customWidth="1"/>
    <col min="14" max="14" width="7.85546875" bestFit="1" customWidth="1"/>
    <col min="15" max="15" width="22.140625" bestFit="1" customWidth="1"/>
    <col min="16" max="16" width="15.42578125" bestFit="1" customWidth="1"/>
    <col min="19" max="19" width="21.140625" bestFit="1" customWidth="1"/>
    <col min="20" max="20" width="10.140625" bestFit="1" customWidth="1"/>
  </cols>
  <sheetData>
    <row r="1" spans="1:20" x14ac:dyDescent="0.25">
      <c r="A1" s="9" t="s">
        <v>8306</v>
      </c>
      <c r="B1" s="1" t="s">
        <v>0</v>
      </c>
      <c r="C1" s="2" t="s">
        <v>1</v>
      </c>
      <c r="D1" s="2" t="s">
        <v>4110</v>
      </c>
      <c r="E1" s="5" t="s">
        <v>8216</v>
      </c>
      <c r="F1" s="7" t="s">
        <v>8217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75" customHeight="1" x14ac:dyDescent="0.25">
      <c r="A2">
        <v>0</v>
      </c>
      <c r="B2">
        <v>2843</v>
      </c>
      <c r="C2" s="3" t="s">
        <v>2843</v>
      </c>
      <c r="D2" s="3" t="s">
        <v>6953</v>
      </c>
      <c r="E2" s="6">
        <v>1200</v>
      </c>
      <c r="F2" s="8">
        <v>0</v>
      </c>
      <c r="G2" t="s">
        <v>8220</v>
      </c>
      <c r="H2" t="s">
        <v>8223</v>
      </c>
      <c r="I2" t="s">
        <v>8245</v>
      </c>
      <c r="J2">
        <v>1465790400</v>
      </c>
      <c r="K2">
        <v>1462210950</v>
      </c>
      <c r="L2" t="b">
        <v>0</v>
      </c>
      <c r="M2">
        <v>0</v>
      </c>
      <c r="N2" t="b">
        <v>0</v>
      </c>
      <c r="O2" t="s">
        <v>8269</v>
      </c>
      <c r="P2">
        <v>0</v>
      </c>
      <c r="Q2" s="11" t="s">
        <v>8315</v>
      </c>
      <c r="R2" t="s">
        <v>8316</v>
      </c>
      <c r="S2" s="15">
        <v>42492.737847222219</v>
      </c>
      <c r="T2" s="16">
        <v>42534.166666666672</v>
      </c>
    </row>
    <row r="3" spans="1:20" ht="75" customHeight="1" x14ac:dyDescent="0.25">
      <c r="A3">
        <v>32</v>
      </c>
      <c r="B3">
        <v>2845</v>
      </c>
      <c r="C3" s="3" t="s">
        <v>2845</v>
      </c>
      <c r="D3" s="3" t="s">
        <v>6955</v>
      </c>
      <c r="E3" s="6">
        <v>7500</v>
      </c>
      <c r="F3" s="8">
        <v>2366</v>
      </c>
      <c r="G3" t="s">
        <v>8220</v>
      </c>
      <c r="H3" t="s">
        <v>8223</v>
      </c>
      <c r="I3" t="s">
        <v>8245</v>
      </c>
      <c r="J3">
        <v>1433723033</v>
      </c>
      <c r="K3">
        <v>1428539033</v>
      </c>
      <c r="L3" t="b">
        <v>0</v>
      </c>
      <c r="M3">
        <v>39</v>
      </c>
      <c r="N3" t="b">
        <v>0</v>
      </c>
      <c r="O3" t="s">
        <v>8269</v>
      </c>
      <c r="P3">
        <v>192.31</v>
      </c>
      <c r="Q3" s="11" t="s">
        <v>8315</v>
      </c>
      <c r="R3" t="s">
        <v>8316</v>
      </c>
      <c r="S3" s="15">
        <v>42103.016585648147</v>
      </c>
      <c r="T3" s="16">
        <v>42163.016585648147</v>
      </c>
    </row>
    <row r="4" spans="1:20" ht="75" customHeight="1" x14ac:dyDescent="0.25">
      <c r="A4">
        <v>0</v>
      </c>
      <c r="B4">
        <v>2846</v>
      </c>
      <c r="C4" s="3" t="s">
        <v>2846</v>
      </c>
      <c r="D4" s="3" t="s">
        <v>6956</v>
      </c>
      <c r="E4" s="6">
        <v>8000</v>
      </c>
      <c r="F4" s="8">
        <v>0</v>
      </c>
      <c r="G4" t="s">
        <v>8220</v>
      </c>
      <c r="H4" t="s">
        <v>8223</v>
      </c>
      <c r="I4" t="s">
        <v>8245</v>
      </c>
      <c r="J4">
        <v>1432917394</v>
      </c>
      <c r="K4">
        <v>1429029394</v>
      </c>
      <c r="L4" t="b">
        <v>0</v>
      </c>
      <c r="M4">
        <v>0</v>
      </c>
      <c r="N4" t="b">
        <v>0</v>
      </c>
      <c r="O4" t="s">
        <v>8269</v>
      </c>
      <c r="P4">
        <v>0</v>
      </c>
      <c r="Q4" s="11" t="s">
        <v>8315</v>
      </c>
      <c r="R4" t="s">
        <v>8316</v>
      </c>
      <c r="S4" s="15">
        <v>42108.692060185189</v>
      </c>
      <c r="T4" s="16">
        <v>42153.692060185189</v>
      </c>
    </row>
    <row r="5" spans="1:20" ht="75" customHeight="1" x14ac:dyDescent="0.25">
      <c r="A5">
        <v>0</v>
      </c>
      <c r="B5">
        <v>2847</v>
      </c>
      <c r="C5" s="3" t="s">
        <v>2847</v>
      </c>
      <c r="D5" s="3" t="s">
        <v>6957</v>
      </c>
      <c r="E5" s="6">
        <v>2000</v>
      </c>
      <c r="F5" s="8">
        <v>0</v>
      </c>
      <c r="G5" t="s">
        <v>8220</v>
      </c>
      <c r="H5" t="s">
        <v>8223</v>
      </c>
      <c r="I5" t="s">
        <v>8245</v>
      </c>
      <c r="J5">
        <v>1464031265</v>
      </c>
      <c r="K5">
        <v>1458847265</v>
      </c>
      <c r="L5" t="b">
        <v>0</v>
      </c>
      <c r="M5">
        <v>0</v>
      </c>
      <c r="N5" t="b">
        <v>0</v>
      </c>
      <c r="O5" t="s">
        <v>8269</v>
      </c>
      <c r="P5">
        <v>0</v>
      </c>
      <c r="Q5" s="11" t="s">
        <v>8315</v>
      </c>
      <c r="R5" t="s">
        <v>8316</v>
      </c>
      <c r="S5" s="15">
        <v>42453.806307870371</v>
      </c>
      <c r="T5" s="16">
        <v>42513.806307870371</v>
      </c>
    </row>
    <row r="6" spans="1:20" ht="75" customHeight="1" x14ac:dyDescent="0.25">
      <c r="A6">
        <v>0</v>
      </c>
      <c r="B6">
        <v>2848</v>
      </c>
      <c r="C6" s="3" t="s">
        <v>2848</v>
      </c>
      <c r="D6" s="3" t="s">
        <v>6958</v>
      </c>
      <c r="E6" s="6">
        <v>35000</v>
      </c>
      <c r="F6" s="8">
        <v>70</v>
      </c>
      <c r="G6" t="s">
        <v>8220</v>
      </c>
      <c r="H6" t="s">
        <v>8223</v>
      </c>
      <c r="I6" t="s">
        <v>8245</v>
      </c>
      <c r="J6">
        <v>1432913659</v>
      </c>
      <c r="K6">
        <v>1430321659</v>
      </c>
      <c r="L6" t="b">
        <v>0</v>
      </c>
      <c r="M6">
        <v>3</v>
      </c>
      <c r="N6" t="b">
        <v>0</v>
      </c>
      <c r="O6" t="s">
        <v>8269</v>
      </c>
      <c r="P6">
        <v>11666.67</v>
      </c>
      <c r="Q6" s="11" t="s">
        <v>8315</v>
      </c>
      <c r="R6" t="s">
        <v>8316</v>
      </c>
      <c r="S6" s="15">
        <v>42123.648831018523</v>
      </c>
      <c r="T6" s="16">
        <v>42153.648831018523</v>
      </c>
    </row>
    <row r="7" spans="1:20" ht="75" customHeight="1" x14ac:dyDescent="0.25">
      <c r="A7">
        <v>4</v>
      </c>
      <c r="B7">
        <v>2850</v>
      </c>
      <c r="C7" s="3" t="s">
        <v>2850</v>
      </c>
      <c r="D7" s="3" t="s">
        <v>6960</v>
      </c>
      <c r="E7" s="6">
        <v>8000</v>
      </c>
      <c r="F7" s="8">
        <v>311</v>
      </c>
      <c r="G7" t="s">
        <v>8220</v>
      </c>
      <c r="H7" t="s">
        <v>8223</v>
      </c>
      <c r="I7" t="s">
        <v>8245</v>
      </c>
      <c r="J7">
        <v>1409962211</v>
      </c>
      <c r="K7">
        <v>1407370211</v>
      </c>
      <c r="L7" t="b">
        <v>0</v>
      </c>
      <c r="M7">
        <v>13</v>
      </c>
      <c r="N7" t="b">
        <v>0</v>
      </c>
      <c r="O7" t="s">
        <v>8269</v>
      </c>
      <c r="P7">
        <v>615.38</v>
      </c>
      <c r="Q7" s="11" t="s">
        <v>8315</v>
      </c>
      <c r="R7" t="s">
        <v>8316</v>
      </c>
      <c r="S7" s="15">
        <v>41858.007071759261</v>
      </c>
      <c r="T7" s="16">
        <v>41888.007071759261</v>
      </c>
    </row>
    <row r="8" spans="1:20" ht="75" customHeight="1" x14ac:dyDescent="0.25">
      <c r="A8">
        <v>2</v>
      </c>
      <c r="B8">
        <v>2852</v>
      </c>
      <c r="C8" s="3" t="s">
        <v>2852</v>
      </c>
      <c r="D8" s="3" t="s">
        <v>6962</v>
      </c>
      <c r="E8" s="6">
        <v>5000</v>
      </c>
      <c r="F8" s="8">
        <v>95</v>
      </c>
      <c r="G8" t="s">
        <v>8220</v>
      </c>
      <c r="H8" t="s">
        <v>8223</v>
      </c>
      <c r="I8" t="s">
        <v>8245</v>
      </c>
      <c r="J8">
        <v>1403312703</v>
      </c>
      <c r="K8">
        <v>1400720703</v>
      </c>
      <c r="L8" t="b">
        <v>0</v>
      </c>
      <c r="M8">
        <v>6</v>
      </c>
      <c r="N8" t="b">
        <v>0</v>
      </c>
      <c r="O8" t="s">
        <v>8269</v>
      </c>
      <c r="P8">
        <v>833.33</v>
      </c>
      <c r="Q8" s="11" t="s">
        <v>8315</v>
      </c>
      <c r="R8" t="s">
        <v>8316</v>
      </c>
      <c r="S8" s="15">
        <v>41781.045173611114</v>
      </c>
      <c r="T8" s="16">
        <v>41811.045173611114</v>
      </c>
    </row>
    <row r="9" spans="1:20" ht="75" customHeight="1" x14ac:dyDescent="0.25">
      <c r="A9">
        <v>50</v>
      </c>
      <c r="B9">
        <v>2855</v>
      </c>
      <c r="C9" s="3" t="s">
        <v>2855</v>
      </c>
      <c r="D9" s="3" t="s">
        <v>6965</v>
      </c>
      <c r="E9" s="6">
        <v>600</v>
      </c>
      <c r="F9" s="8">
        <v>300</v>
      </c>
      <c r="G9" t="s">
        <v>8220</v>
      </c>
      <c r="H9" t="s">
        <v>8223</v>
      </c>
      <c r="I9" t="s">
        <v>8245</v>
      </c>
      <c r="J9">
        <v>1454110440</v>
      </c>
      <c r="K9">
        <v>1451607071</v>
      </c>
      <c r="L9" t="b">
        <v>0</v>
      </c>
      <c r="M9">
        <v>5</v>
      </c>
      <c r="N9" t="b">
        <v>0</v>
      </c>
      <c r="O9" t="s">
        <v>8269</v>
      </c>
      <c r="P9">
        <v>120</v>
      </c>
      <c r="Q9" s="11" t="s">
        <v>8315</v>
      </c>
      <c r="R9" t="s">
        <v>8316</v>
      </c>
      <c r="S9" s="15">
        <v>42370.007766203707</v>
      </c>
      <c r="T9" s="16">
        <v>42398.981944444444</v>
      </c>
    </row>
    <row r="10" spans="1:20" ht="75" customHeight="1" x14ac:dyDescent="0.25">
      <c r="A10">
        <v>5</v>
      </c>
      <c r="B10">
        <v>2856</v>
      </c>
      <c r="C10" s="3" t="s">
        <v>2856</v>
      </c>
      <c r="D10" s="3" t="s">
        <v>6966</v>
      </c>
      <c r="E10" s="6">
        <v>3000</v>
      </c>
      <c r="F10" s="8">
        <v>146</v>
      </c>
      <c r="G10" t="s">
        <v>8220</v>
      </c>
      <c r="H10" t="s">
        <v>8223</v>
      </c>
      <c r="I10" t="s">
        <v>8245</v>
      </c>
      <c r="J10">
        <v>1439069640</v>
      </c>
      <c r="K10">
        <v>1433897647</v>
      </c>
      <c r="L10" t="b">
        <v>0</v>
      </c>
      <c r="M10">
        <v>6</v>
      </c>
      <c r="N10" t="b">
        <v>0</v>
      </c>
      <c r="O10" t="s">
        <v>8269</v>
      </c>
      <c r="P10">
        <v>500</v>
      </c>
      <c r="Q10" s="11" t="s">
        <v>8315</v>
      </c>
      <c r="R10" t="s">
        <v>8316</v>
      </c>
      <c r="S10" s="15">
        <v>42165.037581018521</v>
      </c>
      <c r="T10" s="16">
        <v>42224.898611111115</v>
      </c>
    </row>
    <row r="11" spans="1:20" ht="75" customHeight="1" x14ac:dyDescent="0.25">
      <c r="A11">
        <v>7</v>
      </c>
      <c r="B11">
        <v>2860</v>
      </c>
      <c r="C11" s="3" t="s">
        <v>2860</v>
      </c>
      <c r="D11" s="3" t="s">
        <v>6970</v>
      </c>
      <c r="E11" s="6">
        <v>4000</v>
      </c>
      <c r="F11" s="8">
        <v>266</v>
      </c>
      <c r="G11" t="s">
        <v>8220</v>
      </c>
      <c r="H11" t="s">
        <v>8223</v>
      </c>
      <c r="I11" t="s">
        <v>8245</v>
      </c>
      <c r="J11">
        <v>1466363576</v>
      </c>
      <c r="K11">
        <v>1461179576</v>
      </c>
      <c r="L11" t="b">
        <v>0</v>
      </c>
      <c r="M11">
        <v>9</v>
      </c>
      <c r="N11" t="b">
        <v>0</v>
      </c>
      <c r="O11" t="s">
        <v>8269</v>
      </c>
      <c r="P11">
        <v>444.44</v>
      </c>
      <c r="Q11" s="11" t="s">
        <v>8315</v>
      </c>
      <c r="R11" t="s">
        <v>8316</v>
      </c>
      <c r="S11" s="15">
        <v>42480.800648148142</v>
      </c>
      <c r="T11" s="16">
        <v>42540.800648148142</v>
      </c>
    </row>
    <row r="12" spans="1:20" ht="75" customHeight="1" x14ac:dyDescent="0.25">
      <c r="A12">
        <v>0</v>
      </c>
      <c r="B12">
        <v>2862</v>
      </c>
      <c r="C12" s="3" t="s">
        <v>2862</v>
      </c>
      <c r="D12" s="3" t="s">
        <v>6972</v>
      </c>
      <c r="E12" s="6">
        <v>12700</v>
      </c>
      <c r="F12" s="8">
        <v>55</v>
      </c>
      <c r="G12" t="s">
        <v>8220</v>
      </c>
      <c r="H12" t="s">
        <v>8223</v>
      </c>
      <c r="I12" t="s">
        <v>8245</v>
      </c>
      <c r="J12">
        <v>1403636229</v>
      </c>
      <c r="K12">
        <v>1401044229</v>
      </c>
      <c r="L12" t="b">
        <v>0</v>
      </c>
      <c r="M12">
        <v>3</v>
      </c>
      <c r="N12" t="b">
        <v>0</v>
      </c>
      <c r="O12" t="s">
        <v>8269</v>
      </c>
      <c r="P12">
        <v>4233.33</v>
      </c>
      <c r="Q12" s="11" t="s">
        <v>8315</v>
      </c>
      <c r="R12" t="s">
        <v>8316</v>
      </c>
      <c r="S12" s="15">
        <v>41784.789687500001</v>
      </c>
      <c r="T12" s="16">
        <v>41814.789687500001</v>
      </c>
    </row>
    <row r="13" spans="1:20" ht="75" customHeight="1" x14ac:dyDescent="0.25">
      <c r="A13">
        <v>0</v>
      </c>
      <c r="B13">
        <v>2863</v>
      </c>
      <c r="C13" s="3" t="s">
        <v>2863</v>
      </c>
      <c r="D13" s="3" t="s">
        <v>6973</v>
      </c>
      <c r="E13" s="6">
        <v>50000</v>
      </c>
      <c r="F13" s="8">
        <v>20</v>
      </c>
      <c r="G13" t="s">
        <v>8220</v>
      </c>
      <c r="H13" t="s">
        <v>8223</v>
      </c>
      <c r="I13" t="s">
        <v>8245</v>
      </c>
      <c r="J13">
        <v>1410279123</v>
      </c>
      <c r="K13">
        <v>1405095123</v>
      </c>
      <c r="L13" t="b">
        <v>0</v>
      </c>
      <c r="M13">
        <v>1</v>
      </c>
      <c r="N13" t="b">
        <v>0</v>
      </c>
      <c r="O13" t="s">
        <v>8269</v>
      </c>
      <c r="P13">
        <v>50000</v>
      </c>
      <c r="Q13" s="11" t="s">
        <v>8315</v>
      </c>
      <c r="R13" t="s">
        <v>8316</v>
      </c>
      <c r="S13" s="15">
        <v>41831.675034722226</v>
      </c>
      <c r="T13" s="16">
        <v>41891.675034722226</v>
      </c>
    </row>
    <row r="14" spans="1:20" ht="75" customHeight="1" x14ac:dyDescent="0.25">
      <c r="A14">
        <v>0</v>
      </c>
      <c r="B14">
        <v>2865</v>
      </c>
      <c r="C14" s="3" t="s">
        <v>2865</v>
      </c>
      <c r="D14" s="3" t="s">
        <v>6975</v>
      </c>
      <c r="E14" s="6">
        <v>2888</v>
      </c>
      <c r="F14" s="8">
        <v>0</v>
      </c>
      <c r="G14" t="s">
        <v>8220</v>
      </c>
      <c r="H14" t="s">
        <v>8223</v>
      </c>
      <c r="I14" t="s">
        <v>8245</v>
      </c>
      <c r="J14">
        <v>1420512259</v>
      </c>
      <c r="K14">
        <v>1415328259</v>
      </c>
      <c r="L14" t="b">
        <v>0</v>
      </c>
      <c r="M14">
        <v>0</v>
      </c>
      <c r="N14" t="b">
        <v>0</v>
      </c>
      <c r="O14" t="s">
        <v>8269</v>
      </c>
      <c r="P14">
        <v>0</v>
      </c>
      <c r="Q14" s="11" t="s">
        <v>8315</v>
      </c>
      <c r="R14" t="s">
        <v>8316</v>
      </c>
      <c r="S14" s="15">
        <v>41950.114108796297</v>
      </c>
      <c r="T14" s="16">
        <v>42010.114108796297</v>
      </c>
    </row>
    <row r="15" spans="1:20" ht="75" customHeight="1" x14ac:dyDescent="0.25">
      <c r="A15">
        <v>1</v>
      </c>
      <c r="B15">
        <v>2866</v>
      </c>
      <c r="C15" s="3" t="s">
        <v>2866</v>
      </c>
      <c r="D15" s="3" t="s">
        <v>6976</v>
      </c>
      <c r="E15" s="6">
        <v>5000</v>
      </c>
      <c r="F15" s="8">
        <v>45</v>
      </c>
      <c r="G15" t="s">
        <v>8220</v>
      </c>
      <c r="H15" t="s">
        <v>8223</v>
      </c>
      <c r="I15" t="s">
        <v>8245</v>
      </c>
      <c r="J15">
        <v>1476482400</v>
      </c>
      <c r="K15">
        <v>1473893721</v>
      </c>
      <c r="L15" t="b">
        <v>0</v>
      </c>
      <c r="M15">
        <v>2</v>
      </c>
      <c r="N15" t="b">
        <v>0</v>
      </c>
      <c r="O15" t="s">
        <v>8269</v>
      </c>
      <c r="P15">
        <v>2500</v>
      </c>
      <c r="Q15" s="11" t="s">
        <v>8315</v>
      </c>
      <c r="R15" t="s">
        <v>8316</v>
      </c>
      <c r="S15" s="15">
        <v>42627.955104166671</v>
      </c>
      <c r="T15" s="16">
        <v>42657.916666666672</v>
      </c>
    </row>
    <row r="16" spans="1:20" ht="75" customHeight="1" x14ac:dyDescent="0.25">
      <c r="A16">
        <v>20</v>
      </c>
      <c r="B16">
        <v>2867</v>
      </c>
      <c r="C16" s="3" t="s">
        <v>2867</v>
      </c>
      <c r="D16" s="3" t="s">
        <v>6977</v>
      </c>
      <c r="E16" s="6">
        <v>2500</v>
      </c>
      <c r="F16" s="8">
        <v>504</v>
      </c>
      <c r="G16" t="s">
        <v>8220</v>
      </c>
      <c r="H16" t="s">
        <v>8223</v>
      </c>
      <c r="I16" t="s">
        <v>8245</v>
      </c>
      <c r="J16">
        <v>1467604800</v>
      </c>
      <c r="K16">
        <v>1465533672</v>
      </c>
      <c r="L16" t="b">
        <v>0</v>
      </c>
      <c r="M16">
        <v>10</v>
      </c>
      <c r="N16" t="b">
        <v>0</v>
      </c>
      <c r="O16" t="s">
        <v>8269</v>
      </c>
      <c r="P16">
        <v>250</v>
      </c>
      <c r="Q16" s="11" t="s">
        <v>8315</v>
      </c>
      <c r="R16" t="s">
        <v>8316</v>
      </c>
      <c r="S16" s="15">
        <v>42531.195277777777</v>
      </c>
      <c r="T16" s="16">
        <v>42555.166666666672</v>
      </c>
    </row>
    <row r="17" spans="1:20" ht="75" customHeight="1" x14ac:dyDescent="0.25">
      <c r="A17">
        <v>42</v>
      </c>
      <c r="B17">
        <v>2868</v>
      </c>
      <c r="C17" s="3" t="s">
        <v>2868</v>
      </c>
      <c r="D17" s="3" t="s">
        <v>6978</v>
      </c>
      <c r="E17" s="6">
        <v>15000</v>
      </c>
      <c r="F17" s="8">
        <v>6301.76</v>
      </c>
      <c r="G17" t="s">
        <v>8220</v>
      </c>
      <c r="H17" t="s">
        <v>8223</v>
      </c>
      <c r="I17" t="s">
        <v>8245</v>
      </c>
      <c r="J17">
        <v>1475697054</v>
      </c>
      <c r="K17">
        <v>1473105054</v>
      </c>
      <c r="L17" t="b">
        <v>0</v>
      </c>
      <c r="M17">
        <v>60</v>
      </c>
      <c r="N17" t="b">
        <v>0</v>
      </c>
      <c r="O17" t="s">
        <v>8269</v>
      </c>
      <c r="P17">
        <v>250</v>
      </c>
      <c r="Q17" s="11" t="s">
        <v>8315</v>
      </c>
      <c r="R17" t="s">
        <v>8316</v>
      </c>
      <c r="S17" s="15">
        <v>42618.827013888891</v>
      </c>
      <c r="T17" s="16">
        <v>42648.827013888891</v>
      </c>
    </row>
    <row r="18" spans="1:20" ht="75" customHeight="1" x14ac:dyDescent="0.25">
      <c r="A18">
        <v>1</v>
      </c>
      <c r="B18">
        <v>2869</v>
      </c>
      <c r="C18" s="3" t="s">
        <v>2869</v>
      </c>
      <c r="D18" s="3" t="s">
        <v>6979</v>
      </c>
      <c r="E18" s="6">
        <v>20000</v>
      </c>
      <c r="F18" s="8">
        <v>177</v>
      </c>
      <c r="G18" t="s">
        <v>8220</v>
      </c>
      <c r="H18" t="s">
        <v>8223</v>
      </c>
      <c r="I18" t="s">
        <v>8245</v>
      </c>
      <c r="J18">
        <v>1468937681</v>
      </c>
      <c r="K18">
        <v>1466345681</v>
      </c>
      <c r="L18" t="b">
        <v>0</v>
      </c>
      <c r="M18">
        <v>5</v>
      </c>
      <c r="N18" t="b">
        <v>0</v>
      </c>
      <c r="O18" t="s">
        <v>8269</v>
      </c>
      <c r="P18">
        <v>4000</v>
      </c>
      <c r="Q18" s="11" t="s">
        <v>8315</v>
      </c>
      <c r="R18" t="s">
        <v>8316</v>
      </c>
      <c r="S18" s="15">
        <v>42540.593530092592</v>
      </c>
      <c r="T18" s="16">
        <v>42570.593530092592</v>
      </c>
    </row>
    <row r="19" spans="1:20" ht="75" customHeight="1" x14ac:dyDescent="0.25">
      <c r="A19">
        <v>15</v>
      </c>
      <c r="B19">
        <v>2870</v>
      </c>
      <c r="C19" s="3" t="s">
        <v>2870</v>
      </c>
      <c r="D19" s="3" t="s">
        <v>6980</v>
      </c>
      <c r="E19" s="6">
        <v>5000</v>
      </c>
      <c r="F19" s="8">
        <v>750</v>
      </c>
      <c r="G19" t="s">
        <v>8220</v>
      </c>
      <c r="H19" t="s">
        <v>8223</v>
      </c>
      <c r="I19" t="s">
        <v>8245</v>
      </c>
      <c r="J19">
        <v>1400301165</v>
      </c>
      <c r="K19">
        <v>1397709165</v>
      </c>
      <c r="L19" t="b">
        <v>0</v>
      </c>
      <c r="M19">
        <v>9</v>
      </c>
      <c r="N19" t="b">
        <v>0</v>
      </c>
      <c r="O19" t="s">
        <v>8269</v>
      </c>
      <c r="P19">
        <v>555.55999999999995</v>
      </c>
      <c r="Q19" s="11" t="s">
        <v>8315</v>
      </c>
      <c r="R19" t="s">
        <v>8316</v>
      </c>
      <c r="S19" s="15">
        <v>41746.189409722225</v>
      </c>
      <c r="T19" s="16">
        <v>41776.189409722225</v>
      </c>
    </row>
    <row r="20" spans="1:20" ht="75" customHeight="1" x14ac:dyDescent="0.25">
      <c r="A20">
        <v>5</v>
      </c>
      <c r="B20">
        <v>2871</v>
      </c>
      <c r="C20" s="3" t="s">
        <v>2871</v>
      </c>
      <c r="D20" s="3" t="s">
        <v>6981</v>
      </c>
      <c r="E20" s="6">
        <v>10000</v>
      </c>
      <c r="F20" s="8">
        <v>467</v>
      </c>
      <c r="G20" t="s">
        <v>8220</v>
      </c>
      <c r="H20" t="s">
        <v>8223</v>
      </c>
      <c r="I20" t="s">
        <v>8245</v>
      </c>
      <c r="J20">
        <v>1419183813</v>
      </c>
      <c r="K20">
        <v>1417455813</v>
      </c>
      <c r="L20" t="b">
        <v>0</v>
      </c>
      <c r="M20">
        <v>13</v>
      </c>
      <c r="N20" t="b">
        <v>0</v>
      </c>
      <c r="O20" t="s">
        <v>8269</v>
      </c>
      <c r="P20">
        <v>769.23</v>
      </c>
      <c r="Q20" s="11" t="s">
        <v>8315</v>
      </c>
      <c r="R20" t="s">
        <v>8316</v>
      </c>
      <c r="S20" s="15">
        <v>41974.738576388889</v>
      </c>
      <c r="T20" s="16">
        <v>41994.738576388889</v>
      </c>
    </row>
    <row r="21" spans="1:20" ht="75" customHeight="1" x14ac:dyDescent="0.25">
      <c r="A21">
        <v>0</v>
      </c>
      <c r="B21">
        <v>2872</v>
      </c>
      <c r="C21" s="3" t="s">
        <v>2872</v>
      </c>
      <c r="D21" s="3" t="s">
        <v>6982</v>
      </c>
      <c r="E21" s="6">
        <v>3000</v>
      </c>
      <c r="F21" s="8">
        <v>0</v>
      </c>
      <c r="G21" t="s">
        <v>8220</v>
      </c>
      <c r="H21" t="s">
        <v>8223</v>
      </c>
      <c r="I21" t="s">
        <v>8245</v>
      </c>
      <c r="J21">
        <v>1434768438</v>
      </c>
      <c r="K21">
        <v>1429584438</v>
      </c>
      <c r="L21" t="b">
        <v>0</v>
      </c>
      <c r="M21">
        <v>0</v>
      </c>
      <c r="N21" t="b">
        <v>0</v>
      </c>
      <c r="O21" t="s">
        <v>8269</v>
      </c>
      <c r="P21">
        <v>0</v>
      </c>
      <c r="Q21" s="11" t="s">
        <v>8315</v>
      </c>
      <c r="R21" t="s">
        <v>8316</v>
      </c>
      <c r="S21" s="15">
        <v>42115.11618055556</v>
      </c>
      <c r="T21" s="16">
        <v>42175.11618055556</v>
      </c>
    </row>
    <row r="22" spans="1:20" ht="75" customHeight="1" x14ac:dyDescent="0.25">
      <c r="A22">
        <v>38</v>
      </c>
      <c r="B22">
        <v>2873</v>
      </c>
      <c r="C22" s="3" t="s">
        <v>2873</v>
      </c>
      <c r="D22" s="3" t="s">
        <v>6983</v>
      </c>
      <c r="E22" s="6">
        <v>2500</v>
      </c>
      <c r="F22" s="8">
        <v>953</v>
      </c>
      <c r="G22" t="s">
        <v>8220</v>
      </c>
      <c r="H22" t="s">
        <v>8223</v>
      </c>
      <c r="I22" t="s">
        <v>8245</v>
      </c>
      <c r="J22">
        <v>1422473831</v>
      </c>
      <c r="K22">
        <v>1419881831</v>
      </c>
      <c r="L22" t="b">
        <v>0</v>
      </c>
      <c r="M22">
        <v>8</v>
      </c>
      <c r="N22" t="b">
        <v>0</v>
      </c>
      <c r="O22" t="s">
        <v>8269</v>
      </c>
      <c r="P22">
        <v>312.5</v>
      </c>
      <c r="Q22" s="11" t="s">
        <v>8315</v>
      </c>
      <c r="R22" t="s">
        <v>8316</v>
      </c>
      <c r="S22" s="15">
        <v>42002.817488425921</v>
      </c>
      <c r="T22" s="16">
        <v>42032.817488425921</v>
      </c>
    </row>
    <row r="23" spans="1:20" ht="75" customHeight="1" x14ac:dyDescent="0.25">
      <c r="A23">
        <v>5</v>
      </c>
      <c r="B23">
        <v>2874</v>
      </c>
      <c r="C23" s="3" t="s">
        <v>2874</v>
      </c>
      <c r="D23" s="3" t="s">
        <v>6984</v>
      </c>
      <c r="E23" s="6">
        <v>5000</v>
      </c>
      <c r="F23" s="8">
        <v>271</v>
      </c>
      <c r="G23" t="s">
        <v>8220</v>
      </c>
      <c r="H23" t="s">
        <v>8223</v>
      </c>
      <c r="I23" t="s">
        <v>8245</v>
      </c>
      <c r="J23">
        <v>1484684186</v>
      </c>
      <c r="K23">
        <v>1482092186</v>
      </c>
      <c r="L23" t="b">
        <v>0</v>
      </c>
      <c r="M23">
        <v>3</v>
      </c>
      <c r="N23" t="b">
        <v>0</v>
      </c>
      <c r="O23" t="s">
        <v>8269</v>
      </c>
      <c r="P23">
        <v>1666.67</v>
      </c>
      <c r="Q23" s="11" t="s">
        <v>8315</v>
      </c>
      <c r="R23" t="s">
        <v>8316</v>
      </c>
      <c r="S23" s="15">
        <v>42722.84474537037</v>
      </c>
      <c r="T23" s="16">
        <v>42752.84474537037</v>
      </c>
    </row>
    <row r="24" spans="1:20" ht="75" customHeight="1" x14ac:dyDescent="0.25">
      <c r="A24">
        <v>0</v>
      </c>
      <c r="B24">
        <v>2875</v>
      </c>
      <c r="C24" s="3" t="s">
        <v>2875</v>
      </c>
      <c r="D24" s="3" t="s">
        <v>6985</v>
      </c>
      <c r="E24" s="6">
        <v>20000</v>
      </c>
      <c r="F24" s="8">
        <v>7</v>
      </c>
      <c r="G24" t="s">
        <v>8220</v>
      </c>
      <c r="H24" t="s">
        <v>8223</v>
      </c>
      <c r="I24" t="s">
        <v>8245</v>
      </c>
      <c r="J24">
        <v>1462417493</v>
      </c>
      <c r="K24">
        <v>1459825493</v>
      </c>
      <c r="L24" t="b">
        <v>0</v>
      </c>
      <c r="M24">
        <v>3</v>
      </c>
      <c r="N24" t="b">
        <v>0</v>
      </c>
      <c r="O24" t="s">
        <v>8269</v>
      </c>
      <c r="P24">
        <v>6666.67</v>
      </c>
      <c r="Q24" s="11" t="s">
        <v>8315</v>
      </c>
      <c r="R24" t="s">
        <v>8316</v>
      </c>
      <c r="S24" s="15">
        <v>42465.128391203703</v>
      </c>
      <c r="T24" s="16">
        <v>42495.128391203703</v>
      </c>
    </row>
    <row r="25" spans="1:20" ht="75" customHeight="1" x14ac:dyDescent="0.25">
      <c r="A25">
        <v>0</v>
      </c>
      <c r="B25">
        <v>2876</v>
      </c>
      <c r="C25" s="3" t="s">
        <v>2876</v>
      </c>
      <c r="D25" s="3" t="s">
        <v>6986</v>
      </c>
      <c r="E25" s="6">
        <v>150000</v>
      </c>
      <c r="F25" s="8">
        <v>0</v>
      </c>
      <c r="G25" t="s">
        <v>8220</v>
      </c>
      <c r="H25" t="s">
        <v>8223</v>
      </c>
      <c r="I25" t="s">
        <v>8245</v>
      </c>
      <c r="J25">
        <v>1437069079</v>
      </c>
      <c r="K25">
        <v>1434477079</v>
      </c>
      <c r="L25" t="b">
        <v>0</v>
      </c>
      <c r="M25">
        <v>0</v>
      </c>
      <c r="N25" t="b">
        <v>0</v>
      </c>
      <c r="O25" t="s">
        <v>8269</v>
      </c>
      <c r="P25">
        <v>0</v>
      </c>
      <c r="Q25" s="11" t="s">
        <v>8315</v>
      </c>
      <c r="R25" t="s">
        <v>8316</v>
      </c>
      <c r="S25" s="15">
        <v>42171.743969907402</v>
      </c>
      <c r="T25" s="16">
        <v>42201.743969907402</v>
      </c>
    </row>
    <row r="26" spans="1:20" ht="75" customHeight="1" x14ac:dyDescent="0.25">
      <c r="A26">
        <v>11</v>
      </c>
      <c r="B26">
        <v>2877</v>
      </c>
      <c r="C26" s="3" t="s">
        <v>2877</v>
      </c>
      <c r="D26" s="3" t="s">
        <v>6987</v>
      </c>
      <c r="E26" s="6">
        <v>6000</v>
      </c>
      <c r="F26" s="8">
        <v>650</v>
      </c>
      <c r="G26" t="s">
        <v>8220</v>
      </c>
      <c r="H26" t="s">
        <v>8223</v>
      </c>
      <c r="I26" t="s">
        <v>8245</v>
      </c>
      <c r="J26">
        <v>1480525200</v>
      </c>
      <c r="K26">
        <v>1477781724</v>
      </c>
      <c r="L26" t="b">
        <v>0</v>
      </c>
      <c r="M26">
        <v>6</v>
      </c>
      <c r="N26" t="b">
        <v>0</v>
      </c>
      <c r="O26" t="s">
        <v>8269</v>
      </c>
      <c r="P26">
        <v>1000</v>
      </c>
      <c r="Q26" s="11" t="s">
        <v>8315</v>
      </c>
      <c r="R26" t="s">
        <v>8316</v>
      </c>
      <c r="S26" s="15">
        <v>42672.955138888887</v>
      </c>
      <c r="T26" s="16">
        <v>42704.708333333328</v>
      </c>
    </row>
    <row r="27" spans="1:20" ht="75" customHeight="1" x14ac:dyDescent="0.25">
      <c r="A27">
        <v>0</v>
      </c>
      <c r="B27">
        <v>2879</v>
      </c>
      <c r="C27" s="3" t="s">
        <v>2879</v>
      </c>
      <c r="D27" s="3" t="s">
        <v>6989</v>
      </c>
      <c r="E27" s="6">
        <v>11200</v>
      </c>
      <c r="F27" s="8">
        <v>29</v>
      </c>
      <c r="G27" t="s">
        <v>8220</v>
      </c>
      <c r="H27" t="s">
        <v>8223</v>
      </c>
      <c r="I27" t="s">
        <v>8245</v>
      </c>
      <c r="J27">
        <v>1453310661</v>
      </c>
      <c r="K27">
        <v>1450718661</v>
      </c>
      <c r="L27" t="b">
        <v>0</v>
      </c>
      <c r="M27">
        <v>1</v>
      </c>
      <c r="N27" t="b">
        <v>0</v>
      </c>
      <c r="O27" t="s">
        <v>8269</v>
      </c>
      <c r="P27">
        <v>11200</v>
      </c>
      <c r="Q27" s="11" t="s">
        <v>8315</v>
      </c>
      <c r="R27" t="s">
        <v>8316</v>
      </c>
      <c r="S27" s="15">
        <v>42359.725243055553</v>
      </c>
      <c r="T27" s="16">
        <v>42389.725243055553</v>
      </c>
    </row>
    <row r="28" spans="1:20" ht="75" customHeight="1" x14ac:dyDescent="0.25">
      <c r="A28">
        <v>23</v>
      </c>
      <c r="B28">
        <v>2880</v>
      </c>
      <c r="C28" s="3" t="s">
        <v>2880</v>
      </c>
      <c r="D28" s="3" t="s">
        <v>6990</v>
      </c>
      <c r="E28" s="6">
        <v>12000</v>
      </c>
      <c r="F28" s="8">
        <v>2800</v>
      </c>
      <c r="G28" t="s">
        <v>8220</v>
      </c>
      <c r="H28" t="s">
        <v>8223</v>
      </c>
      <c r="I28" t="s">
        <v>8245</v>
      </c>
      <c r="J28">
        <v>1440090300</v>
      </c>
      <c r="K28">
        <v>1436305452</v>
      </c>
      <c r="L28" t="b">
        <v>0</v>
      </c>
      <c r="M28">
        <v>29</v>
      </c>
      <c r="N28" t="b">
        <v>0</v>
      </c>
      <c r="O28" t="s">
        <v>8269</v>
      </c>
      <c r="P28">
        <v>413.79</v>
      </c>
      <c r="Q28" s="11" t="s">
        <v>8315</v>
      </c>
      <c r="R28" t="s">
        <v>8316</v>
      </c>
      <c r="S28" s="15">
        <v>42192.905694444446</v>
      </c>
      <c r="T28" s="16">
        <v>42236.711805555555</v>
      </c>
    </row>
    <row r="29" spans="1:20" ht="75" customHeight="1" x14ac:dyDescent="0.25">
      <c r="A29">
        <v>0</v>
      </c>
      <c r="B29">
        <v>2881</v>
      </c>
      <c r="C29" s="3" t="s">
        <v>2881</v>
      </c>
      <c r="D29" s="3" t="s">
        <v>6991</v>
      </c>
      <c r="E29" s="6">
        <v>5500</v>
      </c>
      <c r="F29" s="8">
        <v>0</v>
      </c>
      <c r="G29" t="s">
        <v>8220</v>
      </c>
      <c r="H29" t="s">
        <v>8223</v>
      </c>
      <c r="I29" t="s">
        <v>8245</v>
      </c>
      <c r="J29">
        <v>1417620036</v>
      </c>
      <c r="K29">
        <v>1412432436</v>
      </c>
      <c r="L29" t="b">
        <v>0</v>
      </c>
      <c r="M29">
        <v>0</v>
      </c>
      <c r="N29" t="b">
        <v>0</v>
      </c>
      <c r="O29" t="s">
        <v>8269</v>
      </c>
      <c r="P29">
        <v>0</v>
      </c>
      <c r="Q29" s="11" t="s">
        <v>8315</v>
      </c>
      <c r="R29" t="s">
        <v>8316</v>
      </c>
      <c r="S29" s="15">
        <v>41916.597638888888</v>
      </c>
      <c r="T29" s="16">
        <v>41976.639305555553</v>
      </c>
    </row>
    <row r="30" spans="1:20" ht="75" customHeight="1" x14ac:dyDescent="0.25">
      <c r="A30">
        <v>34</v>
      </c>
      <c r="B30">
        <v>2882</v>
      </c>
      <c r="C30" s="3" t="s">
        <v>2882</v>
      </c>
      <c r="D30" s="3" t="s">
        <v>6992</v>
      </c>
      <c r="E30" s="6">
        <v>750</v>
      </c>
      <c r="F30" s="8">
        <v>252</v>
      </c>
      <c r="G30" t="s">
        <v>8220</v>
      </c>
      <c r="H30" t="s">
        <v>8223</v>
      </c>
      <c r="I30" t="s">
        <v>8245</v>
      </c>
      <c r="J30">
        <v>1462112318</v>
      </c>
      <c r="K30">
        <v>1459520318</v>
      </c>
      <c r="L30" t="b">
        <v>0</v>
      </c>
      <c r="M30">
        <v>4</v>
      </c>
      <c r="N30" t="b">
        <v>0</v>
      </c>
      <c r="O30" t="s">
        <v>8269</v>
      </c>
      <c r="P30">
        <v>187.5</v>
      </c>
      <c r="Q30" s="11" t="s">
        <v>8315</v>
      </c>
      <c r="R30" t="s">
        <v>8316</v>
      </c>
      <c r="S30" s="15">
        <v>42461.596273148149</v>
      </c>
      <c r="T30" s="16">
        <v>42491.596273148149</v>
      </c>
    </row>
    <row r="31" spans="1:20" ht="75" customHeight="1" x14ac:dyDescent="0.25">
      <c r="A31">
        <v>19</v>
      </c>
      <c r="B31">
        <v>2883</v>
      </c>
      <c r="C31" s="3" t="s">
        <v>2883</v>
      </c>
      <c r="D31" s="3" t="s">
        <v>6993</v>
      </c>
      <c r="E31" s="6">
        <v>10000</v>
      </c>
      <c r="F31" s="8">
        <v>1908</v>
      </c>
      <c r="G31" t="s">
        <v>8220</v>
      </c>
      <c r="H31" t="s">
        <v>8223</v>
      </c>
      <c r="I31" t="s">
        <v>8245</v>
      </c>
      <c r="J31">
        <v>1454734740</v>
      </c>
      <c r="K31">
        <v>1451684437</v>
      </c>
      <c r="L31" t="b">
        <v>0</v>
      </c>
      <c r="M31">
        <v>5</v>
      </c>
      <c r="N31" t="b">
        <v>0</v>
      </c>
      <c r="O31" t="s">
        <v>8269</v>
      </c>
      <c r="P31">
        <v>2000</v>
      </c>
      <c r="Q31" s="11" t="s">
        <v>8315</v>
      </c>
      <c r="R31" t="s">
        <v>8316</v>
      </c>
      <c r="S31" s="15">
        <v>42370.90320601852</v>
      </c>
      <c r="T31" s="16">
        <v>42406.207638888889</v>
      </c>
    </row>
    <row r="32" spans="1:20" ht="75" customHeight="1" x14ac:dyDescent="0.25">
      <c r="A32">
        <v>0</v>
      </c>
      <c r="B32">
        <v>2884</v>
      </c>
      <c r="C32" s="3" t="s">
        <v>2884</v>
      </c>
      <c r="D32" s="3" t="s">
        <v>6994</v>
      </c>
      <c r="E32" s="6">
        <v>45000</v>
      </c>
      <c r="F32" s="8">
        <v>185</v>
      </c>
      <c r="G32" t="s">
        <v>8220</v>
      </c>
      <c r="H32" t="s">
        <v>8223</v>
      </c>
      <c r="I32" t="s">
        <v>8245</v>
      </c>
      <c r="J32">
        <v>1417800435</v>
      </c>
      <c r="K32">
        <v>1415208435</v>
      </c>
      <c r="L32" t="b">
        <v>0</v>
      </c>
      <c r="M32">
        <v>4</v>
      </c>
      <c r="N32" t="b">
        <v>0</v>
      </c>
      <c r="O32" t="s">
        <v>8269</v>
      </c>
      <c r="P32">
        <v>11250</v>
      </c>
      <c r="Q32" s="11" t="s">
        <v>8315</v>
      </c>
      <c r="R32" t="s">
        <v>8316</v>
      </c>
      <c r="S32" s="15">
        <v>41948.727256944447</v>
      </c>
      <c r="T32" s="16">
        <v>41978.727256944447</v>
      </c>
    </row>
    <row r="33" spans="1:20" ht="75" customHeight="1" x14ac:dyDescent="0.25">
      <c r="A33">
        <v>33</v>
      </c>
      <c r="B33">
        <v>2885</v>
      </c>
      <c r="C33" s="3" t="s">
        <v>2885</v>
      </c>
      <c r="D33" s="3" t="s">
        <v>6995</v>
      </c>
      <c r="E33" s="6">
        <v>400</v>
      </c>
      <c r="F33" s="8">
        <v>130</v>
      </c>
      <c r="G33" t="s">
        <v>8220</v>
      </c>
      <c r="H33" t="s">
        <v>8223</v>
      </c>
      <c r="I33" t="s">
        <v>8245</v>
      </c>
      <c r="J33">
        <v>1426294201</v>
      </c>
      <c r="K33">
        <v>1423705801</v>
      </c>
      <c r="L33" t="b">
        <v>0</v>
      </c>
      <c r="M33">
        <v>5</v>
      </c>
      <c r="N33" t="b">
        <v>0</v>
      </c>
      <c r="O33" t="s">
        <v>8269</v>
      </c>
      <c r="P33">
        <v>80</v>
      </c>
      <c r="Q33" s="11" t="s">
        <v>8315</v>
      </c>
      <c r="R33" t="s">
        <v>8316</v>
      </c>
      <c r="S33" s="15">
        <v>42047.07640046296</v>
      </c>
      <c r="T33" s="16">
        <v>42077.034733796296</v>
      </c>
    </row>
    <row r="34" spans="1:20" ht="75" customHeight="1" x14ac:dyDescent="0.25">
      <c r="A34">
        <v>5</v>
      </c>
      <c r="B34">
        <v>2886</v>
      </c>
      <c r="C34" s="3" t="s">
        <v>2886</v>
      </c>
      <c r="D34" s="3" t="s">
        <v>6996</v>
      </c>
      <c r="E34" s="6">
        <v>200</v>
      </c>
      <c r="F34" s="8">
        <v>10</v>
      </c>
      <c r="G34" t="s">
        <v>8220</v>
      </c>
      <c r="H34" t="s">
        <v>8223</v>
      </c>
      <c r="I34" t="s">
        <v>8245</v>
      </c>
      <c r="J34">
        <v>1442635140</v>
      </c>
      <c r="K34">
        <v>1442243484</v>
      </c>
      <c r="L34" t="b">
        <v>0</v>
      </c>
      <c r="M34">
        <v>1</v>
      </c>
      <c r="N34" t="b">
        <v>0</v>
      </c>
      <c r="O34" t="s">
        <v>8269</v>
      </c>
      <c r="P34">
        <v>200</v>
      </c>
      <c r="Q34" s="11" t="s">
        <v>8315</v>
      </c>
      <c r="R34" t="s">
        <v>8316</v>
      </c>
      <c r="S34" s="15">
        <v>42261.632916666669</v>
      </c>
      <c r="T34" s="16">
        <v>42266.165972222225</v>
      </c>
    </row>
    <row r="35" spans="1:20" ht="75" customHeight="1" x14ac:dyDescent="0.25">
      <c r="A35">
        <v>0</v>
      </c>
      <c r="B35">
        <v>2887</v>
      </c>
      <c r="C35" s="3" t="s">
        <v>2887</v>
      </c>
      <c r="D35" s="3" t="s">
        <v>6997</v>
      </c>
      <c r="E35" s="6">
        <v>3000</v>
      </c>
      <c r="F35" s="8">
        <v>5</v>
      </c>
      <c r="G35" t="s">
        <v>8220</v>
      </c>
      <c r="H35" t="s">
        <v>8223</v>
      </c>
      <c r="I35" t="s">
        <v>8245</v>
      </c>
      <c r="J35">
        <v>1420971324</v>
      </c>
      <c r="K35">
        <v>1418379324</v>
      </c>
      <c r="L35" t="b">
        <v>0</v>
      </c>
      <c r="M35">
        <v>1</v>
      </c>
      <c r="N35" t="b">
        <v>0</v>
      </c>
      <c r="O35" t="s">
        <v>8269</v>
      </c>
      <c r="P35">
        <v>3000</v>
      </c>
      <c r="Q35" s="11" t="s">
        <v>8315</v>
      </c>
      <c r="R35" t="s">
        <v>8316</v>
      </c>
      <c r="S35" s="15">
        <v>41985.427361111113</v>
      </c>
      <c r="T35" s="16">
        <v>42015.427361111113</v>
      </c>
    </row>
    <row r="36" spans="1:20" ht="75" customHeight="1" x14ac:dyDescent="0.25">
      <c r="A36">
        <v>0</v>
      </c>
      <c r="B36">
        <v>2888</v>
      </c>
      <c r="C36" s="3" t="s">
        <v>2888</v>
      </c>
      <c r="D36" s="3" t="s">
        <v>6998</v>
      </c>
      <c r="E36" s="6">
        <v>30000</v>
      </c>
      <c r="F36" s="8">
        <v>0</v>
      </c>
      <c r="G36" t="s">
        <v>8220</v>
      </c>
      <c r="H36" t="s">
        <v>8223</v>
      </c>
      <c r="I36" t="s">
        <v>8245</v>
      </c>
      <c r="J36">
        <v>1413608340</v>
      </c>
      <c r="K36">
        <v>1412945440</v>
      </c>
      <c r="L36" t="b">
        <v>0</v>
      </c>
      <c r="M36">
        <v>0</v>
      </c>
      <c r="N36" t="b">
        <v>0</v>
      </c>
      <c r="O36" t="s">
        <v>8269</v>
      </c>
      <c r="P36">
        <v>0</v>
      </c>
      <c r="Q36" s="11" t="s">
        <v>8315</v>
      </c>
      <c r="R36" t="s">
        <v>8316</v>
      </c>
      <c r="S36" s="15">
        <v>41922.535185185188</v>
      </c>
      <c r="T36" s="16">
        <v>41930.207638888889</v>
      </c>
    </row>
    <row r="37" spans="1:20" ht="75" customHeight="1" x14ac:dyDescent="0.25">
      <c r="A37">
        <v>38</v>
      </c>
      <c r="B37">
        <v>2889</v>
      </c>
      <c r="C37" s="3" t="s">
        <v>2889</v>
      </c>
      <c r="D37" s="3" t="s">
        <v>6999</v>
      </c>
      <c r="E37" s="6">
        <v>3000</v>
      </c>
      <c r="F37" s="8">
        <v>1142</v>
      </c>
      <c r="G37" t="s">
        <v>8220</v>
      </c>
      <c r="H37" t="s">
        <v>8223</v>
      </c>
      <c r="I37" t="s">
        <v>8245</v>
      </c>
      <c r="J37">
        <v>1409344985</v>
      </c>
      <c r="K37">
        <v>1406752985</v>
      </c>
      <c r="L37" t="b">
        <v>0</v>
      </c>
      <c r="M37">
        <v>14</v>
      </c>
      <c r="N37" t="b">
        <v>0</v>
      </c>
      <c r="O37" t="s">
        <v>8269</v>
      </c>
      <c r="P37">
        <v>214.29</v>
      </c>
      <c r="Q37" s="11" t="s">
        <v>8315</v>
      </c>
      <c r="R37" t="s">
        <v>8316</v>
      </c>
      <c r="S37" s="15">
        <v>41850.863252314812</v>
      </c>
      <c r="T37" s="16">
        <v>41880.863252314812</v>
      </c>
    </row>
    <row r="38" spans="1:20" ht="75" customHeight="1" x14ac:dyDescent="0.25">
      <c r="A38">
        <v>1</v>
      </c>
      <c r="B38">
        <v>2890</v>
      </c>
      <c r="C38" s="3" t="s">
        <v>2890</v>
      </c>
      <c r="D38" s="3" t="s">
        <v>7000</v>
      </c>
      <c r="E38" s="6">
        <v>2000</v>
      </c>
      <c r="F38" s="8">
        <v>21</v>
      </c>
      <c r="G38" t="s">
        <v>8220</v>
      </c>
      <c r="H38" t="s">
        <v>8223</v>
      </c>
      <c r="I38" t="s">
        <v>8245</v>
      </c>
      <c r="J38">
        <v>1407553200</v>
      </c>
      <c r="K38">
        <v>1405100992</v>
      </c>
      <c r="L38" t="b">
        <v>0</v>
      </c>
      <c r="M38">
        <v>3</v>
      </c>
      <c r="N38" t="b">
        <v>0</v>
      </c>
      <c r="O38" t="s">
        <v>8269</v>
      </c>
      <c r="P38">
        <v>666.67</v>
      </c>
      <c r="Q38" s="11" t="s">
        <v>8315</v>
      </c>
      <c r="R38" t="s">
        <v>8316</v>
      </c>
      <c r="S38" s="15">
        <v>41831.742962962962</v>
      </c>
      <c r="T38" s="16">
        <v>41860.125</v>
      </c>
    </row>
    <row r="39" spans="1:20" ht="75" customHeight="1" x14ac:dyDescent="0.25">
      <c r="A39">
        <v>3</v>
      </c>
      <c r="B39">
        <v>2891</v>
      </c>
      <c r="C39" s="3" t="s">
        <v>2891</v>
      </c>
      <c r="D39" s="3" t="s">
        <v>7001</v>
      </c>
      <c r="E39" s="6">
        <v>10000</v>
      </c>
      <c r="F39" s="8">
        <v>273</v>
      </c>
      <c r="G39" t="s">
        <v>8220</v>
      </c>
      <c r="H39" t="s">
        <v>8223</v>
      </c>
      <c r="I39" t="s">
        <v>8245</v>
      </c>
      <c r="J39">
        <v>1460751128</v>
      </c>
      <c r="K39">
        <v>1455570728</v>
      </c>
      <c r="L39" t="b">
        <v>0</v>
      </c>
      <c r="M39">
        <v>10</v>
      </c>
      <c r="N39" t="b">
        <v>0</v>
      </c>
      <c r="O39" t="s">
        <v>8269</v>
      </c>
      <c r="P39">
        <v>1000</v>
      </c>
      <c r="Q39" s="11" t="s">
        <v>8315</v>
      </c>
      <c r="R39" t="s">
        <v>8316</v>
      </c>
      <c r="S39" s="15">
        <v>42415.883425925931</v>
      </c>
      <c r="T39" s="16">
        <v>42475.84175925926</v>
      </c>
    </row>
    <row r="40" spans="1:20" ht="75" customHeight="1" x14ac:dyDescent="0.25">
      <c r="A40">
        <v>9</v>
      </c>
      <c r="B40">
        <v>2892</v>
      </c>
      <c r="C40" s="3" t="s">
        <v>2892</v>
      </c>
      <c r="D40" s="3" t="s">
        <v>7002</v>
      </c>
      <c r="E40" s="6">
        <v>5500</v>
      </c>
      <c r="F40" s="8">
        <v>500</v>
      </c>
      <c r="G40" t="s">
        <v>8220</v>
      </c>
      <c r="H40" t="s">
        <v>8223</v>
      </c>
      <c r="I40" t="s">
        <v>8245</v>
      </c>
      <c r="J40">
        <v>1409000400</v>
      </c>
      <c r="K40">
        <v>1408381704</v>
      </c>
      <c r="L40" t="b">
        <v>0</v>
      </c>
      <c r="M40">
        <v>17</v>
      </c>
      <c r="N40" t="b">
        <v>0</v>
      </c>
      <c r="O40" t="s">
        <v>8269</v>
      </c>
      <c r="P40">
        <v>323.52999999999997</v>
      </c>
      <c r="Q40" s="11" t="s">
        <v>8315</v>
      </c>
      <c r="R40" t="s">
        <v>8316</v>
      </c>
      <c r="S40" s="15">
        <v>41869.714166666665</v>
      </c>
      <c r="T40" s="16">
        <v>41876.875</v>
      </c>
    </row>
    <row r="41" spans="1:20" ht="75" customHeight="1" x14ac:dyDescent="0.25">
      <c r="A41">
        <v>1</v>
      </c>
      <c r="B41">
        <v>2893</v>
      </c>
      <c r="C41" s="3" t="s">
        <v>2893</v>
      </c>
      <c r="D41" s="3" t="s">
        <v>7003</v>
      </c>
      <c r="E41" s="6">
        <v>5000</v>
      </c>
      <c r="F41" s="8">
        <v>25</v>
      </c>
      <c r="G41" t="s">
        <v>8220</v>
      </c>
      <c r="H41" t="s">
        <v>8223</v>
      </c>
      <c r="I41" t="s">
        <v>8245</v>
      </c>
      <c r="J41">
        <v>1420768800</v>
      </c>
      <c r="K41">
        <v>1415644395</v>
      </c>
      <c r="L41" t="b">
        <v>0</v>
      </c>
      <c r="M41">
        <v>2</v>
      </c>
      <c r="N41" t="b">
        <v>0</v>
      </c>
      <c r="O41" t="s">
        <v>8269</v>
      </c>
      <c r="P41">
        <v>2500</v>
      </c>
      <c r="Q41" s="11" t="s">
        <v>8315</v>
      </c>
      <c r="R41" t="s">
        <v>8316</v>
      </c>
      <c r="S41" s="15">
        <v>41953.773090277777</v>
      </c>
      <c r="T41" s="16">
        <v>42013.083333333328</v>
      </c>
    </row>
    <row r="42" spans="1:20" ht="75" customHeight="1" x14ac:dyDescent="0.25">
      <c r="A42">
        <v>0</v>
      </c>
      <c r="B42">
        <v>2894</v>
      </c>
      <c r="C42" s="3" t="s">
        <v>2894</v>
      </c>
      <c r="D42" s="3" t="s">
        <v>7004</v>
      </c>
      <c r="E42" s="6">
        <v>50000</v>
      </c>
      <c r="F42" s="8">
        <v>0</v>
      </c>
      <c r="G42" t="s">
        <v>8220</v>
      </c>
      <c r="H42" t="s">
        <v>8223</v>
      </c>
      <c r="I42" t="s">
        <v>8245</v>
      </c>
      <c r="J42">
        <v>1428100815</v>
      </c>
      <c r="K42">
        <v>1422920415</v>
      </c>
      <c r="L42" t="b">
        <v>0</v>
      </c>
      <c r="M42">
        <v>0</v>
      </c>
      <c r="N42" t="b">
        <v>0</v>
      </c>
      <c r="O42" t="s">
        <v>8269</v>
      </c>
      <c r="P42">
        <v>0</v>
      </c>
      <c r="Q42" s="11" t="s">
        <v>8315</v>
      </c>
      <c r="R42" t="s">
        <v>8316</v>
      </c>
      <c r="S42" s="15">
        <v>42037.986284722225</v>
      </c>
      <c r="T42" s="16">
        <v>42097.944618055553</v>
      </c>
    </row>
    <row r="43" spans="1:20" ht="75" customHeight="1" x14ac:dyDescent="0.25">
      <c r="A43">
        <v>5</v>
      </c>
      <c r="B43">
        <v>2895</v>
      </c>
      <c r="C43" s="3" t="s">
        <v>2895</v>
      </c>
      <c r="D43" s="3" t="s">
        <v>7005</v>
      </c>
      <c r="E43" s="6">
        <v>500</v>
      </c>
      <c r="F43" s="8">
        <v>23</v>
      </c>
      <c r="G43" t="s">
        <v>8220</v>
      </c>
      <c r="H43" t="s">
        <v>8223</v>
      </c>
      <c r="I43" t="s">
        <v>8245</v>
      </c>
      <c r="J43">
        <v>1403470800</v>
      </c>
      <c r="K43">
        <v>1403356792</v>
      </c>
      <c r="L43" t="b">
        <v>0</v>
      </c>
      <c r="M43">
        <v>4</v>
      </c>
      <c r="N43" t="b">
        <v>0</v>
      </c>
      <c r="O43" t="s">
        <v>8269</v>
      </c>
      <c r="P43">
        <v>125</v>
      </c>
      <c r="Q43" s="11" t="s">
        <v>8315</v>
      </c>
      <c r="R43" t="s">
        <v>8316</v>
      </c>
      <c r="S43" s="15">
        <v>41811.555462962962</v>
      </c>
      <c r="T43" s="16">
        <v>41812.875</v>
      </c>
    </row>
    <row r="44" spans="1:20" ht="75" customHeight="1" x14ac:dyDescent="0.25">
      <c r="A44">
        <v>21</v>
      </c>
      <c r="B44">
        <v>2896</v>
      </c>
      <c r="C44" s="3" t="s">
        <v>2896</v>
      </c>
      <c r="D44" s="3" t="s">
        <v>7006</v>
      </c>
      <c r="E44" s="6">
        <v>3000</v>
      </c>
      <c r="F44" s="8">
        <v>625</v>
      </c>
      <c r="G44" t="s">
        <v>8220</v>
      </c>
      <c r="H44" t="s">
        <v>8223</v>
      </c>
      <c r="I44" t="s">
        <v>8245</v>
      </c>
      <c r="J44">
        <v>1481522400</v>
      </c>
      <c r="K44">
        <v>1480283321</v>
      </c>
      <c r="L44" t="b">
        <v>0</v>
      </c>
      <c r="M44">
        <v>12</v>
      </c>
      <c r="N44" t="b">
        <v>0</v>
      </c>
      <c r="O44" t="s">
        <v>8269</v>
      </c>
      <c r="P44">
        <v>250</v>
      </c>
      <c r="Q44" s="11" t="s">
        <v>8315</v>
      </c>
      <c r="R44" t="s">
        <v>8316</v>
      </c>
      <c r="S44" s="15">
        <v>42701.908807870372</v>
      </c>
      <c r="T44" s="16">
        <v>42716.25</v>
      </c>
    </row>
    <row r="45" spans="1:20" ht="75" customHeight="1" x14ac:dyDescent="0.25">
      <c r="A45">
        <v>5</v>
      </c>
      <c r="B45">
        <v>2897</v>
      </c>
      <c r="C45" s="3" t="s">
        <v>2897</v>
      </c>
      <c r="D45" s="3" t="s">
        <v>7007</v>
      </c>
      <c r="E45" s="6">
        <v>12000</v>
      </c>
      <c r="F45" s="8">
        <v>550</v>
      </c>
      <c r="G45" t="s">
        <v>8220</v>
      </c>
      <c r="H45" t="s">
        <v>8223</v>
      </c>
      <c r="I45" t="s">
        <v>8245</v>
      </c>
      <c r="J45">
        <v>1444577345</v>
      </c>
      <c r="K45">
        <v>1441985458</v>
      </c>
      <c r="L45" t="b">
        <v>0</v>
      </c>
      <c r="M45">
        <v>3</v>
      </c>
      <c r="N45" t="b">
        <v>0</v>
      </c>
      <c r="O45" t="s">
        <v>8269</v>
      </c>
      <c r="P45">
        <v>4000</v>
      </c>
      <c r="Q45" s="11" t="s">
        <v>8315</v>
      </c>
      <c r="R45" t="s">
        <v>8316</v>
      </c>
      <c r="S45" s="15">
        <v>42258.646504629629</v>
      </c>
      <c r="T45" s="16">
        <v>42288.645196759258</v>
      </c>
    </row>
    <row r="46" spans="1:20" ht="75" customHeight="1" x14ac:dyDescent="0.25">
      <c r="A46">
        <v>4</v>
      </c>
      <c r="B46">
        <v>2898</v>
      </c>
      <c r="C46" s="3" t="s">
        <v>2898</v>
      </c>
      <c r="D46" s="3" t="s">
        <v>7008</v>
      </c>
      <c r="E46" s="6">
        <v>7500</v>
      </c>
      <c r="F46" s="8">
        <v>316</v>
      </c>
      <c r="G46" t="s">
        <v>8220</v>
      </c>
      <c r="H46" t="s">
        <v>8223</v>
      </c>
      <c r="I46" t="s">
        <v>8245</v>
      </c>
      <c r="J46">
        <v>1446307053</v>
      </c>
      <c r="K46">
        <v>1443715053</v>
      </c>
      <c r="L46" t="b">
        <v>0</v>
      </c>
      <c r="M46">
        <v>12</v>
      </c>
      <c r="N46" t="b">
        <v>0</v>
      </c>
      <c r="O46" t="s">
        <v>8269</v>
      </c>
      <c r="P46">
        <v>625</v>
      </c>
      <c r="Q46" s="11" t="s">
        <v>8315</v>
      </c>
      <c r="R46" t="s">
        <v>8316</v>
      </c>
      <c r="S46" s="15">
        <v>42278.664965277778</v>
      </c>
      <c r="T46" s="16">
        <v>42308.664965277778</v>
      </c>
    </row>
    <row r="47" spans="1:20" ht="75" customHeight="1" x14ac:dyDescent="0.25">
      <c r="A47">
        <v>0</v>
      </c>
      <c r="B47">
        <v>2899</v>
      </c>
      <c r="C47" s="3" t="s">
        <v>2899</v>
      </c>
      <c r="D47" s="3" t="s">
        <v>7009</v>
      </c>
      <c r="E47" s="6">
        <v>10000</v>
      </c>
      <c r="F47" s="8">
        <v>0</v>
      </c>
      <c r="G47" t="s">
        <v>8220</v>
      </c>
      <c r="H47" t="s">
        <v>8223</v>
      </c>
      <c r="I47" t="s">
        <v>8245</v>
      </c>
      <c r="J47">
        <v>1469325158</v>
      </c>
      <c r="K47">
        <v>1464141158</v>
      </c>
      <c r="L47" t="b">
        <v>0</v>
      </c>
      <c r="M47">
        <v>0</v>
      </c>
      <c r="N47" t="b">
        <v>0</v>
      </c>
      <c r="O47" t="s">
        <v>8269</v>
      </c>
      <c r="P47">
        <v>0</v>
      </c>
      <c r="Q47" s="11" t="s">
        <v>8315</v>
      </c>
      <c r="R47" t="s">
        <v>8316</v>
      </c>
      <c r="S47" s="15">
        <v>42515.078217592592</v>
      </c>
      <c r="T47" s="16">
        <v>42575.078217592592</v>
      </c>
    </row>
    <row r="48" spans="1:20" ht="75" customHeight="1" x14ac:dyDescent="0.25">
      <c r="A48">
        <v>62</v>
      </c>
      <c r="B48">
        <v>2900</v>
      </c>
      <c r="C48" s="3" t="s">
        <v>2900</v>
      </c>
      <c r="D48" s="3" t="s">
        <v>7010</v>
      </c>
      <c r="E48" s="6">
        <v>5500</v>
      </c>
      <c r="F48" s="8">
        <v>3405</v>
      </c>
      <c r="G48" t="s">
        <v>8220</v>
      </c>
      <c r="H48" t="s">
        <v>8223</v>
      </c>
      <c r="I48" t="s">
        <v>8245</v>
      </c>
      <c r="J48">
        <v>1407562632</v>
      </c>
      <c r="K48">
        <v>1404970632</v>
      </c>
      <c r="L48" t="b">
        <v>0</v>
      </c>
      <c r="M48">
        <v>7</v>
      </c>
      <c r="N48" t="b">
        <v>0</v>
      </c>
      <c r="O48" t="s">
        <v>8269</v>
      </c>
      <c r="P48">
        <v>785.71</v>
      </c>
      <c r="Q48" s="11" t="s">
        <v>8315</v>
      </c>
      <c r="R48" t="s">
        <v>8316</v>
      </c>
      <c r="S48" s="15">
        <v>41830.234166666669</v>
      </c>
      <c r="T48" s="16">
        <v>41860.234166666669</v>
      </c>
    </row>
    <row r="49" spans="1:20" ht="75" customHeight="1" x14ac:dyDescent="0.25">
      <c r="A49">
        <v>1</v>
      </c>
      <c r="B49">
        <v>2901</v>
      </c>
      <c r="C49" s="3" t="s">
        <v>2901</v>
      </c>
      <c r="D49" s="3" t="s">
        <v>7011</v>
      </c>
      <c r="E49" s="6">
        <v>750</v>
      </c>
      <c r="F49" s="8">
        <v>6</v>
      </c>
      <c r="G49" t="s">
        <v>8220</v>
      </c>
      <c r="H49" t="s">
        <v>8223</v>
      </c>
      <c r="I49" t="s">
        <v>8245</v>
      </c>
      <c r="J49">
        <v>1423345339</v>
      </c>
      <c r="K49">
        <v>1418161339</v>
      </c>
      <c r="L49" t="b">
        <v>0</v>
      </c>
      <c r="M49">
        <v>2</v>
      </c>
      <c r="N49" t="b">
        <v>0</v>
      </c>
      <c r="O49" t="s">
        <v>8269</v>
      </c>
      <c r="P49">
        <v>375</v>
      </c>
      <c r="Q49" s="11" t="s">
        <v>8315</v>
      </c>
      <c r="R49" t="s">
        <v>8316</v>
      </c>
      <c r="S49" s="15">
        <v>41982.904386574075</v>
      </c>
      <c r="T49" s="16">
        <v>42042.904386574075</v>
      </c>
    </row>
    <row r="50" spans="1:20" ht="75" customHeight="1" x14ac:dyDescent="0.25">
      <c r="A50">
        <v>0</v>
      </c>
      <c r="B50">
        <v>2902</v>
      </c>
      <c r="C50" s="3" t="s">
        <v>2902</v>
      </c>
      <c r="D50" s="3" t="s">
        <v>7012</v>
      </c>
      <c r="E50" s="6">
        <v>150000</v>
      </c>
      <c r="F50" s="8">
        <v>25</v>
      </c>
      <c r="G50" t="s">
        <v>8220</v>
      </c>
      <c r="H50" t="s">
        <v>8223</v>
      </c>
      <c r="I50" t="s">
        <v>8245</v>
      </c>
      <c r="J50">
        <v>1440412396</v>
      </c>
      <c r="K50">
        <v>1437820396</v>
      </c>
      <c r="L50" t="b">
        <v>0</v>
      </c>
      <c r="M50">
        <v>1</v>
      </c>
      <c r="N50" t="b">
        <v>0</v>
      </c>
      <c r="O50" t="s">
        <v>8269</v>
      </c>
      <c r="P50">
        <v>150000</v>
      </c>
      <c r="Q50" s="11" t="s">
        <v>8315</v>
      </c>
      <c r="R50" t="s">
        <v>8316</v>
      </c>
      <c r="S50" s="15">
        <v>42210.439768518518</v>
      </c>
      <c r="T50" s="16">
        <v>42240.439768518518</v>
      </c>
    </row>
    <row r="51" spans="1:20" ht="75" customHeight="1" x14ac:dyDescent="0.25">
      <c r="A51">
        <v>1</v>
      </c>
      <c r="B51">
        <v>2903</v>
      </c>
      <c r="C51" s="3" t="s">
        <v>2903</v>
      </c>
      <c r="D51" s="3" t="s">
        <v>7013</v>
      </c>
      <c r="E51" s="6">
        <v>5000</v>
      </c>
      <c r="F51" s="8">
        <v>39</v>
      </c>
      <c r="G51" t="s">
        <v>8220</v>
      </c>
      <c r="H51" t="s">
        <v>8223</v>
      </c>
      <c r="I51" t="s">
        <v>8245</v>
      </c>
      <c r="J51">
        <v>1441771218</v>
      </c>
      <c r="K51">
        <v>1436587218</v>
      </c>
      <c r="L51" t="b">
        <v>0</v>
      </c>
      <c r="M51">
        <v>4</v>
      </c>
      <c r="N51" t="b">
        <v>0</v>
      </c>
      <c r="O51" t="s">
        <v>8269</v>
      </c>
      <c r="P51">
        <v>1250</v>
      </c>
      <c r="Q51" s="11" t="s">
        <v>8315</v>
      </c>
      <c r="R51" t="s">
        <v>8316</v>
      </c>
      <c r="S51" s="15">
        <v>42196.166874999995</v>
      </c>
      <c r="T51" s="16">
        <v>42256.166874999995</v>
      </c>
    </row>
    <row r="52" spans="1:20" ht="75" customHeight="1" x14ac:dyDescent="0.25">
      <c r="A52">
        <v>18</v>
      </c>
      <c r="B52">
        <v>2905</v>
      </c>
      <c r="C52" s="3" t="s">
        <v>2905</v>
      </c>
      <c r="D52" s="3" t="s">
        <v>7015</v>
      </c>
      <c r="E52" s="6">
        <v>3500</v>
      </c>
      <c r="F52" s="8">
        <v>622</v>
      </c>
      <c r="G52" t="s">
        <v>8220</v>
      </c>
      <c r="H52" t="s">
        <v>8223</v>
      </c>
      <c r="I52" t="s">
        <v>8245</v>
      </c>
      <c r="J52">
        <v>1473211313</v>
      </c>
      <c r="K52">
        <v>1472001713</v>
      </c>
      <c r="L52" t="b">
        <v>0</v>
      </c>
      <c r="M52">
        <v>17</v>
      </c>
      <c r="N52" t="b">
        <v>0</v>
      </c>
      <c r="O52" t="s">
        <v>8269</v>
      </c>
      <c r="P52">
        <v>205.88</v>
      </c>
      <c r="Q52" s="11" t="s">
        <v>8315</v>
      </c>
      <c r="R52" t="s">
        <v>8316</v>
      </c>
      <c r="S52" s="15">
        <v>42606.056863425925</v>
      </c>
      <c r="T52" s="16">
        <v>42620.056863425925</v>
      </c>
    </row>
    <row r="53" spans="1:20" ht="75" customHeight="1" x14ac:dyDescent="0.25">
      <c r="A53">
        <v>9</v>
      </c>
      <c r="B53">
        <v>2906</v>
      </c>
      <c r="C53" s="3" t="s">
        <v>2906</v>
      </c>
      <c r="D53" s="3" t="s">
        <v>7016</v>
      </c>
      <c r="E53" s="6">
        <v>6000</v>
      </c>
      <c r="F53" s="8">
        <v>565</v>
      </c>
      <c r="G53" t="s">
        <v>8220</v>
      </c>
      <c r="H53" t="s">
        <v>8223</v>
      </c>
      <c r="I53" t="s">
        <v>8245</v>
      </c>
      <c r="J53">
        <v>1438390800</v>
      </c>
      <c r="K53">
        <v>1436888066</v>
      </c>
      <c r="L53" t="b">
        <v>0</v>
      </c>
      <c r="M53">
        <v>7</v>
      </c>
      <c r="N53" t="b">
        <v>0</v>
      </c>
      <c r="O53" t="s">
        <v>8269</v>
      </c>
      <c r="P53">
        <v>857.14</v>
      </c>
      <c r="Q53" s="11" t="s">
        <v>8315</v>
      </c>
      <c r="R53" t="s">
        <v>8316</v>
      </c>
      <c r="S53" s="15">
        <v>42199.648912037039</v>
      </c>
      <c r="T53" s="16">
        <v>42217.041666666672</v>
      </c>
    </row>
    <row r="54" spans="1:20" ht="75" customHeight="1" x14ac:dyDescent="0.25">
      <c r="A54">
        <v>0</v>
      </c>
      <c r="B54">
        <v>2907</v>
      </c>
      <c r="C54" s="3" t="s">
        <v>2907</v>
      </c>
      <c r="D54" s="3" t="s">
        <v>7017</v>
      </c>
      <c r="E54" s="6">
        <v>2500</v>
      </c>
      <c r="F54" s="8">
        <v>2</v>
      </c>
      <c r="G54" t="s">
        <v>8220</v>
      </c>
      <c r="H54" t="s">
        <v>8223</v>
      </c>
      <c r="I54" t="s">
        <v>8245</v>
      </c>
      <c r="J54">
        <v>1463259837</v>
      </c>
      <c r="K54">
        <v>1458075837</v>
      </c>
      <c r="L54" t="b">
        <v>0</v>
      </c>
      <c r="M54">
        <v>2</v>
      </c>
      <c r="N54" t="b">
        <v>0</v>
      </c>
      <c r="O54" t="s">
        <v>8269</v>
      </c>
      <c r="P54">
        <v>1250</v>
      </c>
      <c r="Q54" s="11" t="s">
        <v>8315</v>
      </c>
      <c r="R54" t="s">
        <v>8316</v>
      </c>
      <c r="S54" s="15">
        <v>42444.877743055549</v>
      </c>
      <c r="T54" s="16">
        <v>42504.877743055549</v>
      </c>
    </row>
    <row r="55" spans="1:20" ht="75" customHeight="1" x14ac:dyDescent="0.25">
      <c r="A55">
        <v>3</v>
      </c>
      <c r="B55">
        <v>2908</v>
      </c>
      <c r="C55" s="3" t="s">
        <v>2908</v>
      </c>
      <c r="D55" s="3" t="s">
        <v>7018</v>
      </c>
      <c r="E55" s="6">
        <v>9600</v>
      </c>
      <c r="F55" s="8">
        <v>264</v>
      </c>
      <c r="G55" t="s">
        <v>8220</v>
      </c>
      <c r="H55" t="s">
        <v>8223</v>
      </c>
      <c r="I55" t="s">
        <v>8245</v>
      </c>
      <c r="J55">
        <v>1465407219</v>
      </c>
      <c r="K55">
        <v>1462815219</v>
      </c>
      <c r="L55" t="b">
        <v>0</v>
      </c>
      <c r="M55">
        <v>5</v>
      </c>
      <c r="N55" t="b">
        <v>0</v>
      </c>
      <c r="O55" t="s">
        <v>8269</v>
      </c>
      <c r="P55">
        <v>1920</v>
      </c>
      <c r="Q55" s="11" t="s">
        <v>8315</v>
      </c>
      <c r="R55" t="s">
        <v>8316</v>
      </c>
      <c r="S55" s="15">
        <v>42499.731701388882</v>
      </c>
      <c r="T55" s="16">
        <v>42529.731701388882</v>
      </c>
    </row>
    <row r="56" spans="1:20" ht="75" customHeight="1" x14ac:dyDescent="0.25">
      <c r="A56">
        <v>0</v>
      </c>
      <c r="B56">
        <v>2909</v>
      </c>
      <c r="C56" s="3" t="s">
        <v>2909</v>
      </c>
      <c r="D56" s="3" t="s">
        <v>7019</v>
      </c>
      <c r="E56" s="6">
        <v>180000</v>
      </c>
      <c r="F56" s="8">
        <v>20</v>
      </c>
      <c r="G56" t="s">
        <v>8220</v>
      </c>
      <c r="H56" t="s">
        <v>8223</v>
      </c>
      <c r="I56" t="s">
        <v>8245</v>
      </c>
      <c r="J56">
        <v>1416944760</v>
      </c>
      <c r="K56">
        <v>1413527001</v>
      </c>
      <c r="L56" t="b">
        <v>0</v>
      </c>
      <c r="M56">
        <v>1</v>
      </c>
      <c r="N56" t="b">
        <v>0</v>
      </c>
      <c r="O56" t="s">
        <v>8269</v>
      </c>
      <c r="P56">
        <v>180000</v>
      </c>
      <c r="Q56" s="11" t="s">
        <v>8315</v>
      </c>
      <c r="R56" t="s">
        <v>8316</v>
      </c>
      <c r="S56" s="15">
        <v>41929.266215277778</v>
      </c>
      <c r="T56" s="16">
        <v>41968.823611111111</v>
      </c>
    </row>
    <row r="57" spans="1:20" ht="75" customHeight="1" x14ac:dyDescent="0.25">
      <c r="A57">
        <v>37</v>
      </c>
      <c r="B57">
        <v>2911</v>
      </c>
      <c r="C57" s="3" t="s">
        <v>2911</v>
      </c>
      <c r="D57" s="3" t="s">
        <v>7021</v>
      </c>
      <c r="E57" s="6">
        <v>1800</v>
      </c>
      <c r="F57" s="8">
        <v>657</v>
      </c>
      <c r="G57" t="s">
        <v>8220</v>
      </c>
      <c r="H57" t="s">
        <v>8223</v>
      </c>
      <c r="I57" t="s">
        <v>8245</v>
      </c>
      <c r="J57">
        <v>1435429626</v>
      </c>
      <c r="K57">
        <v>1431973626</v>
      </c>
      <c r="L57" t="b">
        <v>0</v>
      </c>
      <c r="M57">
        <v>14</v>
      </c>
      <c r="N57" t="b">
        <v>0</v>
      </c>
      <c r="O57" t="s">
        <v>8269</v>
      </c>
      <c r="P57">
        <v>128.57</v>
      </c>
      <c r="Q57" s="11" t="s">
        <v>8315</v>
      </c>
      <c r="R57" t="s">
        <v>8316</v>
      </c>
      <c r="S57" s="15">
        <v>42142.768819444449</v>
      </c>
      <c r="T57" s="16">
        <v>42182.768819444449</v>
      </c>
    </row>
    <row r="58" spans="1:20" ht="75" customHeight="1" x14ac:dyDescent="0.25">
      <c r="A58">
        <v>14</v>
      </c>
      <c r="B58">
        <v>2912</v>
      </c>
      <c r="C58" s="3" t="s">
        <v>2912</v>
      </c>
      <c r="D58" s="3" t="s">
        <v>7022</v>
      </c>
      <c r="E58" s="6">
        <v>14440</v>
      </c>
      <c r="F58" s="8">
        <v>2030</v>
      </c>
      <c r="G58" t="s">
        <v>8220</v>
      </c>
      <c r="H58" t="s">
        <v>8223</v>
      </c>
      <c r="I58" t="s">
        <v>8245</v>
      </c>
      <c r="J58">
        <v>1452827374</v>
      </c>
      <c r="K58">
        <v>1450235374</v>
      </c>
      <c r="L58" t="b">
        <v>0</v>
      </c>
      <c r="M58">
        <v>26</v>
      </c>
      <c r="N58" t="b">
        <v>0</v>
      </c>
      <c r="O58" t="s">
        <v>8269</v>
      </c>
      <c r="P58">
        <v>555.38</v>
      </c>
      <c r="Q58" s="11" t="s">
        <v>8315</v>
      </c>
      <c r="R58" t="s">
        <v>8316</v>
      </c>
      <c r="S58" s="15">
        <v>42354.131643518514</v>
      </c>
      <c r="T58" s="16">
        <v>42384.131643518514</v>
      </c>
    </row>
    <row r="59" spans="1:20" ht="75" customHeight="1" x14ac:dyDescent="0.25">
      <c r="A59">
        <v>0</v>
      </c>
      <c r="B59">
        <v>2913</v>
      </c>
      <c r="C59" s="3" t="s">
        <v>2913</v>
      </c>
      <c r="D59" s="3" t="s">
        <v>7023</v>
      </c>
      <c r="E59" s="6">
        <v>10000</v>
      </c>
      <c r="F59" s="8">
        <v>2</v>
      </c>
      <c r="G59" t="s">
        <v>8220</v>
      </c>
      <c r="H59" t="s">
        <v>8223</v>
      </c>
      <c r="I59" t="s">
        <v>8245</v>
      </c>
      <c r="J59">
        <v>1410041339</v>
      </c>
      <c r="K59">
        <v>1404857339</v>
      </c>
      <c r="L59" t="b">
        <v>0</v>
      </c>
      <c r="M59">
        <v>2</v>
      </c>
      <c r="N59" t="b">
        <v>0</v>
      </c>
      <c r="O59" t="s">
        <v>8269</v>
      </c>
      <c r="P59">
        <v>5000</v>
      </c>
      <c r="Q59" s="11" t="s">
        <v>8315</v>
      </c>
      <c r="R59" t="s">
        <v>8316</v>
      </c>
      <c r="S59" s="15">
        <v>41828.922905092593</v>
      </c>
      <c r="T59" s="16">
        <v>41888.922905092593</v>
      </c>
    </row>
    <row r="60" spans="1:20" ht="75" customHeight="1" x14ac:dyDescent="0.25">
      <c r="A60">
        <v>22</v>
      </c>
      <c r="B60">
        <v>2917</v>
      </c>
      <c r="C60" s="3" t="s">
        <v>2917</v>
      </c>
      <c r="D60" s="3" t="s">
        <v>7027</v>
      </c>
      <c r="E60" s="6">
        <v>2000</v>
      </c>
      <c r="F60" s="8">
        <v>437</v>
      </c>
      <c r="G60" t="s">
        <v>8220</v>
      </c>
      <c r="H60" t="s">
        <v>8223</v>
      </c>
      <c r="I60" t="s">
        <v>8245</v>
      </c>
      <c r="J60">
        <v>1442381847</v>
      </c>
      <c r="K60">
        <v>1440826647</v>
      </c>
      <c r="L60" t="b">
        <v>0</v>
      </c>
      <c r="M60">
        <v>9</v>
      </c>
      <c r="N60" t="b">
        <v>0</v>
      </c>
      <c r="O60" t="s">
        <v>8269</v>
      </c>
      <c r="P60">
        <v>222.22</v>
      </c>
      <c r="Q60" s="11" t="s">
        <v>8315</v>
      </c>
      <c r="R60" t="s">
        <v>8316</v>
      </c>
      <c r="S60" s="15">
        <v>42245.234340277777</v>
      </c>
      <c r="T60" s="16">
        <v>42263.234340277777</v>
      </c>
    </row>
    <row r="61" spans="1:20" ht="75" customHeight="1" x14ac:dyDescent="0.25">
      <c r="A61">
        <v>27</v>
      </c>
      <c r="B61">
        <v>2918</v>
      </c>
      <c r="C61" s="3" t="s">
        <v>2918</v>
      </c>
      <c r="D61" s="3" t="s">
        <v>7028</v>
      </c>
      <c r="E61" s="6">
        <v>5000</v>
      </c>
      <c r="F61" s="8">
        <v>1362</v>
      </c>
      <c r="G61" t="s">
        <v>8220</v>
      </c>
      <c r="H61" t="s">
        <v>8223</v>
      </c>
      <c r="I61" t="s">
        <v>8245</v>
      </c>
      <c r="J61">
        <v>1446131207</v>
      </c>
      <c r="K61">
        <v>1443712007</v>
      </c>
      <c r="L61" t="b">
        <v>0</v>
      </c>
      <c r="M61">
        <v>20</v>
      </c>
      <c r="N61" t="b">
        <v>0</v>
      </c>
      <c r="O61" t="s">
        <v>8269</v>
      </c>
      <c r="P61">
        <v>250</v>
      </c>
      <c r="Q61" s="11" t="s">
        <v>8315</v>
      </c>
      <c r="R61" t="s">
        <v>8316</v>
      </c>
      <c r="S61" s="15">
        <v>42278.629710648151</v>
      </c>
      <c r="T61" s="16">
        <v>42306.629710648151</v>
      </c>
    </row>
    <row r="62" spans="1:20" ht="75" customHeight="1" x14ac:dyDescent="0.25">
      <c r="A62">
        <v>9</v>
      </c>
      <c r="B62">
        <v>2919</v>
      </c>
      <c r="C62" s="3" t="s">
        <v>2919</v>
      </c>
      <c r="D62" s="3" t="s">
        <v>7029</v>
      </c>
      <c r="E62" s="6">
        <v>600</v>
      </c>
      <c r="F62" s="8">
        <v>51</v>
      </c>
      <c r="G62" t="s">
        <v>8220</v>
      </c>
      <c r="H62" t="s">
        <v>8223</v>
      </c>
      <c r="I62" t="s">
        <v>8245</v>
      </c>
      <c r="J62">
        <v>1407250329</v>
      </c>
      <c r="K62">
        <v>1404658329</v>
      </c>
      <c r="L62" t="b">
        <v>0</v>
      </c>
      <c r="M62">
        <v>6</v>
      </c>
      <c r="N62" t="b">
        <v>0</v>
      </c>
      <c r="O62" t="s">
        <v>8269</v>
      </c>
      <c r="P62">
        <v>100</v>
      </c>
      <c r="Q62" s="11" t="s">
        <v>8315</v>
      </c>
      <c r="R62" t="s">
        <v>8316</v>
      </c>
      <c r="S62" s="15">
        <v>41826.61954861111</v>
      </c>
      <c r="T62" s="16">
        <v>41856.61954861111</v>
      </c>
    </row>
    <row r="63" spans="1:20" ht="75" customHeight="1" x14ac:dyDescent="0.25">
      <c r="A63">
        <v>9</v>
      </c>
      <c r="B63">
        <v>3728</v>
      </c>
      <c r="C63" s="3" t="s">
        <v>3725</v>
      </c>
      <c r="D63" s="3" t="s">
        <v>7838</v>
      </c>
      <c r="E63" s="6">
        <v>20000</v>
      </c>
      <c r="F63" s="8">
        <v>1862</v>
      </c>
      <c r="G63" t="s">
        <v>8220</v>
      </c>
      <c r="H63" t="s">
        <v>8223</v>
      </c>
      <c r="I63" t="s">
        <v>8245</v>
      </c>
      <c r="J63">
        <v>1439957176</v>
      </c>
      <c r="K63">
        <v>1437365176</v>
      </c>
      <c r="L63" t="b">
        <v>0</v>
      </c>
      <c r="M63">
        <v>31</v>
      </c>
      <c r="N63" t="b">
        <v>0</v>
      </c>
      <c r="O63" t="s">
        <v>8269</v>
      </c>
      <c r="P63">
        <v>645.16</v>
      </c>
      <c r="Q63" s="11" t="s">
        <v>8315</v>
      </c>
      <c r="R63" t="s">
        <v>8316</v>
      </c>
      <c r="S63" s="15">
        <v>42205.171018518522</v>
      </c>
      <c r="T63" s="16">
        <v>42235.171018518522</v>
      </c>
    </row>
    <row r="64" spans="1:20" ht="75" customHeight="1" x14ac:dyDescent="0.25">
      <c r="A64">
        <v>7</v>
      </c>
      <c r="B64">
        <v>3729</v>
      </c>
      <c r="C64" s="3" t="s">
        <v>3726</v>
      </c>
      <c r="D64" s="3" t="s">
        <v>7839</v>
      </c>
      <c r="E64" s="6">
        <v>5000</v>
      </c>
      <c r="F64" s="8">
        <v>362</v>
      </c>
      <c r="G64" t="s">
        <v>8220</v>
      </c>
      <c r="H64" t="s">
        <v>8223</v>
      </c>
      <c r="I64" t="s">
        <v>8245</v>
      </c>
      <c r="J64">
        <v>1427082912</v>
      </c>
      <c r="K64">
        <v>1423198512</v>
      </c>
      <c r="L64" t="b">
        <v>0</v>
      </c>
      <c r="M64">
        <v>5</v>
      </c>
      <c r="N64" t="b">
        <v>0</v>
      </c>
      <c r="O64" t="s">
        <v>8269</v>
      </c>
      <c r="P64">
        <v>1000</v>
      </c>
      <c r="Q64" s="11" t="s">
        <v>8315</v>
      </c>
      <c r="R64" t="s">
        <v>8316</v>
      </c>
      <c r="S64" s="15">
        <v>42041.205000000002</v>
      </c>
      <c r="T64" s="16">
        <v>42086.16333333333</v>
      </c>
    </row>
    <row r="65" spans="1:20" ht="75" customHeight="1" x14ac:dyDescent="0.25">
      <c r="A65">
        <v>10</v>
      </c>
      <c r="B65">
        <v>3730</v>
      </c>
      <c r="C65" s="3" t="s">
        <v>3727</v>
      </c>
      <c r="D65" s="3" t="s">
        <v>7840</v>
      </c>
      <c r="E65" s="6">
        <v>1000</v>
      </c>
      <c r="F65" s="8">
        <v>100</v>
      </c>
      <c r="G65" t="s">
        <v>8220</v>
      </c>
      <c r="H65" t="s">
        <v>8223</v>
      </c>
      <c r="I65" t="s">
        <v>8245</v>
      </c>
      <c r="J65">
        <v>1439828159</v>
      </c>
      <c r="K65">
        <v>1437236159</v>
      </c>
      <c r="L65" t="b">
        <v>0</v>
      </c>
      <c r="M65">
        <v>1</v>
      </c>
      <c r="N65" t="b">
        <v>0</v>
      </c>
      <c r="O65" t="s">
        <v>8269</v>
      </c>
      <c r="P65">
        <v>1000</v>
      </c>
      <c r="Q65" s="11" t="s">
        <v>8315</v>
      </c>
      <c r="R65" t="s">
        <v>8316</v>
      </c>
      <c r="S65" s="15">
        <v>42203.677766203706</v>
      </c>
      <c r="T65" s="16">
        <v>42233.677766203706</v>
      </c>
    </row>
    <row r="66" spans="1:20" ht="75" customHeight="1" x14ac:dyDescent="0.25">
      <c r="A66">
        <v>11</v>
      </c>
      <c r="B66">
        <v>3731</v>
      </c>
      <c r="C66" s="3" t="s">
        <v>3728</v>
      </c>
      <c r="D66" s="3" t="s">
        <v>7841</v>
      </c>
      <c r="E66" s="6">
        <v>5500</v>
      </c>
      <c r="F66" s="8">
        <v>620</v>
      </c>
      <c r="G66" t="s">
        <v>8220</v>
      </c>
      <c r="H66" t="s">
        <v>8223</v>
      </c>
      <c r="I66" t="s">
        <v>8245</v>
      </c>
      <c r="J66">
        <v>1420860180</v>
      </c>
      <c r="K66">
        <v>1418234646</v>
      </c>
      <c r="L66" t="b">
        <v>0</v>
      </c>
      <c r="M66">
        <v>12</v>
      </c>
      <c r="N66" t="b">
        <v>0</v>
      </c>
      <c r="O66" t="s">
        <v>8269</v>
      </c>
      <c r="P66">
        <v>458.33</v>
      </c>
      <c r="Q66" s="11" t="s">
        <v>8315</v>
      </c>
      <c r="R66" t="s">
        <v>8316</v>
      </c>
      <c r="S66" s="15">
        <v>41983.752847222218</v>
      </c>
      <c r="T66" s="16">
        <v>42014.140972222223</v>
      </c>
    </row>
    <row r="67" spans="1:20" ht="75" customHeight="1" x14ac:dyDescent="0.25">
      <c r="A67">
        <v>0</v>
      </c>
      <c r="B67">
        <v>3733</v>
      </c>
      <c r="C67" s="3" t="s">
        <v>3730</v>
      </c>
      <c r="D67" s="3" t="s">
        <v>7843</v>
      </c>
      <c r="E67" s="6">
        <v>1500</v>
      </c>
      <c r="F67" s="8">
        <v>0</v>
      </c>
      <c r="G67" t="s">
        <v>8220</v>
      </c>
      <c r="H67" t="s">
        <v>8223</v>
      </c>
      <c r="I67" t="s">
        <v>8245</v>
      </c>
      <c r="J67">
        <v>1429396200</v>
      </c>
      <c r="K67">
        <v>1428539708</v>
      </c>
      <c r="L67" t="b">
        <v>0</v>
      </c>
      <c r="M67">
        <v>0</v>
      </c>
      <c r="N67" t="b">
        <v>0</v>
      </c>
      <c r="O67" t="s">
        <v>8269</v>
      </c>
      <c r="P67">
        <v>0</v>
      </c>
      <c r="Q67" s="11" t="s">
        <v>8315</v>
      </c>
      <c r="R67" t="s">
        <v>8316</v>
      </c>
      <c r="S67" s="15">
        <v>42103.024398148147</v>
      </c>
      <c r="T67" s="16">
        <v>42112.9375</v>
      </c>
    </row>
    <row r="68" spans="1:20" ht="75" customHeight="1" x14ac:dyDescent="0.25">
      <c r="A68">
        <v>28</v>
      </c>
      <c r="B68">
        <v>3734</v>
      </c>
      <c r="C68" s="3" t="s">
        <v>3731</v>
      </c>
      <c r="D68" s="3" t="s">
        <v>7844</v>
      </c>
      <c r="E68" s="6">
        <v>1500</v>
      </c>
      <c r="F68" s="8">
        <v>427</v>
      </c>
      <c r="G68" t="s">
        <v>8220</v>
      </c>
      <c r="H68" t="s">
        <v>8223</v>
      </c>
      <c r="I68" t="s">
        <v>8245</v>
      </c>
      <c r="J68">
        <v>1432589896</v>
      </c>
      <c r="K68">
        <v>1427405896</v>
      </c>
      <c r="L68" t="b">
        <v>0</v>
      </c>
      <c r="M68">
        <v>7</v>
      </c>
      <c r="N68" t="b">
        <v>0</v>
      </c>
      <c r="O68" t="s">
        <v>8269</v>
      </c>
      <c r="P68">
        <v>214.29</v>
      </c>
      <c r="Q68" s="11" t="s">
        <v>8315</v>
      </c>
      <c r="R68" t="s">
        <v>8316</v>
      </c>
      <c r="S68" s="15">
        <v>42089.901574074072</v>
      </c>
      <c r="T68" s="16">
        <v>42149.901574074072</v>
      </c>
    </row>
    <row r="69" spans="1:20" ht="75" customHeight="1" x14ac:dyDescent="0.25">
      <c r="A69">
        <v>21</v>
      </c>
      <c r="B69">
        <v>3737</v>
      </c>
      <c r="C69" s="3" t="s">
        <v>3734</v>
      </c>
      <c r="D69" s="3" t="s">
        <v>7847</v>
      </c>
      <c r="E69" s="6">
        <v>700</v>
      </c>
      <c r="F69" s="8">
        <v>150</v>
      </c>
      <c r="G69" t="s">
        <v>8220</v>
      </c>
      <c r="H69" t="s">
        <v>8223</v>
      </c>
      <c r="I69" t="s">
        <v>8245</v>
      </c>
      <c r="J69">
        <v>1447311540</v>
      </c>
      <c r="K69">
        <v>1445358903</v>
      </c>
      <c r="L69" t="b">
        <v>0</v>
      </c>
      <c r="M69">
        <v>4</v>
      </c>
      <c r="N69" t="b">
        <v>0</v>
      </c>
      <c r="O69" t="s">
        <v>8269</v>
      </c>
      <c r="P69">
        <v>175</v>
      </c>
      <c r="Q69" s="11" t="s">
        <v>8315</v>
      </c>
      <c r="R69" t="s">
        <v>8316</v>
      </c>
      <c r="S69" s="15">
        <v>42297.691006944442</v>
      </c>
      <c r="T69" s="16">
        <v>42320.290972222225</v>
      </c>
    </row>
    <row r="70" spans="1:20" ht="75" customHeight="1" x14ac:dyDescent="0.25">
      <c r="A70">
        <v>18</v>
      </c>
      <c r="B70">
        <v>3740</v>
      </c>
      <c r="C70" s="3" t="s">
        <v>3737</v>
      </c>
      <c r="D70" s="3" t="s">
        <v>7850</v>
      </c>
      <c r="E70" s="6">
        <v>2000</v>
      </c>
      <c r="F70" s="8">
        <v>358</v>
      </c>
      <c r="G70" t="s">
        <v>8220</v>
      </c>
      <c r="H70" t="s">
        <v>8223</v>
      </c>
      <c r="I70" t="s">
        <v>8245</v>
      </c>
      <c r="J70">
        <v>1407808438</v>
      </c>
      <c r="K70">
        <v>1405217355</v>
      </c>
      <c r="L70" t="b">
        <v>0</v>
      </c>
      <c r="M70">
        <v>14</v>
      </c>
      <c r="N70" t="b">
        <v>0</v>
      </c>
      <c r="O70" t="s">
        <v>8269</v>
      </c>
      <c r="P70">
        <v>142.86000000000001</v>
      </c>
      <c r="Q70" s="11" t="s">
        <v>8315</v>
      </c>
      <c r="R70" t="s">
        <v>8316</v>
      </c>
      <c r="S70" s="15">
        <v>41833.089756944442</v>
      </c>
      <c r="T70" s="16">
        <v>41863.079143518517</v>
      </c>
    </row>
    <row r="71" spans="1:20" ht="75" customHeight="1" x14ac:dyDescent="0.25">
      <c r="A71">
        <v>0</v>
      </c>
      <c r="B71">
        <v>3741</v>
      </c>
      <c r="C71" s="3" t="s">
        <v>3738</v>
      </c>
      <c r="D71" s="3" t="s">
        <v>7851</v>
      </c>
      <c r="E71" s="6">
        <v>20000</v>
      </c>
      <c r="F71" s="8">
        <v>0</v>
      </c>
      <c r="G71" t="s">
        <v>8220</v>
      </c>
      <c r="H71" t="s">
        <v>8223</v>
      </c>
      <c r="I71" t="s">
        <v>8245</v>
      </c>
      <c r="J71">
        <v>1450389950</v>
      </c>
      <c r="K71">
        <v>1447797950</v>
      </c>
      <c r="L71" t="b">
        <v>0</v>
      </c>
      <c r="M71">
        <v>0</v>
      </c>
      <c r="N71" t="b">
        <v>0</v>
      </c>
      <c r="O71" t="s">
        <v>8269</v>
      </c>
      <c r="P71">
        <v>0</v>
      </c>
      <c r="Q71" s="11" t="s">
        <v>8315</v>
      </c>
      <c r="R71" t="s">
        <v>8316</v>
      </c>
      <c r="S71" s="15">
        <v>42325.920717592591</v>
      </c>
      <c r="T71" s="16">
        <v>42355.920717592591</v>
      </c>
    </row>
    <row r="72" spans="1:20" ht="75" customHeight="1" x14ac:dyDescent="0.25">
      <c r="A72">
        <v>2</v>
      </c>
      <c r="B72">
        <v>3742</v>
      </c>
      <c r="C72" s="3" t="s">
        <v>3739</v>
      </c>
      <c r="D72" s="3" t="s">
        <v>7852</v>
      </c>
      <c r="E72" s="6">
        <v>5000</v>
      </c>
      <c r="F72" s="8">
        <v>100</v>
      </c>
      <c r="G72" t="s">
        <v>8220</v>
      </c>
      <c r="H72" t="s">
        <v>8223</v>
      </c>
      <c r="I72" t="s">
        <v>8245</v>
      </c>
      <c r="J72">
        <v>1409980144</v>
      </c>
      <c r="K72">
        <v>1407388144</v>
      </c>
      <c r="L72" t="b">
        <v>0</v>
      </c>
      <c r="M72">
        <v>4</v>
      </c>
      <c r="N72" t="b">
        <v>0</v>
      </c>
      <c r="O72" t="s">
        <v>8269</v>
      </c>
      <c r="P72">
        <v>1250</v>
      </c>
      <c r="Q72" s="11" t="s">
        <v>8315</v>
      </c>
      <c r="R72" t="s">
        <v>8316</v>
      </c>
      <c r="S72" s="15">
        <v>41858.214629629627</v>
      </c>
      <c r="T72" s="16">
        <v>41888.214629629627</v>
      </c>
    </row>
    <row r="73" spans="1:20" ht="75" customHeight="1" x14ac:dyDescent="0.25">
      <c r="A73">
        <v>0</v>
      </c>
      <c r="B73">
        <v>3743</v>
      </c>
      <c r="C73" s="3" t="s">
        <v>3740</v>
      </c>
      <c r="D73" s="3" t="s">
        <v>7853</v>
      </c>
      <c r="E73" s="6">
        <v>2200</v>
      </c>
      <c r="F73" s="8">
        <v>0</v>
      </c>
      <c r="G73" t="s">
        <v>8220</v>
      </c>
      <c r="H73" t="s">
        <v>8223</v>
      </c>
      <c r="I73" t="s">
        <v>8245</v>
      </c>
      <c r="J73">
        <v>1404406964</v>
      </c>
      <c r="K73">
        <v>1401814964</v>
      </c>
      <c r="L73" t="b">
        <v>0</v>
      </c>
      <c r="M73">
        <v>0</v>
      </c>
      <c r="N73" t="b">
        <v>0</v>
      </c>
      <c r="O73" t="s">
        <v>8269</v>
      </c>
      <c r="P73">
        <v>0</v>
      </c>
      <c r="Q73" s="11" t="s">
        <v>8315</v>
      </c>
      <c r="R73" t="s">
        <v>8316</v>
      </c>
      <c r="S73" s="15">
        <v>41793.710231481484</v>
      </c>
      <c r="T73" s="16">
        <v>41823.710231481484</v>
      </c>
    </row>
    <row r="74" spans="1:20" ht="75" customHeight="1" x14ac:dyDescent="0.25">
      <c r="A74">
        <v>0</v>
      </c>
      <c r="B74">
        <v>3744</v>
      </c>
      <c r="C74" s="3" t="s">
        <v>3741</v>
      </c>
      <c r="D74" s="3" t="s">
        <v>7854</v>
      </c>
      <c r="E74" s="6">
        <v>1200</v>
      </c>
      <c r="F74" s="8">
        <v>0</v>
      </c>
      <c r="G74" t="s">
        <v>8220</v>
      </c>
      <c r="H74" t="s">
        <v>8223</v>
      </c>
      <c r="I74" t="s">
        <v>8245</v>
      </c>
      <c r="J74">
        <v>1404532740</v>
      </c>
      <c r="K74">
        <v>1401823952</v>
      </c>
      <c r="L74" t="b">
        <v>0</v>
      </c>
      <c r="M74">
        <v>0</v>
      </c>
      <c r="N74" t="b">
        <v>0</v>
      </c>
      <c r="O74" t="s">
        <v>8269</v>
      </c>
      <c r="P74">
        <v>0</v>
      </c>
      <c r="Q74" s="11" t="s">
        <v>8315</v>
      </c>
      <c r="R74" t="s">
        <v>8316</v>
      </c>
      <c r="S74" s="15">
        <v>41793.814259259263</v>
      </c>
      <c r="T74" s="16">
        <v>41825.165972222225</v>
      </c>
    </row>
    <row r="75" spans="1:20" ht="75" customHeight="1" x14ac:dyDescent="0.25">
      <c r="A75">
        <v>10</v>
      </c>
      <c r="B75">
        <v>3745</v>
      </c>
      <c r="C75" s="3" t="s">
        <v>3742</v>
      </c>
      <c r="D75" s="3" t="s">
        <v>7855</v>
      </c>
      <c r="E75" s="6">
        <v>100</v>
      </c>
      <c r="F75" s="8">
        <v>10</v>
      </c>
      <c r="G75" t="s">
        <v>8220</v>
      </c>
      <c r="H75" t="s">
        <v>8223</v>
      </c>
      <c r="I75" t="s">
        <v>8245</v>
      </c>
      <c r="J75">
        <v>1407689102</v>
      </c>
      <c r="K75">
        <v>1405097102</v>
      </c>
      <c r="L75" t="b">
        <v>0</v>
      </c>
      <c r="M75">
        <v>1</v>
      </c>
      <c r="N75" t="b">
        <v>0</v>
      </c>
      <c r="O75" t="s">
        <v>8269</v>
      </c>
      <c r="P75">
        <v>100</v>
      </c>
      <c r="Q75" s="11" t="s">
        <v>8315</v>
      </c>
      <c r="R75" t="s">
        <v>8316</v>
      </c>
      <c r="S75" s="15">
        <v>41831.697939814818</v>
      </c>
      <c r="T75" s="16">
        <v>41861.697939814818</v>
      </c>
    </row>
    <row r="76" spans="1:20" ht="75" customHeight="1" x14ac:dyDescent="0.25">
      <c r="A76">
        <v>2</v>
      </c>
      <c r="B76">
        <v>3746</v>
      </c>
      <c r="C76" s="3" t="s">
        <v>3743</v>
      </c>
      <c r="D76" s="3" t="s">
        <v>7856</v>
      </c>
      <c r="E76" s="6">
        <v>8500</v>
      </c>
      <c r="F76" s="8">
        <v>202</v>
      </c>
      <c r="G76" t="s">
        <v>8220</v>
      </c>
      <c r="H76" t="s">
        <v>8223</v>
      </c>
      <c r="I76" t="s">
        <v>8245</v>
      </c>
      <c r="J76">
        <v>1475918439</v>
      </c>
      <c r="K76">
        <v>1473326439</v>
      </c>
      <c r="L76" t="b">
        <v>0</v>
      </c>
      <c r="M76">
        <v>1</v>
      </c>
      <c r="N76" t="b">
        <v>0</v>
      </c>
      <c r="O76" t="s">
        <v>8269</v>
      </c>
      <c r="P76">
        <v>8500</v>
      </c>
      <c r="Q76" s="11" t="s">
        <v>8315</v>
      </c>
      <c r="R76" t="s">
        <v>8316</v>
      </c>
      <c r="S76" s="15">
        <v>42621.389340277776</v>
      </c>
      <c r="T76" s="16">
        <v>42651.389340277776</v>
      </c>
    </row>
    <row r="77" spans="1:20" ht="75" customHeight="1" x14ac:dyDescent="0.25">
      <c r="A77">
        <v>9</v>
      </c>
      <c r="B77">
        <v>3841</v>
      </c>
      <c r="C77" s="3" t="s">
        <v>3838</v>
      </c>
      <c r="D77" s="3" t="s">
        <v>7950</v>
      </c>
      <c r="E77" s="6">
        <v>10000</v>
      </c>
      <c r="F77" s="8">
        <v>872</v>
      </c>
      <c r="G77" t="s">
        <v>8220</v>
      </c>
      <c r="H77" t="s">
        <v>8223</v>
      </c>
      <c r="I77" t="s">
        <v>8245</v>
      </c>
      <c r="J77">
        <v>1405882287</v>
      </c>
      <c r="K77">
        <v>1400698287</v>
      </c>
      <c r="L77" t="b">
        <v>1</v>
      </c>
      <c r="M77">
        <v>34</v>
      </c>
      <c r="N77" t="b">
        <v>0</v>
      </c>
      <c r="O77" t="s">
        <v>8269</v>
      </c>
      <c r="P77">
        <v>294.12</v>
      </c>
      <c r="Q77" s="11" t="s">
        <v>8315</v>
      </c>
      <c r="R77" t="s">
        <v>8316</v>
      </c>
      <c r="S77" s="15">
        <v>41780.785729166666</v>
      </c>
      <c r="T77" s="16">
        <v>41840.785729166666</v>
      </c>
    </row>
    <row r="78" spans="1:20" ht="75" customHeight="1" x14ac:dyDescent="0.25">
      <c r="A78">
        <v>21</v>
      </c>
      <c r="B78">
        <v>3843</v>
      </c>
      <c r="C78" s="3" t="s">
        <v>3840</v>
      </c>
      <c r="D78" s="3" t="s">
        <v>7952</v>
      </c>
      <c r="E78" s="6">
        <v>5000</v>
      </c>
      <c r="F78" s="8">
        <v>1065</v>
      </c>
      <c r="G78" t="s">
        <v>8220</v>
      </c>
      <c r="H78" t="s">
        <v>8223</v>
      </c>
      <c r="I78" t="s">
        <v>8245</v>
      </c>
      <c r="J78">
        <v>1401587064</v>
      </c>
      <c r="K78">
        <v>1399427064</v>
      </c>
      <c r="L78" t="b">
        <v>1</v>
      </c>
      <c r="M78">
        <v>19</v>
      </c>
      <c r="N78" t="b">
        <v>0</v>
      </c>
      <c r="O78" t="s">
        <v>8269</v>
      </c>
      <c r="P78">
        <v>263.16000000000003</v>
      </c>
      <c r="Q78" s="11" t="s">
        <v>8315</v>
      </c>
      <c r="R78" t="s">
        <v>8316</v>
      </c>
      <c r="S78" s="15">
        <v>41766.072500000002</v>
      </c>
      <c r="T78" s="16">
        <v>41791.072500000002</v>
      </c>
    </row>
    <row r="79" spans="1:20" ht="75" customHeight="1" x14ac:dyDescent="0.25">
      <c r="A79">
        <v>41</v>
      </c>
      <c r="B79">
        <v>3844</v>
      </c>
      <c r="C79" s="3" t="s">
        <v>3841</v>
      </c>
      <c r="D79" s="3" t="s">
        <v>7953</v>
      </c>
      <c r="E79" s="6">
        <v>9800</v>
      </c>
      <c r="F79" s="8">
        <v>4066</v>
      </c>
      <c r="G79" t="s">
        <v>8220</v>
      </c>
      <c r="H79" t="s">
        <v>8223</v>
      </c>
      <c r="I79" t="s">
        <v>8245</v>
      </c>
      <c r="J79">
        <v>1401778740</v>
      </c>
      <c r="K79">
        <v>1399474134</v>
      </c>
      <c r="L79" t="b">
        <v>1</v>
      </c>
      <c r="M79">
        <v>50</v>
      </c>
      <c r="N79" t="b">
        <v>0</v>
      </c>
      <c r="O79" t="s">
        <v>8269</v>
      </c>
      <c r="P79">
        <v>196</v>
      </c>
      <c r="Q79" s="11" t="s">
        <v>8315</v>
      </c>
      <c r="R79" t="s">
        <v>8316</v>
      </c>
      <c r="S79" s="15">
        <v>41766.617291666669</v>
      </c>
      <c r="T79" s="16">
        <v>41793.290972222225</v>
      </c>
    </row>
    <row r="80" spans="1:20" ht="75" customHeight="1" x14ac:dyDescent="0.25">
      <c r="A80">
        <v>2</v>
      </c>
      <c r="B80">
        <v>3845</v>
      </c>
      <c r="C80" s="3" t="s">
        <v>3842</v>
      </c>
      <c r="D80" s="3" t="s">
        <v>7954</v>
      </c>
      <c r="E80" s="6">
        <v>40000</v>
      </c>
      <c r="F80" s="8">
        <v>842</v>
      </c>
      <c r="G80" t="s">
        <v>8220</v>
      </c>
      <c r="H80" t="s">
        <v>8223</v>
      </c>
      <c r="I80" t="s">
        <v>8245</v>
      </c>
      <c r="J80">
        <v>1443711774</v>
      </c>
      <c r="K80">
        <v>1441119774</v>
      </c>
      <c r="L80" t="b">
        <v>1</v>
      </c>
      <c r="M80">
        <v>12</v>
      </c>
      <c r="N80" t="b">
        <v>0</v>
      </c>
      <c r="O80" t="s">
        <v>8269</v>
      </c>
      <c r="P80">
        <v>3333.33</v>
      </c>
      <c r="Q80" s="11" t="s">
        <v>8315</v>
      </c>
      <c r="R80" t="s">
        <v>8316</v>
      </c>
      <c r="S80" s="15">
        <v>42248.627013888887</v>
      </c>
      <c r="T80" s="16">
        <v>42278.627013888887</v>
      </c>
    </row>
    <row r="81" spans="1:20" ht="75" customHeight="1" x14ac:dyDescent="0.25">
      <c r="A81">
        <v>3</v>
      </c>
      <c r="B81">
        <v>3846</v>
      </c>
      <c r="C81" s="3" t="s">
        <v>3843</v>
      </c>
      <c r="D81" s="3" t="s">
        <v>7955</v>
      </c>
      <c r="E81" s="6">
        <v>7000</v>
      </c>
      <c r="F81" s="8">
        <v>189</v>
      </c>
      <c r="G81" t="s">
        <v>8220</v>
      </c>
      <c r="H81" t="s">
        <v>8223</v>
      </c>
      <c r="I81" t="s">
        <v>8245</v>
      </c>
      <c r="J81">
        <v>1412405940</v>
      </c>
      <c r="K81">
        <v>1409721542</v>
      </c>
      <c r="L81" t="b">
        <v>1</v>
      </c>
      <c r="M81">
        <v>8</v>
      </c>
      <c r="N81" t="b">
        <v>0</v>
      </c>
      <c r="O81" t="s">
        <v>8269</v>
      </c>
      <c r="P81">
        <v>875</v>
      </c>
      <c r="Q81" s="11" t="s">
        <v>8315</v>
      </c>
      <c r="R81" t="s">
        <v>8316</v>
      </c>
      <c r="S81" s="15">
        <v>41885.221550925926</v>
      </c>
      <c r="T81" s="16">
        <v>41916.290972222225</v>
      </c>
    </row>
    <row r="82" spans="1:20" ht="75" customHeight="1" x14ac:dyDescent="0.25">
      <c r="A82">
        <v>16</v>
      </c>
      <c r="B82">
        <v>3847</v>
      </c>
      <c r="C82" s="3" t="s">
        <v>3844</v>
      </c>
      <c r="D82" s="3" t="s">
        <v>7956</v>
      </c>
      <c r="E82" s="6">
        <v>10500</v>
      </c>
      <c r="F82" s="8">
        <v>1697</v>
      </c>
      <c r="G82" t="s">
        <v>8220</v>
      </c>
      <c r="H82" t="s">
        <v>8223</v>
      </c>
      <c r="I82" t="s">
        <v>8245</v>
      </c>
      <c r="J82">
        <v>1437283391</v>
      </c>
      <c r="K82">
        <v>1433395391</v>
      </c>
      <c r="L82" t="b">
        <v>1</v>
      </c>
      <c r="M82">
        <v>9</v>
      </c>
      <c r="N82" t="b">
        <v>0</v>
      </c>
      <c r="O82" t="s">
        <v>8269</v>
      </c>
      <c r="P82">
        <v>1166.67</v>
      </c>
      <c r="Q82" s="11" t="s">
        <v>8315</v>
      </c>
      <c r="R82" t="s">
        <v>8316</v>
      </c>
      <c r="S82" s="15">
        <v>42159.224432870367</v>
      </c>
      <c r="T82" s="16">
        <v>42204.224432870367</v>
      </c>
    </row>
    <row r="83" spans="1:20" ht="75" customHeight="1" x14ac:dyDescent="0.25">
      <c r="A83">
        <v>16</v>
      </c>
      <c r="B83">
        <v>3848</v>
      </c>
      <c r="C83" s="3" t="s">
        <v>3845</v>
      </c>
      <c r="D83" s="3" t="s">
        <v>7957</v>
      </c>
      <c r="E83" s="6">
        <v>13000</v>
      </c>
      <c r="F83" s="8">
        <v>2129</v>
      </c>
      <c r="G83" t="s">
        <v>8220</v>
      </c>
      <c r="H83" t="s">
        <v>8223</v>
      </c>
      <c r="I83" t="s">
        <v>8245</v>
      </c>
      <c r="J83">
        <v>1445196989</v>
      </c>
      <c r="K83">
        <v>1442604989</v>
      </c>
      <c r="L83" t="b">
        <v>1</v>
      </c>
      <c r="M83">
        <v>43</v>
      </c>
      <c r="N83" t="b">
        <v>0</v>
      </c>
      <c r="O83" t="s">
        <v>8269</v>
      </c>
      <c r="P83">
        <v>302.33</v>
      </c>
      <c r="Q83" s="11" t="s">
        <v>8315</v>
      </c>
      <c r="R83" t="s">
        <v>8316</v>
      </c>
      <c r="S83" s="15">
        <v>42265.817002314812</v>
      </c>
      <c r="T83" s="16">
        <v>42295.817002314812</v>
      </c>
    </row>
    <row r="84" spans="1:20" ht="75" customHeight="1" x14ac:dyDescent="0.25">
      <c r="A84">
        <v>4</v>
      </c>
      <c r="B84">
        <v>3850</v>
      </c>
      <c r="C84" s="3" t="s">
        <v>3847</v>
      </c>
      <c r="D84" s="3" t="s">
        <v>7959</v>
      </c>
      <c r="E84" s="6">
        <v>1000</v>
      </c>
      <c r="F84" s="8">
        <v>38</v>
      </c>
      <c r="G84" t="s">
        <v>8220</v>
      </c>
      <c r="H84" t="s">
        <v>8223</v>
      </c>
      <c r="I84" t="s">
        <v>8245</v>
      </c>
      <c r="J84">
        <v>1420081143</v>
      </c>
      <c r="K84">
        <v>1417489143</v>
      </c>
      <c r="L84" t="b">
        <v>1</v>
      </c>
      <c r="M84">
        <v>4</v>
      </c>
      <c r="N84" t="b">
        <v>0</v>
      </c>
      <c r="O84" t="s">
        <v>8269</v>
      </c>
      <c r="P84">
        <v>250</v>
      </c>
      <c r="Q84" s="11" t="s">
        <v>8315</v>
      </c>
      <c r="R84" t="s">
        <v>8316</v>
      </c>
      <c r="S84" s="15">
        <v>41975.124340277776</v>
      </c>
      <c r="T84" s="16">
        <v>42005.124340277776</v>
      </c>
    </row>
    <row r="85" spans="1:20" ht="75" customHeight="1" x14ac:dyDescent="0.25">
      <c r="A85">
        <v>0</v>
      </c>
      <c r="B85">
        <v>3852</v>
      </c>
      <c r="C85" s="3" t="s">
        <v>3849</v>
      </c>
      <c r="D85" s="3" t="s">
        <v>7961</v>
      </c>
      <c r="E85" s="6">
        <v>10000</v>
      </c>
      <c r="F85" s="8">
        <v>20</v>
      </c>
      <c r="G85" t="s">
        <v>8220</v>
      </c>
      <c r="H85" t="s">
        <v>8223</v>
      </c>
      <c r="I85" t="s">
        <v>8245</v>
      </c>
      <c r="J85">
        <v>1427427276</v>
      </c>
      <c r="K85">
        <v>1425270876</v>
      </c>
      <c r="L85" t="b">
        <v>0</v>
      </c>
      <c r="M85">
        <v>2</v>
      </c>
      <c r="N85" t="b">
        <v>0</v>
      </c>
      <c r="O85" t="s">
        <v>8269</v>
      </c>
      <c r="P85">
        <v>5000</v>
      </c>
      <c r="Q85" s="11" t="s">
        <v>8315</v>
      </c>
      <c r="R85" t="s">
        <v>8316</v>
      </c>
      <c r="S85" s="15">
        <v>42065.190694444449</v>
      </c>
      <c r="T85" s="16">
        <v>42090.149027777778</v>
      </c>
    </row>
    <row r="86" spans="1:20" ht="75" customHeight="1" x14ac:dyDescent="0.25">
      <c r="A86">
        <v>0</v>
      </c>
      <c r="B86">
        <v>3853</v>
      </c>
      <c r="C86" s="3" t="s">
        <v>3850</v>
      </c>
      <c r="D86" s="3" t="s">
        <v>7962</v>
      </c>
      <c r="E86" s="6">
        <v>100000</v>
      </c>
      <c r="F86" s="8">
        <v>26</v>
      </c>
      <c r="G86" t="s">
        <v>8220</v>
      </c>
      <c r="H86" t="s">
        <v>8223</v>
      </c>
      <c r="I86" t="s">
        <v>8245</v>
      </c>
      <c r="J86">
        <v>1409602178</v>
      </c>
      <c r="K86">
        <v>1406578178</v>
      </c>
      <c r="L86" t="b">
        <v>0</v>
      </c>
      <c r="M86">
        <v>2</v>
      </c>
      <c r="N86" t="b">
        <v>0</v>
      </c>
      <c r="O86" t="s">
        <v>8269</v>
      </c>
      <c r="P86">
        <v>50000</v>
      </c>
      <c r="Q86" s="11" t="s">
        <v>8315</v>
      </c>
      <c r="R86" t="s">
        <v>8316</v>
      </c>
      <c r="S86" s="15">
        <v>41848.84002314815</v>
      </c>
      <c r="T86" s="16">
        <v>41883.84002314815</v>
      </c>
    </row>
    <row r="87" spans="1:20" ht="75" customHeight="1" x14ac:dyDescent="0.25">
      <c r="A87">
        <v>16</v>
      </c>
      <c r="B87">
        <v>3854</v>
      </c>
      <c r="C87" s="3" t="s">
        <v>3851</v>
      </c>
      <c r="D87" s="3" t="s">
        <v>7963</v>
      </c>
      <c r="E87" s="6">
        <v>11000</v>
      </c>
      <c r="F87" s="8">
        <v>1788</v>
      </c>
      <c r="G87" t="s">
        <v>8220</v>
      </c>
      <c r="H87" t="s">
        <v>8223</v>
      </c>
      <c r="I87" t="s">
        <v>8245</v>
      </c>
      <c r="J87">
        <v>1431206058</v>
      </c>
      <c r="K87">
        <v>1428614058</v>
      </c>
      <c r="L87" t="b">
        <v>0</v>
      </c>
      <c r="M87">
        <v>20</v>
      </c>
      <c r="N87" t="b">
        <v>0</v>
      </c>
      <c r="O87" t="s">
        <v>8269</v>
      </c>
      <c r="P87">
        <v>550</v>
      </c>
      <c r="Q87" s="11" t="s">
        <v>8315</v>
      </c>
      <c r="R87" t="s">
        <v>8316</v>
      </c>
      <c r="S87" s="15">
        <v>42103.884930555556</v>
      </c>
      <c r="T87" s="16">
        <v>42133.884930555556</v>
      </c>
    </row>
    <row r="88" spans="1:20" ht="75" customHeight="1" x14ac:dyDescent="0.25">
      <c r="A88">
        <v>3</v>
      </c>
      <c r="B88">
        <v>3855</v>
      </c>
      <c r="C88" s="3" t="s">
        <v>3852</v>
      </c>
      <c r="D88" s="3" t="s">
        <v>7964</v>
      </c>
      <c r="E88" s="6">
        <v>1000</v>
      </c>
      <c r="F88" s="8">
        <v>25</v>
      </c>
      <c r="G88" t="s">
        <v>8220</v>
      </c>
      <c r="H88" t="s">
        <v>8223</v>
      </c>
      <c r="I88" t="s">
        <v>8245</v>
      </c>
      <c r="J88">
        <v>1427408271</v>
      </c>
      <c r="K88">
        <v>1424819871</v>
      </c>
      <c r="L88" t="b">
        <v>0</v>
      </c>
      <c r="M88">
        <v>1</v>
      </c>
      <c r="N88" t="b">
        <v>0</v>
      </c>
      <c r="O88" t="s">
        <v>8269</v>
      </c>
      <c r="P88">
        <v>1000</v>
      </c>
      <c r="Q88" s="11" t="s">
        <v>8315</v>
      </c>
      <c r="R88" t="s">
        <v>8316</v>
      </c>
      <c r="S88" s="15">
        <v>42059.970729166671</v>
      </c>
      <c r="T88" s="16">
        <v>42089.929062499999</v>
      </c>
    </row>
    <row r="89" spans="1:20" ht="75" customHeight="1" x14ac:dyDescent="0.25">
      <c r="A89">
        <v>0</v>
      </c>
      <c r="B89">
        <v>3856</v>
      </c>
      <c r="C89" s="3" t="s">
        <v>3853</v>
      </c>
      <c r="D89" s="3" t="s">
        <v>7965</v>
      </c>
      <c r="E89" s="6">
        <v>5000</v>
      </c>
      <c r="F89" s="8">
        <v>1</v>
      </c>
      <c r="G89" t="s">
        <v>8220</v>
      </c>
      <c r="H89" t="s">
        <v>8223</v>
      </c>
      <c r="I89" t="s">
        <v>8245</v>
      </c>
      <c r="J89">
        <v>1425833403</v>
      </c>
      <c r="K89">
        <v>1423245003</v>
      </c>
      <c r="L89" t="b">
        <v>0</v>
      </c>
      <c r="M89">
        <v>1</v>
      </c>
      <c r="N89" t="b">
        <v>0</v>
      </c>
      <c r="O89" t="s">
        <v>8269</v>
      </c>
      <c r="P89">
        <v>5000</v>
      </c>
      <c r="Q89" s="11" t="s">
        <v>8315</v>
      </c>
      <c r="R89" t="s">
        <v>8316</v>
      </c>
      <c r="S89" s="15">
        <v>42041.743090277778</v>
      </c>
      <c r="T89" s="16">
        <v>42071.701423611114</v>
      </c>
    </row>
    <row r="90" spans="1:20" ht="75" customHeight="1" x14ac:dyDescent="0.25">
      <c r="A90">
        <v>5</v>
      </c>
      <c r="B90">
        <v>3857</v>
      </c>
      <c r="C90" s="3" t="s">
        <v>3854</v>
      </c>
      <c r="D90" s="3" t="s">
        <v>7966</v>
      </c>
      <c r="E90" s="6">
        <v>5000</v>
      </c>
      <c r="F90" s="8">
        <v>260</v>
      </c>
      <c r="G90" t="s">
        <v>8220</v>
      </c>
      <c r="H90" t="s">
        <v>8223</v>
      </c>
      <c r="I90" t="s">
        <v>8245</v>
      </c>
      <c r="J90">
        <v>1406913120</v>
      </c>
      <c r="K90">
        <v>1404927690</v>
      </c>
      <c r="L90" t="b">
        <v>0</v>
      </c>
      <c r="M90">
        <v>4</v>
      </c>
      <c r="N90" t="b">
        <v>0</v>
      </c>
      <c r="O90" t="s">
        <v>8269</v>
      </c>
      <c r="P90">
        <v>1250</v>
      </c>
      <c r="Q90" s="11" t="s">
        <v>8315</v>
      </c>
      <c r="R90" t="s">
        <v>8316</v>
      </c>
      <c r="S90" s="15">
        <v>41829.73715277778</v>
      </c>
      <c r="T90" s="16">
        <v>41852.716666666667</v>
      </c>
    </row>
    <row r="91" spans="1:20" ht="75" customHeight="1" x14ac:dyDescent="0.25">
      <c r="A91">
        <v>0</v>
      </c>
      <c r="B91">
        <v>3859</v>
      </c>
      <c r="C91" s="3" t="s">
        <v>3856</v>
      </c>
      <c r="D91" s="3" t="s">
        <v>7968</v>
      </c>
      <c r="E91" s="6">
        <v>2500</v>
      </c>
      <c r="F91" s="8">
        <v>1</v>
      </c>
      <c r="G91" t="s">
        <v>8220</v>
      </c>
      <c r="H91" t="s">
        <v>8223</v>
      </c>
      <c r="I91" t="s">
        <v>8245</v>
      </c>
      <c r="J91">
        <v>1403730000</v>
      </c>
      <c r="K91">
        <v>1401485207</v>
      </c>
      <c r="L91" t="b">
        <v>0</v>
      </c>
      <c r="M91">
        <v>1</v>
      </c>
      <c r="N91" t="b">
        <v>0</v>
      </c>
      <c r="O91" t="s">
        <v>8269</v>
      </c>
      <c r="P91">
        <v>2500</v>
      </c>
      <c r="Q91" s="11" t="s">
        <v>8315</v>
      </c>
      <c r="R91" t="s">
        <v>8316</v>
      </c>
      <c r="S91" s="15">
        <v>41789.893599537041</v>
      </c>
      <c r="T91" s="16">
        <v>41815.875</v>
      </c>
    </row>
    <row r="92" spans="1:20" ht="75" customHeight="1" x14ac:dyDescent="0.25">
      <c r="A92">
        <v>18</v>
      </c>
      <c r="B92">
        <v>3860</v>
      </c>
      <c r="C92" s="3" t="s">
        <v>3857</v>
      </c>
      <c r="D92" s="3" t="s">
        <v>7969</v>
      </c>
      <c r="E92" s="6">
        <v>6000</v>
      </c>
      <c r="F92" s="8">
        <v>1060</v>
      </c>
      <c r="G92" t="s">
        <v>8220</v>
      </c>
      <c r="H92" t="s">
        <v>8223</v>
      </c>
      <c r="I92" t="s">
        <v>8245</v>
      </c>
      <c r="J92">
        <v>1407858710</v>
      </c>
      <c r="K92">
        <v>1405266710</v>
      </c>
      <c r="L92" t="b">
        <v>0</v>
      </c>
      <c r="M92">
        <v>13</v>
      </c>
      <c r="N92" t="b">
        <v>0</v>
      </c>
      <c r="O92" t="s">
        <v>8269</v>
      </c>
      <c r="P92">
        <v>461.54</v>
      </c>
      <c r="Q92" s="11" t="s">
        <v>8315</v>
      </c>
      <c r="R92" t="s">
        <v>8316</v>
      </c>
      <c r="S92" s="15">
        <v>41833.660995370366</v>
      </c>
      <c r="T92" s="16">
        <v>41863.660995370366</v>
      </c>
    </row>
    <row r="93" spans="1:20" ht="75" customHeight="1" x14ac:dyDescent="0.25">
      <c r="A93">
        <v>5</v>
      </c>
      <c r="B93">
        <v>3861</v>
      </c>
      <c r="C93" s="3" t="s">
        <v>3858</v>
      </c>
      <c r="D93" s="3" t="s">
        <v>7970</v>
      </c>
      <c r="E93" s="6">
        <v>2000</v>
      </c>
      <c r="F93" s="8">
        <v>100</v>
      </c>
      <c r="G93" t="s">
        <v>8220</v>
      </c>
      <c r="H93" t="s">
        <v>8223</v>
      </c>
      <c r="I93" t="s">
        <v>8245</v>
      </c>
      <c r="J93">
        <v>1415828820</v>
      </c>
      <c r="K93">
        <v>1412258977</v>
      </c>
      <c r="L93" t="b">
        <v>0</v>
      </c>
      <c r="M93">
        <v>1</v>
      </c>
      <c r="N93" t="b">
        <v>0</v>
      </c>
      <c r="O93" t="s">
        <v>8269</v>
      </c>
      <c r="P93">
        <v>2000</v>
      </c>
      <c r="Q93" s="11" t="s">
        <v>8315</v>
      </c>
      <c r="R93" t="s">
        <v>8316</v>
      </c>
      <c r="S93" s="15">
        <v>41914.590011574073</v>
      </c>
      <c r="T93" s="16">
        <v>41955.907638888893</v>
      </c>
    </row>
    <row r="94" spans="1:20" ht="75" customHeight="1" x14ac:dyDescent="0.25">
      <c r="A94">
        <v>0</v>
      </c>
      <c r="B94">
        <v>3862</v>
      </c>
      <c r="C94" s="3" t="s">
        <v>3859</v>
      </c>
      <c r="D94" s="3" t="s">
        <v>7971</v>
      </c>
      <c r="E94" s="6">
        <v>7500</v>
      </c>
      <c r="F94" s="8">
        <v>1</v>
      </c>
      <c r="G94" t="s">
        <v>8220</v>
      </c>
      <c r="H94" t="s">
        <v>8223</v>
      </c>
      <c r="I94" t="s">
        <v>8245</v>
      </c>
      <c r="J94">
        <v>1473699540</v>
      </c>
      <c r="K94">
        <v>1472451356</v>
      </c>
      <c r="L94" t="b">
        <v>0</v>
      </c>
      <c r="M94">
        <v>1</v>
      </c>
      <c r="N94" t="b">
        <v>0</v>
      </c>
      <c r="O94" t="s">
        <v>8269</v>
      </c>
      <c r="P94">
        <v>7500</v>
      </c>
      <c r="Q94" s="11" t="s">
        <v>8315</v>
      </c>
      <c r="R94" t="s">
        <v>8316</v>
      </c>
      <c r="S94" s="15">
        <v>42611.261064814811</v>
      </c>
      <c r="T94" s="16">
        <v>42625.707638888889</v>
      </c>
    </row>
    <row r="95" spans="1:20" ht="75" customHeight="1" x14ac:dyDescent="0.25">
      <c r="A95">
        <v>0</v>
      </c>
      <c r="B95">
        <v>3863</v>
      </c>
      <c r="C95" s="3" t="s">
        <v>3860</v>
      </c>
      <c r="D95" s="3" t="s">
        <v>7972</v>
      </c>
      <c r="E95" s="6">
        <v>6000</v>
      </c>
      <c r="F95" s="8">
        <v>0</v>
      </c>
      <c r="G95" t="s">
        <v>8220</v>
      </c>
      <c r="H95" t="s">
        <v>8223</v>
      </c>
      <c r="I95" t="s">
        <v>8245</v>
      </c>
      <c r="J95">
        <v>1446739905</v>
      </c>
      <c r="K95">
        <v>1441552305</v>
      </c>
      <c r="L95" t="b">
        <v>0</v>
      </c>
      <c r="M95">
        <v>0</v>
      </c>
      <c r="N95" t="b">
        <v>0</v>
      </c>
      <c r="O95" t="s">
        <v>8269</v>
      </c>
      <c r="P95">
        <v>0</v>
      </c>
      <c r="Q95" s="11" t="s">
        <v>8315</v>
      </c>
      <c r="R95" t="s">
        <v>8316</v>
      </c>
      <c r="S95" s="15">
        <v>42253.633159722223</v>
      </c>
      <c r="T95" s="16">
        <v>42313.674826388888</v>
      </c>
    </row>
    <row r="96" spans="1:20" ht="75" customHeight="1" x14ac:dyDescent="0.25">
      <c r="A96">
        <v>1</v>
      </c>
      <c r="B96">
        <v>3864</v>
      </c>
      <c r="C96" s="3" t="s">
        <v>3861</v>
      </c>
      <c r="D96" s="3" t="s">
        <v>7973</v>
      </c>
      <c r="E96" s="6">
        <v>5000</v>
      </c>
      <c r="F96" s="8">
        <v>60</v>
      </c>
      <c r="G96" t="s">
        <v>8220</v>
      </c>
      <c r="H96" t="s">
        <v>8223</v>
      </c>
      <c r="I96" t="s">
        <v>8245</v>
      </c>
      <c r="J96">
        <v>1447799054</v>
      </c>
      <c r="K96">
        <v>1445203454</v>
      </c>
      <c r="L96" t="b">
        <v>0</v>
      </c>
      <c r="M96">
        <v>3</v>
      </c>
      <c r="N96" t="b">
        <v>0</v>
      </c>
      <c r="O96" t="s">
        <v>8269</v>
      </c>
      <c r="P96">
        <v>1666.67</v>
      </c>
      <c r="Q96" s="11" t="s">
        <v>8315</v>
      </c>
      <c r="R96" t="s">
        <v>8316</v>
      </c>
      <c r="S96" s="15">
        <v>42295.891828703709</v>
      </c>
      <c r="T96" s="16">
        <v>42325.933495370366</v>
      </c>
    </row>
    <row r="97" spans="1:20" ht="75" customHeight="1" x14ac:dyDescent="0.25">
      <c r="A97">
        <v>1</v>
      </c>
      <c r="B97">
        <v>3866</v>
      </c>
      <c r="C97" s="3" t="s">
        <v>3863</v>
      </c>
      <c r="D97" s="3" t="s">
        <v>7975</v>
      </c>
      <c r="E97" s="6">
        <v>2000</v>
      </c>
      <c r="F97" s="8">
        <v>11</v>
      </c>
      <c r="G97" t="s">
        <v>8220</v>
      </c>
      <c r="H97" t="s">
        <v>8223</v>
      </c>
      <c r="I97" t="s">
        <v>8245</v>
      </c>
      <c r="J97">
        <v>1458703740</v>
      </c>
      <c r="K97">
        <v>1454453021</v>
      </c>
      <c r="L97" t="b">
        <v>0</v>
      </c>
      <c r="M97">
        <v>2</v>
      </c>
      <c r="N97" t="b">
        <v>0</v>
      </c>
      <c r="O97" t="s">
        <v>8269</v>
      </c>
      <c r="P97">
        <v>1000</v>
      </c>
      <c r="Q97" s="11" t="s">
        <v>8315</v>
      </c>
      <c r="R97" t="s">
        <v>8316</v>
      </c>
      <c r="S97" s="15">
        <v>42402.947002314817</v>
      </c>
      <c r="T97" s="16">
        <v>42452.145138888889</v>
      </c>
    </row>
    <row r="98" spans="1:20" ht="75" customHeight="1" x14ac:dyDescent="0.25">
      <c r="A98">
        <v>13</v>
      </c>
      <c r="B98">
        <v>3867</v>
      </c>
      <c r="C98" s="3" t="s">
        <v>3864</v>
      </c>
      <c r="D98" s="3" t="s">
        <v>7976</v>
      </c>
      <c r="E98" s="6">
        <v>2000</v>
      </c>
      <c r="F98" s="8">
        <v>251</v>
      </c>
      <c r="G98" t="s">
        <v>8220</v>
      </c>
      <c r="H98" t="s">
        <v>8223</v>
      </c>
      <c r="I98" t="s">
        <v>8245</v>
      </c>
      <c r="J98">
        <v>1466278339</v>
      </c>
      <c r="K98">
        <v>1463686339</v>
      </c>
      <c r="L98" t="b">
        <v>0</v>
      </c>
      <c r="M98">
        <v>5</v>
      </c>
      <c r="N98" t="b">
        <v>0</v>
      </c>
      <c r="O98" t="s">
        <v>8269</v>
      </c>
      <c r="P98">
        <v>400</v>
      </c>
      <c r="Q98" s="11" t="s">
        <v>8315</v>
      </c>
      <c r="R98" t="s">
        <v>8316</v>
      </c>
      <c r="S98" s="15">
        <v>42509.814108796301</v>
      </c>
      <c r="T98" s="16">
        <v>42539.814108796301</v>
      </c>
    </row>
    <row r="99" spans="1:20" ht="75" customHeight="1" x14ac:dyDescent="0.25">
      <c r="A99">
        <v>1</v>
      </c>
      <c r="B99">
        <v>3889</v>
      </c>
      <c r="C99" s="3" t="s">
        <v>3886</v>
      </c>
      <c r="D99" s="3" t="s">
        <v>7997</v>
      </c>
      <c r="E99" s="6">
        <v>8000</v>
      </c>
      <c r="F99" s="8">
        <v>118</v>
      </c>
      <c r="G99" t="s">
        <v>8220</v>
      </c>
      <c r="H99" t="s">
        <v>8223</v>
      </c>
      <c r="I99" t="s">
        <v>8245</v>
      </c>
      <c r="J99">
        <v>1420413960</v>
      </c>
      <c r="K99">
        <v>1417651630</v>
      </c>
      <c r="L99" t="b">
        <v>0</v>
      </c>
      <c r="M99">
        <v>9</v>
      </c>
      <c r="N99" t="b">
        <v>0</v>
      </c>
      <c r="O99" t="s">
        <v>8269</v>
      </c>
      <c r="P99">
        <v>888.89</v>
      </c>
      <c r="Q99" s="11" t="s">
        <v>8315</v>
      </c>
      <c r="R99" t="s">
        <v>8316</v>
      </c>
      <c r="S99" s="15">
        <v>41977.004976851851</v>
      </c>
      <c r="T99" s="16">
        <v>42008.976388888885</v>
      </c>
    </row>
    <row r="100" spans="1:20" ht="75" customHeight="1" x14ac:dyDescent="0.25">
      <c r="A100">
        <v>17</v>
      </c>
      <c r="B100">
        <v>3890</v>
      </c>
      <c r="C100" s="3" t="s">
        <v>3887</v>
      </c>
      <c r="D100" s="3" t="s">
        <v>7998</v>
      </c>
      <c r="E100" s="6">
        <v>15000</v>
      </c>
      <c r="F100" s="8">
        <v>2524</v>
      </c>
      <c r="G100" t="s">
        <v>8220</v>
      </c>
      <c r="H100" t="s">
        <v>8223</v>
      </c>
      <c r="I100" t="s">
        <v>8245</v>
      </c>
      <c r="J100">
        <v>1439662344</v>
      </c>
      <c r="K100">
        <v>1434478344</v>
      </c>
      <c r="L100" t="b">
        <v>0</v>
      </c>
      <c r="M100">
        <v>8</v>
      </c>
      <c r="N100" t="b">
        <v>0</v>
      </c>
      <c r="O100" t="s">
        <v>8269</v>
      </c>
      <c r="P100">
        <v>1875</v>
      </c>
      <c r="Q100" s="11" t="s">
        <v>8315</v>
      </c>
      <c r="R100" t="s">
        <v>8316</v>
      </c>
      <c r="S100" s="15">
        <v>42171.758611111116</v>
      </c>
      <c r="T100" s="16">
        <v>42231.758611111116</v>
      </c>
    </row>
    <row r="101" spans="1:20" ht="75" customHeight="1" x14ac:dyDescent="0.25">
      <c r="A101">
        <v>33</v>
      </c>
      <c r="B101">
        <v>3891</v>
      </c>
      <c r="C101" s="3" t="s">
        <v>3888</v>
      </c>
      <c r="D101" s="3" t="s">
        <v>7999</v>
      </c>
      <c r="E101" s="6">
        <v>800</v>
      </c>
      <c r="F101" s="8">
        <v>260</v>
      </c>
      <c r="G101" t="s">
        <v>8220</v>
      </c>
      <c r="H101" t="s">
        <v>8223</v>
      </c>
      <c r="I101" t="s">
        <v>8245</v>
      </c>
      <c r="J101">
        <v>1427086740</v>
      </c>
      <c r="K101">
        <v>1424488244</v>
      </c>
      <c r="L101" t="b">
        <v>0</v>
      </c>
      <c r="M101">
        <v>7</v>
      </c>
      <c r="N101" t="b">
        <v>0</v>
      </c>
      <c r="O101" t="s">
        <v>8269</v>
      </c>
      <c r="P101">
        <v>114.29</v>
      </c>
      <c r="Q101" s="11" t="s">
        <v>8315</v>
      </c>
      <c r="R101" t="s">
        <v>8316</v>
      </c>
      <c r="S101" s="15">
        <v>42056.1324537037</v>
      </c>
      <c r="T101" s="16">
        <v>42086.207638888889</v>
      </c>
    </row>
    <row r="102" spans="1:20" ht="75" customHeight="1" x14ac:dyDescent="0.25">
      <c r="A102">
        <v>0</v>
      </c>
      <c r="B102">
        <v>3892</v>
      </c>
      <c r="C102" s="3" t="s">
        <v>3889</v>
      </c>
      <c r="D102" s="3" t="s">
        <v>8000</v>
      </c>
      <c r="E102" s="6">
        <v>1000</v>
      </c>
      <c r="F102" s="8">
        <v>0</v>
      </c>
      <c r="G102" t="s">
        <v>8220</v>
      </c>
      <c r="H102" t="s">
        <v>8223</v>
      </c>
      <c r="I102" t="s">
        <v>8245</v>
      </c>
      <c r="J102">
        <v>1408863600</v>
      </c>
      <c r="K102">
        <v>1408203557</v>
      </c>
      <c r="L102" t="b">
        <v>0</v>
      </c>
      <c r="M102">
        <v>0</v>
      </c>
      <c r="N102" t="b">
        <v>0</v>
      </c>
      <c r="O102" t="s">
        <v>8269</v>
      </c>
      <c r="P102">
        <v>0</v>
      </c>
      <c r="Q102" s="11" t="s">
        <v>8315</v>
      </c>
      <c r="R102" t="s">
        <v>8316</v>
      </c>
      <c r="S102" s="15">
        <v>41867.652280092596</v>
      </c>
      <c r="T102" s="16">
        <v>41875.291666666664</v>
      </c>
    </row>
    <row r="103" spans="1:20" ht="75" customHeight="1" x14ac:dyDescent="0.25">
      <c r="A103">
        <v>22</v>
      </c>
      <c r="B103">
        <v>3893</v>
      </c>
      <c r="C103" s="3" t="s">
        <v>3890</v>
      </c>
      <c r="D103" s="3" t="s">
        <v>8001</v>
      </c>
      <c r="E103" s="6">
        <v>50000</v>
      </c>
      <c r="F103" s="8">
        <v>10775</v>
      </c>
      <c r="G103" t="s">
        <v>8220</v>
      </c>
      <c r="H103" t="s">
        <v>8223</v>
      </c>
      <c r="I103" t="s">
        <v>8245</v>
      </c>
      <c r="J103">
        <v>1404194400</v>
      </c>
      <c r="K103">
        <v>1400600840</v>
      </c>
      <c r="L103" t="b">
        <v>0</v>
      </c>
      <c r="M103">
        <v>84</v>
      </c>
      <c r="N103" t="b">
        <v>0</v>
      </c>
      <c r="O103" t="s">
        <v>8269</v>
      </c>
      <c r="P103">
        <v>595.24</v>
      </c>
      <c r="Q103" s="11" t="s">
        <v>8315</v>
      </c>
      <c r="R103" t="s">
        <v>8316</v>
      </c>
      <c r="S103" s="15">
        <v>41779.657870370371</v>
      </c>
      <c r="T103" s="16">
        <v>41821.25</v>
      </c>
    </row>
    <row r="104" spans="1:20" ht="75" customHeight="1" x14ac:dyDescent="0.25">
      <c r="A104">
        <v>3</v>
      </c>
      <c r="B104">
        <v>3894</v>
      </c>
      <c r="C104" s="3" t="s">
        <v>3891</v>
      </c>
      <c r="D104" s="3" t="s">
        <v>8002</v>
      </c>
      <c r="E104" s="6">
        <v>15000</v>
      </c>
      <c r="F104" s="8">
        <v>520</v>
      </c>
      <c r="G104" t="s">
        <v>8220</v>
      </c>
      <c r="H104" t="s">
        <v>8223</v>
      </c>
      <c r="I104" t="s">
        <v>8245</v>
      </c>
      <c r="J104">
        <v>1481000340</v>
      </c>
      <c r="K104">
        <v>1478386812</v>
      </c>
      <c r="L104" t="b">
        <v>0</v>
      </c>
      <c r="M104">
        <v>11</v>
      </c>
      <c r="N104" t="b">
        <v>0</v>
      </c>
      <c r="O104" t="s">
        <v>8269</v>
      </c>
      <c r="P104">
        <v>1363.64</v>
      </c>
      <c r="Q104" s="11" t="s">
        <v>8315</v>
      </c>
      <c r="R104" t="s">
        <v>8316</v>
      </c>
      <c r="S104" s="15">
        <v>42679.958472222221</v>
      </c>
      <c r="T104" s="16">
        <v>42710.207638888889</v>
      </c>
    </row>
    <row r="105" spans="1:20" ht="75" customHeight="1" x14ac:dyDescent="0.25">
      <c r="A105">
        <v>5</v>
      </c>
      <c r="B105">
        <v>3895</v>
      </c>
      <c r="C105" s="3" t="s">
        <v>3892</v>
      </c>
      <c r="D105" s="3" t="s">
        <v>8003</v>
      </c>
      <c r="E105" s="6">
        <v>1000</v>
      </c>
      <c r="F105" s="8">
        <v>50</v>
      </c>
      <c r="G105" t="s">
        <v>8220</v>
      </c>
      <c r="H105" t="s">
        <v>8223</v>
      </c>
      <c r="I105" t="s">
        <v>8245</v>
      </c>
      <c r="J105">
        <v>1425103218</v>
      </c>
      <c r="K105">
        <v>1422424818</v>
      </c>
      <c r="L105" t="b">
        <v>0</v>
      </c>
      <c r="M105">
        <v>1</v>
      </c>
      <c r="N105" t="b">
        <v>0</v>
      </c>
      <c r="O105" t="s">
        <v>8269</v>
      </c>
      <c r="P105">
        <v>1000</v>
      </c>
      <c r="Q105" s="11" t="s">
        <v>8315</v>
      </c>
      <c r="R105" t="s">
        <v>8316</v>
      </c>
      <c r="S105" s="15">
        <v>42032.250208333338</v>
      </c>
      <c r="T105" s="16">
        <v>42063.250208333338</v>
      </c>
    </row>
    <row r="106" spans="1:20" ht="75" customHeight="1" x14ac:dyDescent="0.25">
      <c r="A106">
        <v>11</v>
      </c>
      <c r="B106">
        <v>3896</v>
      </c>
      <c r="C106" s="3" t="s">
        <v>3893</v>
      </c>
      <c r="D106" s="3" t="s">
        <v>8004</v>
      </c>
      <c r="E106" s="6">
        <v>1600</v>
      </c>
      <c r="F106" s="8">
        <v>170</v>
      </c>
      <c r="G106" t="s">
        <v>8220</v>
      </c>
      <c r="H106" t="s">
        <v>8223</v>
      </c>
      <c r="I106" t="s">
        <v>8245</v>
      </c>
      <c r="J106">
        <v>1402979778</v>
      </c>
      <c r="K106">
        <v>1401770178</v>
      </c>
      <c r="L106" t="b">
        <v>0</v>
      </c>
      <c r="M106">
        <v>4</v>
      </c>
      <c r="N106" t="b">
        <v>0</v>
      </c>
      <c r="O106" t="s">
        <v>8269</v>
      </c>
      <c r="P106">
        <v>400</v>
      </c>
      <c r="Q106" s="11" t="s">
        <v>8315</v>
      </c>
      <c r="R106" t="s">
        <v>8316</v>
      </c>
      <c r="S106" s="15">
        <v>41793.191875000004</v>
      </c>
      <c r="T106" s="16">
        <v>41807.191875000004</v>
      </c>
    </row>
    <row r="107" spans="1:20" ht="75" customHeight="1" x14ac:dyDescent="0.25">
      <c r="A107">
        <v>1</v>
      </c>
      <c r="B107">
        <v>3899</v>
      </c>
      <c r="C107" s="3" t="s">
        <v>3896</v>
      </c>
      <c r="D107" s="3" t="s">
        <v>8007</v>
      </c>
      <c r="E107" s="6">
        <v>10000</v>
      </c>
      <c r="F107" s="8">
        <v>125</v>
      </c>
      <c r="G107" t="s">
        <v>8220</v>
      </c>
      <c r="H107" t="s">
        <v>8223</v>
      </c>
      <c r="I107" t="s">
        <v>8245</v>
      </c>
      <c r="J107">
        <v>1407868561</v>
      </c>
      <c r="K107">
        <v>1406140561</v>
      </c>
      <c r="L107" t="b">
        <v>0</v>
      </c>
      <c r="M107">
        <v>2</v>
      </c>
      <c r="N107" t="b">
        <v>0</v>
      </c>
      <c r="O107" t="s">
        <v>8269</v>
      </c>
      <c r="P107">
        <v>5000</v>
      </c>
      <c r="Q107" s="11" t="s">
        <v>8315</v>
      </c>
      <c r="R107" t="s">
        <v>8316</v>
      </c>
      <c r="S107" s="15">
        <v>41843.775011574071</v>
      </c>
      <c r="T107" s="16">
        <v>41863.775011574071</v>
      </c>
    </row>
    <row r="108" spans="1:20" ht="75" customHeight="1" x14ac:dyDescent="0.25">
      <c r="A108">
        <v>5</v>
      </c>
      <c r="B108">
        <v>3900</v>
      </c>
      <c r="C108" s="3" t="s">
        <v>3897</v>
      </c>
      <c r="D108" s="3" t="s">
        <v>8008</v>
      </c>
      <c r="E108" s="6">
        <v>2500</v>
      </c>
      <c r="F108" s="8">
        <v>135</v>
      </c>
      <c r="G108" t="s">
        <v>8220</v>
      </c>
      <c r="H108" t="s">
        <v>8223</v>
      </c>
      <c r="I108" t="s">
        <v>8245</v>
      </c>
      <c r="J108">
        <v>1433988791</v>
      </c>
      <c r="K108">
        <v>1431396791</v>
      </c>
      <c r="L108" t="b">
        <v>0</v>
      </c>
      <c r="M108">
        <v>5</v>
      </c>
      <c r="N108" t="b">
        <v>0</v>
      </c>
      <c r="O108" t="s">
        <v>8269</v>
      </c>
      <c r="P108">
        <v>500</v>
      </c>
      <c r="Q108" s="11" t="s">
        <v>8315</v>
      </c>
      <c r="R108" t="s">
        <v>8316</v>
      </c>
      <c r="S108" s="15">
        <v>42136.092488425929</v>
      </c>
      <c r="T108" s="16">
        <v>42166.092488425929</v>
      </c>
    </row>
    <row r="109" spans="1:20" ht="75" customHeight="1" x14ac:dyDescent="0.25">
      <c r="A109">
        <v>1</v>
      </c>
      <c r="B109">
        <v>3901</v>
      </c>
      <c r="C109" s="3" t="s">
        <v>3898</v>
      </c>
      <c r="D109" s="3" t="s">
        <v>8009</v>
      </c>
      <c r="E109" s="6">
        <v>3000</v>
      </c>
      <c r="F109" s="8">
        <v>25</v>
      </c>
      <c r="G109" t="s">
        <v>8220</v>
      </c>
      <c r="H109" t="s">
        <v>8223</v>
      </c>
      <c r="I109" t="s">
        <v>8245</v>
      </c>
      <c r="J109">
        <v>1450554599</v>
      </c>
      <c r="K109">
        <v>1447098599</v>
      </c>
      <c r="L109" t="b">
        <v>0</v>
      </c>
      <c r="M109">
        <v>1</v>
      </c>
      <c r="N109" t="b">
        <v>0</v>
      </c>
      <c r="O109" t="s">
        <v>8269</v>
      </c>
      <c r="P109">
        <v>3000</v>
      </c>
      <c r="Q109" s="11" t="s">
        <v>8315</v>
      </c>
      <c r="R109" t="s">
        <v>8316</v>
      </c>
      <c r="S109" s="15">
        <v>42317.826377314821</v>
      </c>
      <c r="T109" s="16">
        <v>42357.826377314821</v>
      </c>
    </row>
    <row r="110" spans="1:20" ht="75" customHeight="1" x14ac:dyDescent="0.25">
      <c r="A110">
        <v>0</v>
      </c>
      <c r="B110">
        <v>3903</v>
      </c>
      <c r="C110" s="3" t="s">
        <v>3900</v>
      </c>
      <c r="D110" s="3" t="s">
        <v>8011</v>
      </c>
      <c r="E110" s="6">
        <v>1500</v>
      </c>
      <c r="F110" s="8">
        <v>0</v>
      </c>
      <c r="G110" t="s">
        <v>8220</v>
      </c>
      <c r="H110" t="s">
        <v>8223</v>
      </c>
      <c r="I110" t="s">
        <v>8245</v>
      </c>
      <c r="J110">
        <v>1439581080</v>
      </c>
      <c r="K110">
        <v>1435709765</v>
      </c>
      <c r="L110" t="b">
        <v>0</v>
      </c>
      <c r="M110">
        <v>0</v>
      </c>
      <c r="N110" t="b">
        <v>0</v>
      </c>
      <c r="O110" t="s">
        <v>8269</v>
      </c>
      <c r="P110">
        <v>0</v>
      </c>
      <c r="Q110" s="11" t="s">
        <v>8315</v>
      </c>
      <c r="R110" t="s">
        <v>8316</v>
      </c>
      <c r="S110" s="15">
        <v>42186.01116898148</v>
      </c>
      <c r="T110" s="16">
        <v>42230.818055555559</v>
      </c>
    </row>
    <row r="111" spans="1:20" ht="75" customHeight="1" x14ac:dyDescent="0.25">
      <c r="A111">
        <v>0</v>
      </c>
      <c r="B111">
        <v>3904</v>
      </c>
      <c r="C111" s="3" t="s">
        <v>3901</v>
      </c>
      <c r="D111" s="3" t="s">
        <v>8012</v>
      </c>
      <c r="E111" s="6">
        <v>10000</v>
      </c>
      <c r="F111" s="8">
        <v>3</v>
      </c>
      <c r="G111" t="s">
        <v>8220</v>
      </c>
      <c r="H111" t="s">
        <v>8223</v>
      </c>
      <c r="I111" t="s">
        <v>8245</v>
      </c>
      <c r="J111">
        <v>1429074240</v>
      </c>
      <c r="K111">
        <v>1427866200</v>
      </c>
      <c r="L111" t="b">
        <v>0</v>
      </c>
      <c r="M111">
        <v>2</v>
      </c>
      <c r="N111" t="b">
        <v>0</v>
      </c>
      <c r="O111" t="s">
        <v>8269</v>
      </c>
      <c r="P111">
        <v>5000</v>
      </c>
      <c r="Q111" s="11" t="s">
        <v>8315</v>
      </c>
      <c r="R111" t="s">
        <v>8316</v>
      </c>
      <c r="S111" s="15">
        <v>42095.229166666672</v>
      </c>
      <c r="T111" s="16">
        <v>42109.211111111115</v>
      </c>
    </row>
    <row r="112" spans="1:20" ht="75" customHeight="1" x14ac:dyDescent="0.25">
      <c r="A112">
        <v>15</v>
      </c>
      <c r="B112">
        <v>3907</v>
      </c>
      <c r="C112" s="3" t="s">
        <v>3904</v>
      </c>
      <c r="D112" s="3" t="s">
        <v>8015</v>
      </c>
      <c r="E112" s="6">
        <v>1000</v>
      </c>
      <c r="F112" s="8">
        <v>153</v>
      </c>
      <c r="G112" t="s">
        <v>8220</v>
      </c>
      <c r="H112" t="s">
        <v>8223</v>
      </c>
      <c r="I112" t="s">
        <v>8245</v>
      </c>
      <c r="J112">
        <v>1414354080</v>
      </c>
      <c r="K112">
        <v>1411587606</v>
      </c>
      <c r="L112" t="b">
        <v>0</v>
      </c>
      <c r="M112">
        <v>4</v>
      </c>
      <c r="N112" t="b">
        <v>0</v>
      </c>
      <c r="O112" t="s">
        <v>8269</v>
      </c>
      <c r="P112">
        <v>250</v>
      </c>
      <c r="Q112" s="11" t="s">
        <v>8315</v>
      </c>
      <c r="R112" t="s">
        <v>8316</v>
      </c>
      <c r="S112" s="15">
        <v>41906.819513888891</v>
      </c>
      <c r="T112" s="16">
        <v>41938.838888888888</v>
      </c>
    </row>
    <row r="113" spans="1:20" ht="75" customHeight="1" x14ac:dyDescent="0.25">
      <c r="A113">
        <v>9</v>
      </c>
      <c r="B113">
        <v>3908</v>
      </c>
      <c r="C113" s="3" t="s">
        <v>3905</v>
      </c>
      <c r="D113" s="3" t="s">
        <v>8016</v>
      </c>
      <c r="E113" s="6">
        <v>750</v>
      </c>
      <c r="F113" s="8">
        <v>65</v>
      </c>
      <c r="G113" t="s">
        <v>8220</v>
      </c>
      <c r="H113" t="s">
        <v>8223</v>
      </c>
      <c r="I113" t="s">
        <v>8245</v>
      </c>
      <c r="J113">
        <v>1406603696</v>
      </c>
      <c r="K113">
        <v>1405307696</v>
      </c>
      <c r="L113" t="b">
        <v>0</v>
      </c>
      <c r="M113">
        <v>4</v>
      </c>
      <c r="N113" t="b">
        <v>0</v>
      </c>
      <c r="O113" t="s">
        <v>8269</v>
      </c>
      <c r="P113">
        <v>187.5</v>
      </c>
      <c r="Q113" s="11" t="s">
        <v>8315</v>
      </c>
      <c r="R113" t="s">
        <v>8316</v>
      </c>
      <c r="S113" s="15">
        <v>41834.135370370372</v>
      </c>
      <c r="T113" s="16">
        <v>41849.135370370372</v>
      </c>
    </row>
    <row r="114" spans="1:20" ht="75" customHeight="1" x14ac:dyDescent="0.25">
      <c r="A114">
        <v>0</v>
      </c>
      <c r="B114">
        <v>3909</v>
      </c>
      <c r="C114" s="3" t="s">
        <v>3906</v>
      </c>
      <c r="D114" s="3" t="s">
        <v>8017</v>
      </c>
      <c r="E114" s="6">
        <v>60000</v>
      </c>
      <c r="F114" s="8">
        <v>135</v>
      </c>
      <c r="G114" t="s">
        <v>8220</v>
      </c>
      <c r="H114" t="s">
        <v>8223</v>
      </c>
      <c r="I114" t="s">
        <v>8245</v>
      </c>
      <c r="J114">
        <v>1410424642</v>
      </c>
      <c r="K114">
        <v>1407832642</v>
      </c>
      <c r="L114" t="b">
        <v>0</v>
      </c>
      <c r="M114">
        <v>4</v>
      </c>
      <c r="N114" t="b">
        <v>0</v>
      </c>
      <c r="O114" t="s">
        <v>8269</v>
      </c>
      <c r="P114">
        <v>15000</v>
      </c>
      <c r="Q114" s="11" t="s">
        <v>8315</v>
      </c>
      <c r="R114" t="s">
        <v>8316</v>
      </c>
      <c r="S114" s="15">
        <v>41863.359282407408</v>
      </c>
      <c r="T114" s="16">
        <v>41893.359282407408</v>
      </c>
    </row>
    <row r="115" spans="1:20" ht="75" customHeight="1" x14ac:dyDescent="0.25">
      <c r="A115">
        <v>3</v>
      </c>
      <c r="B115">
        <v>3910</v>
      </c>
      <c r="C115" s="3" t="s">
        <v>3907</v>
      </c>
      <c r="D115" s="3" t="s">
        <v>8018</v>
      </c>
      <c r="E115" s="6">
        <v>6000</v>
      </c>
      <c r="F115" s="8">
        <v>185</v>
      </c>
      <c r="G115" t="s">
        <v>8220</v>
      </c>
      <c r="H115" t="s">
        <v>8223</v>
      </c>
      <c r="I115" t="s">
        <v>8245</v>
      </c>
      <c r="J115">
        <v>1441649397</v>
      </c>
      <c r="K115">
        <v>1439057397</v>
      </c>
      <c r="L115" t="b">
        <v>0</v>
      </c>
      <c r="M115">
        <v>3</v>
      </c>
      <c r="N115" t="b">
        <v>0</v>
      </c>
      <c r="O115" t="s">
        <v>8269</v>
      </c>
      <c r="P115">
        <v>2000</v>
      </c>
      <c r="Q115" s="11" t="s">
        <v>8315</v>
      </c>
      <c r="R115" t="s">
        <v>8316</v>
      </c>
      <c r="S115" s="15">
        <v>42224.756909722222</v>
      </c>
      <c r="T115" s="16">
        <v>42254.756909722222</v>
      </c>
    </row>
    <row r="116" spans="1:20" ht="75" customHeight="1" x14ac:dyDescent="0.25">
      <c r="A116">
        <v>37</v>
      </c>
      <c r="B116">
        <v>3911</v>
      </c>
      <c r="C116" s="3" t="s">
        <v>3908</v>
      </c>
      <c r="D116" s="3" t="s">
        <v>8019</v>
      </c>
      <c r="E116" s="6">
        <v>8000</v>
      </c>
      <c r="F116" s="8">
        <v>2993</v>
      </c>
      <c r="G116" t="s">
        <v>8220</v>
      </c>
      <c r="H116" t="s">
        <v>8223</v>
      </c>
      <c r="I116" t="s">
        <v>8245</v>
      </c>
      <c r="J116">
        <v>1417033777</v>
      </c>
      <c r="K116">
        <v>1414438177</v>
      </c>
      <c r="L116" t="b">
        <v>0</v>
      </c>
      <c r="M116">
        <v>36</v>
      </c>
      <c r="N116" t="b">
        <v>0</v>
      </c>
      <c r="O116" t="s">
        <v>8269</v>
      </c>
      <c r="P116">
        <v>222.22</v>
      </c>
      <c r="Q116" s="11" t="s">
        <v>8315</v>
      </c>
      <c r="R116" t="s">
        <v>8316</v>
      </c>
      <c r="S116" s="15">
        <v>41939.8122337963</v>
      </c>
      <c r="T116" s="16">
        <v>41969.853900462964</v>
      </c>
    </row>
    <row r="117" spans="1:20" ht="75" customHeight="1" x14ac:dyDescent="0.25">
      <c r="A117">
        <v>0</v>
      </c>
      <c r="B117">
        <v>3912</v>
      </c>
      <c r="C117" s="3" t="s">
        <v>3909</v>
      </c>
      <c r="D117" s="3" t="s">
        <v>8020</v>
      </c>
      <c r="E117" s="6">
        <v>15000</v>
      </c>
      <c r="F117" s="8">
        <v>1</v>
      </c>
      <c r="G117" t="s">
        <v>8220</v>
      </c>
      <c r="H117" t="s">
        <v>8223</v>
      </c>
      <c r="I117" t="s">
        <v>8245</v>
      </c>
      <c r="J117">
        <v>1429936500</v>
      </c>
      <c r="K117">
        <v>1424759330</v>
      </c>
      <c r="L117" t="b">
        <v>0</v>
      </c>
      <c r="M117">
        <v>1</v>
      </c>
      <c r="N117" t="b">
        <v>0</v>
      </c>
      <c r="O117" t="s">
        <v>8269</v>
      </c>
      <c r="P117">
        <v>15000</v>
      </c>
      <c r="Q117" s="11" t="s">
        <v>8315</v>
      </c>
      <c r="R117" t="s">
        <v>8316</v>
      </c>
      <c r="S117" s="15">
        <v>42059.270023148143</v>
      </c>
      <c r="T117" s="16">
        <v>42119.190972222219</v>
      </c>
    </row>
    <row r="118" spans="1:20" ht="75" customHeight="1" x14ac:dyDescent="0.25">
      <c r="A118">
        <v>10</v>
      </c>
      <c r="B118">
        <v>3913</v>
      </c>
      <c r="C118" s="3" t="s">
        <v>3910</v>
      </c>
      <c r="D118" s="3" t="s">
        <v>8021</v>
      </c>
      <c r="E118" s="6">
        <v>10000</v>
      </c>
      <c r="F118" s="8">
        <v>1000</v>
      </c>
      <c r="G118" t="s">
        <v>8220</v>
      </c>
      <c r="H118" t="s">
        <v>8223</v>
      </c>
      <c r="I118" t="s">
        <v>8245</v>
      </c>
      <c r="J118">
        <v>1448863449</v>
      </c>
      <c r="K118">
        <v>1446267849</v>
      </c>
      <c r="L118" t="b">
        <v>0</v>
      </c>
      <c r="M118">
        <v>7</v>
      </c>
      <c r="N118" t="b">
        <v>0</v>
      </c>
      <c r="O118" t="s">
        <v>8269</v>
      </c>
      <c r="P118">
        <v>1428.57</v>
      </c>
      <c r="Q118" s="11" t="s">
        <v>8315</v>
      </c>
      <c r="R118" t="s">
        <v>8316</v>
      </c>
      <c r="S118" s="15">
        <v>42308.211215277777</v>
      </c>
      <c r="T118" s="16">
        <v>42338.252881944441</v>
      </c>
    </row>
    <row r="119" spans="1:20" ht="75" customHeight="1" x14ac:dyDescent="0.25">
      <c r="A119">
        <v>8</v>
      </c>
      <c r="B119">
        <v>3922</v>
      </c>
      <c r="C119" s="3" t="s">
        <v>3919</v>
      </c>
      <c r="D119" s="3" t="s">
        <v>8030</v>
      </c>
      <c r="E119" s="6">
        <v>750</v>
      </c>
      <c r="F119" s="8">
        <v>61</v>
      </c>
      <c r="G119" t="s">
        <v>8220</v>
      </c>
      <c r="H119" t="s">
        <v>8223</v>
      </c>
      <c r="I119" t="s">
        <v>8245</v>
      </c>
      <c r="J119">
        <v>1425337200</v>
      </c>
      <c r="K119">
        <v>1421432810</v>
      </c>
      <c r="L119" t="b">
        <v>0</v>
      </c>
      <c r="M119">
        <v>6</v>
      </c>
      <c r="N119" t="b">
        <v>0</v>
      </c>
      <c r="O119" t="s">
        <v>8269</v>
      </c>
      <c r="P119">
        <v>125</v>
      </c>
      <c r="Q119" s="11" t="s">
        <v>8315</v>
      </c>
      <c r="R119" t="s">
        <v>8316</v>
      </c>
      <c r="S119" s="15">
        <v>42020.768634259264</v>
      </c>
      <c r="T119" s="16">
        <v>42065.958333333328</v>
      </c>
    </row>
    <row r="120" spans="1:20" ht="75" customHeight="1" x14ac:dyDescent="0.25">
      <c r="A120">
        <v>15</v>
      </c>
      <c r="B120">
        <v>3924</v>
      </c>
      <c r="C120" s="3" t="s">
        <v>3921</v>
      </c>
      <c r="D120" s="3" t="s">
        <v>8032</v>
      </c>
      <c r="E120" s="6">
        <v>15000</v>
      </c>
      <c r="F120" s="8">
        <v>2290</v>
      </c>
      <c r="G120" t="s">
        <v>8220</v>
      </c>
      <c r="H120" t="s">
        <v>8223</v>
      </c>
      <c r="I120" t="s">
        <v>8245</v>
      </c>
      <c r="J120">
        <v>1403823722</v>
      </c>
      <c r="K120">
        <v>1401231722</v>
      </c>
      <c r="L120" t="b">
        <v>0</v>
      </c>
      <c r="M120">
        <v>40</v>
      </c>
      <c r="N120" t="b">
        <v>0</v>
      </c>
      <c r="O120" t="s">
        <v>8269</v>
      </c>
      <c r="P120">
        <v>375</v>
      </c>
      <c r="Q120" s="11" t="s">
        <v>8315</v>
      </c>
      <c r="R120" t="s">
        <v>8316</v>
      </c>
      <c r="S120" s="15">
        <v>41786.959745370368</v>
      </c>
      <c r="T120" s="16">
        <v>41816.959745370368</v>
      </c>
    </row>
    <row r="121" spans="1:20" ht="75" customHeight="1" x14ac:dyDescent="0.25">
      <c r="A121">
        <v>10</v>
      </c>
      <c r="B121">
        <v>3925</v>
      </c>
      <c r="C121" s="3" t="s">
        <v>3922</v>
      </c>
      <c r="D121" s="3" t="s">
        <v>8033</v>
      </c>
      <c r="E121" s="6">
        <v>150</v>
      </c>
      <c r="F121" s="8">
        <v>15</v>
      </c>
      <c r="G121" t="s">
        <v>8220</v>
      </c>
      <c r="H121" t="s">
        <v>8223</v>
      </c>
      <c r="I121" t="s">
        <v>8245</v>
      </c>
      <c r="J121">
        <v>1406753639</v>
      </c>
      <c r="K121">
        <v>1404161639</v>
      </c>
      <c r="L121" t="b">
        <v>0</v>
      </c>
      <c r="M121">
        <v>3</v>
      </c>
      <c r="N121" t="b">
        <v>0</v>
      </c>
      <c r="O121" t="s">
        <v>8269</v>
      </c>
      <c r="P121">
        <v>50</v>
      </c>
      <c r="Q121" s="11" t="s">
        <v>8315</v>
      </c>
      <c r="R121" t="s">
        <v>8316</v>
      </c>
      <c r="S121" s="15">
        <v>41820.870821759258</v>
      </c>
      <c r="T121" s="16">
        <v>41850.870821759258</v>
      </c>
    </row>
    <row r="122" spans="1:20" ht="75" customHeight="1" x14ac:dyDescent="0.25">
      <c r="A122">
        <v>13</v>
      </c>
      <c r="B122">
        <v>3928</v>
      </c>
      <c r="C122" s="3" t="s">
        <v>3925</v>
      </c>
      <c r="D122" s="3" t="s">
        <v>8036</v>
      </c>
      <c r="E122" s="6">
        <v>5000</v>
      </c>
      <c r="F122" s="8">
        <v>651</v>
      </c>
      <c r="G122" t="s">
        <v>8220</v>
      </c>
      <c r="H122" t="s">
        <v>8223</v>
      </c>
      <c r="I122" t="s">
        <v>8245</v>
      </c>
      <c r="J122">
        <v>1444971540</v>
      </c>
      <c r="K122">
        <v>1442593427</v>
      </c>
      <c r="L122" t="b">
        <v>0</v>
      </c>
      <c r="M122">
        <v>7</v>
      </c>
      <c r="N122" t="b">
        <v>0</v>
      </c>
      <c r="O122" t="s">
        <v>8269</v>
      </c>
      <c r="P122">
        <v>714.29</v>
      </c>
      <c r="Q122" s="11" t="s">
        <v>8315</v>
      </c>
      <c r="R122" t="s">
        <v>8316</v>
      </c>
      <c r="S122" s="15">
        <v>42265.683182870373</v>
      </c>
      <c r="T122" s="16">
        <v>42293.207638888889</v>
      </c>
    </row>
    <row r="123" spans="1:20" ht="75" customHeight="1" x14ac:dyDescent="0.25">
      <c r="A123">
        <v>2</v>
      </c>
      <c r="B123">
        <v>3929</v>
      </c>
      <c r="C123" s="3" t="s">
        <v>3926</v>
      </c>
      <c r="D123" s="3" t="s">
        <v>8037</v>
      </c>
      <c r="E123" s="6">
        <v>20000</v>
      </c>
      <c r="F123" s="8">
        <v>453</v>
      </c>
      <c r="G123" t="s">
        <v>8220</v>
      </c>
      <c r="H123" t="s">
        <v>8223</v>
      </c>
      <c r="I123" t="s">
        <v>8245</v>
      </c>
      <c r="J123">
        <v>1474228265</v>
      </c>
      <c r="K123">
        <v>1471636265</v>
      </c>
      <c r="L123" t="b">
        <v>0</v>
      </c>
      <c r="M123">
        <v>14</v>
      </c>
      <c r="N123" t="b">
        <v>0</v>
      </c>
      <c r="O123" t="s">
        <v>8269</v>
      </c>
      <c r="P123">
        <v>1428.57</v>
      </c>
      <c r="Q123" s="11" t="s">
        <v>8315</v>
      </c>
      <c r="R123" t="s">
        <v>8316</v>
      </c>
      <c r="S123" s="15">
        <v>42601.827141203699</v>
      </c>
      <c r="T123" s="16">
        <v>42631.827141203699</v>
      </c>
    </row>
    <row r="124" spans="1:20" ht="75" customHeight="1" x14ac:dyDescent="0.25">
      <c r="A124">
        <v>0</v>
      </c>
      <c r="B124">
        <v>3931</v>
      </c>
      <c r="C124" s="3" t="s">
        <v>3928</v>
      </c>
      <c r="D124" s="3" t="s">
        <v>8039</v>
      </c>
      <c r="E124" s="6">
        <v>8000</v>
      </c>
      <c r="F124" s="8">
        <v>0</v>
      </c>
      <c r="G124" t="s">
        <v>8220</v>
      </c>
      <c r="H124" t="s">
        <v>8223</v>
      </c>
      <c r="I124" t="s">
        <v>8245</v>
      </c>
      <c r="J124">
        <v>1441510707</v>
      </c>
      <c r="K124">
        <v>1439350707</v>
      </c>
      <c r="L124" t="b">
        <v>0</v>
      </c>
      <c r="M124">
        <v>0</v>
      </c>
      <c r="N124" t="b">
        <v>0</v>
      </c>
      <c r="O124" t="s">
        <v>8269</v>
      </c>
      <c r="P124">
        <v>0</v>
      </c>
      <c r="Q124" s="11" t="s">
        <v>8315</v>
      </c>
      <c r="R124" t="s">
        <v>8316</v>
      </c>
      <c r="S124" s="15">
        <v>42228.151701388888</v>
      </c>
      <c r="T124" s="16">
        <v>42253.151701388888</v>
      </c>
    </row>
    <row r="125" spans="1:20" ht="75" customHeight="1" x14ac:dyDescent="0.25">
      <c r="A125">
        <v>0</v>
      </c>
      <c r="B125">
        <v>3932</v>
      </c>
      <c r="C125" s="3" t="s">
        <v>3929</v>
      </c>
      <c r="D125" s="3" t="s">
        <v>8040</v>
      </c>
      <c r="E125" s="6">
        <v>12000</v>
      </c>
      <c r="F125" s="8">
        <v>1</v>
      </c>
      <c r="G125" t="s">
        <v>8220</v>
      </c>
      <c r="H125" t="s">
        <v>8223</v>
      </c>
      <c r="I125" t="s">
        <v>8245</v>
      </c>
      <c r="J125">
        <v>1458097364</v>
      </c>
      <c r="K125">
        <v>1455508964</v>
      </c>
      <c r="L125" t="b">
        <v>0</v>
      </c>
      <c r="M125">
        <v>1</v>
      </c>
      <c r="N125" t="b">
        <v>0</v>
      </c>
      <c r="O125" t="s">
        <v>8269</v>
      </c>
      <c r="P125">
        <v>12000</v>
      </c>
      <c r="Q125" s="11" t="s">
        <v>8315</v>
      </c>
      <c r="R125" t="s">
        <v>8316</v>
      </c>
      <c r="S125" s="15">
        <v>42415.168564814812</v>
      </c>
      <c r="T125" s="16">
        <v>42445.126898148148</v>
      </c>
    </row>
    <row r="126" spans="1:20" ht="75" customHeight="1" x14ac:dyDescent="0.25">
      <c r="A126">
        <v>16</v>
      </c>
      <c r="B126">
        <v>3933</v>
      </c>
      <c r="C126" s="3" t="s">
        <v>3930</v>
      </c>
      <c r="D126" s="3" t="s">
        <v>8041</v>
      </c>
      <c r="E126" s="6">
        <v>7000</v>
      </c>
      <c r="F126" s="8">
        <v>1102</v>
      </c>
      <c r="G126" t="s">
        <v>8220</v>
      </c>
      <c r="H126" t="s">
        <v>8223</v>
      </c>
      <c r="I126" t="s">
        <v>8245</v>
      </c>
      <c r="J126">
        <v>1468716180</v>
      </c>
      <c r="K126">
        <v>1466205262</v>
      </c>
      <c r="L126" t="b">
        <v>0</v>
      </c>
      <c r="M126">
        <v>12</v>
      </c>
      <c r="N126" t="b">
        <v>0</v>
      </c>
      <c r="O126" t="s">
        <v>8269</v>
      </c>
      <c r="P126">
        <v>583.33000000000004</v>
      </c>
      <c r="Q126" s="11" t="s">
        <v>8315</v>
      </c>
      <c r="R126" t="s">
        <v>8316</v>
      </c>
      <c r="S126" s="15">
        <v>42538.968310185184</v>
      </c>
      <c r="T126" s="16">
        <v>42568.029861111107</v>
      </c>
    </row>
    <row r="127" spans="1:20" ht="75" customHeight="1" x14ac:dyDescent="0.25">
      <c r="A127">
        <v>11</v>
      </c>
      <c r="B127">
        <v>3934</v>
      </c>
      <c r="C127" s="3" t="s">
        <v>3931</v>
      </c>
      <c r="D127" s="3" t="s">
        <v>8042</v>
      </c>
      <c r="E127" s="6">
        <v>5000</v>
      </c>
      <c r="F127" s="8">
        <v>550</v>
      </c>
      <c r="G127" t="s">
        <v>8220</v>
      </c>
      <c r="H127" t="s">
        <v>8223</v>
      </c>
      <c r="I127" t="s">
        <v>8245</v>
      </c>
      <c r="J127">
        <v>1443704400</v>
      </c>
      <c r="K127">
        <v>1439827639</v>
      </c>
      <c r="L127" t="b">
        <v>0</v>
      </c>
      <c r="M127">
        <v>12</v>
      </c>
      <c r="N127" t="b">
        <v>0</v>
      </c>
      <c r="O127" t="s">
        <v>8269</v>
      </c>
      <c r="P127">
        <v>416.67</v>
      </c>
      <c r="Q127" s="11" t="s">
        <v>8315</v>
      </c>
      <c r="R127" t="s">
        <v>8316</v>
      </c>
      <c r="S127" s="15">
        <v>42233.671747685185</v>
      </c>
      <c r="T127" s="16">
        <v>42278.541666666672</v>
      </c>
    </row>
    <row r="128" spans="1:20" ht="75" customHeight="1" x14ac:dyDescent="0.25">
      <c r="A128">
        <v>0</v>
      </c>
      <c r="B128">
        <v>3936</v>
      </c>
      <c r="C128" s="3" t="s">
        <v>3933</v>
      </c>
      <c r="D128" s="3" t="s">
        <v>8044</v>
      </c>
      <c r="E128" s="6">
        <v>20000</v>
      </c>
      <c r="F128" s="8">
        <v>0</v>
      </c>
      <c r="G128" t="s">
        <v>8220</v>
      </c>
      <c r="H128" t="s">
        <v>8223</v>
      </c>
      <c r="I128" t="s">
        <v>8245</v>
      </c>
      <c r="J128">
        <v>1480576720</v>
      </c>
      <c r="K128">
        <v>1477981120</v>
      </c>
      <c r="L128" t="b">
        <v>0</v>
      </c>
      <c r="M128">
        <v>0</v>
      </c>
      <c r="N128" t="b">
        <v>0</v>
      </c>
      <c r="O128" t="s">
        <v>8269</v>
      </c>
      <c r="P128">
        <v>0</v>
      </c>
      <c r="Q128" s="11" t="s">
        <v>8315</v>
      </c>
      <c r="R128" t="s">
        <v>8316</v>
      </c>
      <c r="S128" s="15">
        <v>42675.262962962966</v>
      </c>
      <c r="T128" s="16">
        <v>42705.304629629631</v>
      </c>
    </row>
    <row r="129" spans="1:20" ht="75" customHeight="1" x14ac:dyDescent="0.25">
      <c r="A129">
        <v>86</v>
      </c>
      <c r="B129">
        <v>3937</v>
      </c>
      <c r="C129" s="3" t="s">
        <v>3934</v>
      </c>
      <c r="D129" s="3" t="s">
        <v>8045</v>
      </c>
      <c r="E129" s="6">
        <v>2885</v>
      </c>
      <c r="F129" s="8">
        <v>2485</v>
      </c>
      <c r="G129" t="s">
        <v>8220</v>
      </c>
      <c r="H129" t="s">
        <v>8223</v>
      </c>
      <c r="I129" t="s">
        <v>8245</v>
      </c>
      <c r="J129">
        <v>1468249760</v>
      </c>
      <c r="K129">
        <v>1465830560</v>
      </c>
      <c r="L129" t="b">
        <v>0</v>
      </c>
      <c r="M129">
        <v>10</v>
      </c>
      <c r="N129" t="b">
        <v>0</v>
      </c>
      <c r="O129" t="s">
        <v>8269</v>
      </c>
      <c r="P129">
        <v>288.5</v>
      </c>
      <c r="Q129" s="11" t="s">
        <v>8315</v>
      </c>
      <c r="R129" t="s">
        <v>8316</v>
      </c>
      <c r="S129" s="15">
        <v>42534.631481481483</v>
      </c>
      <c r="T129" s="16">
        <v>42562.631481481483</v>
      </c>
    </row>
    <row r="130" spans="1:20" ht="75" customHeight="1" x14ac:dyDescent="0.25">
      <c r="A130">
        <v>12</v>
      </c>
      <c r="B130">
        <v>3938</v>
      </c>
      <c r="C130" s="3" t="s">
        <v>3935</v>
      </c>
      <c r="D130" s="3" t="s">
        <v>8046</v>
      </c>
      <c r="E130" s="6">
        <v>3255</v>
      </c>
      <c r="F130" s="8">
        <v>397</v>
      </c>
      <c r="G130" t="s">
        <v>8220</v>
      </c>
      <c r="H130" t="s">
        <v>8223</v>
      </c>
      <c r="I130" t="s">
        <v>8245</v>
      </c>
      <c r="J130">
        <v>1435441454</v>
      </c>
      <c r="K130">
        <v>1432763054</v>
      </c>
      <c r="L130" t="b">
        <v>0</v>
      </c>
      <c r="M130">
        <v>5</v>
      </c>
      <c r="N130" t="b">
        <v>0</v>
      </c>
      <c r="O130" t="s">
        <v>8269</v>
      </c>
      <c r="P130">
        <v>651</v>
      </c>
      <c r="Q130" s="11" t="s">
        <v>8315</v>
      </c>
      <c r="R130" t="s">
        <v>8316</v>
      </c>
      <c r="S130" s="15">
        <v>42151.905717592599</v>
      </c>
      <c r="T130" s="16">
        <v>42182.905717592599</v>
      </c>
    </row>
    <row r="131" spans="1:20" ht="75" customHeight="1" x14ac:dyDescent="0.25">
      <c r="A131">
        <v>0</v>
      </c>
      <c r="B131">
        <v>3940</v>
      </c>
      <c r="C131" s="3" t="s">
        <v>3937</v>
      </c>
      <c r="D131" s="3" t="s">
        <v>8048</v>
      </c>
      <c r="E131" s="6">
        <v>5000</v>
      </c>
      <c r="F131" s="8">
        <v>11</v>
      </c>
      <c r="G131" t="s">
        <v>8220</v>
      </c>
      <c r="H131" t="s">
        <v>8223</v>
      </c>
      <c r="I131" t="s">
        <v>8245</v>
      </c>
      <c r="J131">
        <v>1420199351</v>
      </c>
      <c r="K131">
        <v>1416311351</v>
      </c>
      <c r="L131" t="b">
        <v>0</v>
      </c>
      <c r="M131">
        <v>2</v>
      </c>
      <c r="N131" t="b">
        <v>0</v>
      </c>
      <c r="O131" t="s">
        <v>8269</v>
      </c>
      <c r="P131">
        <v>2500</v>
      </c>
      <c r="Q131" s="11" t="s">
        <v>8315</v>
      </c>
      <c r="R131" t="s">
        <v>8316</v>
      </c>
      <c r="S131" s="15">
        <v>41961.492488425924</v>
      </c>
      <c r="T131" s="16">
        <v>42006.492488425924</v>
      </c>
    </row>
    <row r="132" spans="1:20" ht="75" customHeight="1" x14ac:dyDescent="0.25">
      <c r="A132">
        <v>1</v>
      </c>
      <c r="B132">
        <v>3941</v>
      </c>
      <c r="C132" s="3" t="s">
        <v>3938</v>
      </c>
      <c r="D132" s="3" t="s">
        <v>8049</v>
      </c>
      <c r="E132" s="6">
        <v>5500</v>
      </c>
      <c r="F132" s="8">
        <v>50</v>
      </c>
      <c r="G132" t="s">
        <v>8220</v>
      </c>
      <c r="H132" t="s">
        <v>8223</v>
      </c>
      <c r="I132" t="s">
        <v>8245</v>
      </c>
      <c r="J132">
        <v>1416877200</v>
      </c>
      <c r="K132">
        <v>1414505137</v>
      </c>
      <c r="L132" t="b">
        <v>0</v>
      </c>
      <c r="M132">
        <v>2</v>
      </c>
      <c r="N132" t="b">
        <v>0</v>
      </c>
      <c r="O132" t="s">
        <v>8269</v>
      </c>
      <c r="P132">
        <v>2750</v>
      </c>
      <c r="Q132" s="11" t="s">
        <v>8315</v>
      </c>
      <c r="R132" t="s">
        <v>8316</v>
      </c>
      <c r="S132" s="15">
        <v>41940.587233796294</v>
      </c>
      <c r="T132" s="16">
        <v>41968.041666666672</v>
      </c>
    </row>
    <row r="133" spans="1:20" ht="75" customHeight="1" x14ac:dyDescent="0.25">
      <c r="A133">
        <v>0</v>
      </c>
      <c r="B133">
        <v>3942</v>
      </c>
      <c r="C133" s="3" t="s">
        <v>3939</v>
      </c>
      <c r="D133" s="3" t="s">
        <v>8050</v>
      </c>
      <c r="E133" s="6">
        <v>1200</v>
      </c>
      <c r="F133" s="8">
        <v>0</v>
      </c>
      <c r="G133" t="s">
        <v>8220</v>
      </c>
      <c r="H133" t="s">
        <v>8223</v>
      </c>
      <c r="I133" t="s">
        <v>8245</v>
      </c>
      <c r="J133">
        <v>1434490914</v>
      </c>
      <c r="K133">
        <v>1429306914</v>
      </c>
      <c r="L133" t="b">
        <v>0</v>
      </c>
      <c r="M133">
        <v>0</v>
      </c>
      <c r="N133" t="b">
        <v>0</v>
      </c>
      <c r="O133" t="s">
        <v>8269</v>
      </c>
      <c r="P133">
        <v>0</v>
      </c>
      <c r="Q133" s="11" t="s">
        <v>8315</v>
      </c>
      <c r="R133" t="s">
        <v>8316</v>
      </c>
      <c r="S133" s="15">
        <v>42111.904097222221</v>
      </c>
      <c r="T133" s="16">
        <v>42171.904097222221</v>
      </c>
    </row>
    <row r="134" spans="1:20" ht="75" customHeight="1" x14ac:dyDescent="0.25">
      <c r="A134">
        <v>36</v>
      </c>
      <c r="B134">
        <v>3943</v>
      </c>
      <c r="C134" s="3" t="s">
        <v>3940</v>
      </c>
      <c r="D134" s="3" t="s">
        <v>8051</v>
      </c>
      <c r="E134" s="6">
        <v>5000</v>
      </c>
      <c r="F134" s="8">
        <v>1782</v>
      </c>
      <c r="G134" t="s">
        <v>8220</v>
      </c>
      <c r="H134" t="s">
        <v>8223</v>
      </c>
      <c r="I134" t="s">
        <v>8245</v>
      </c>
      <c r="J134">
        <v>1446483000</v>
      </c>
      <c r="K134">
        <v>1443811268</v>
      </c>
      <c r="L134" t="b">
        <v>0</v>
      </c>
      <c r="M134">
        <v>13</v>
      </c>
      <c r="N134" t="b">
        <v>0</v>
      </c>
      <c r="O134" t="s">
        <v>8269</v>
      </c>
      <c r="P134">
        <v>384.62</v>
      </c>
      <c r="Q134" s="11" t="s">
        <v>8315</v>
      </c>
      <c r="R134" t="s">
        <v>8316</v>
      </c>
      <c r="S134" s="15">
        <v>42279.778564814813</v>
      </c>
      <c r="T134" s="16">
        <v>42310.701388888891</v>
      </c>
    </row>
    <row r="135" spans="1:20" ht="75" customHeight="1" x14ac:dyDescent="0.25">
      <c r="A135">
        <v>0</v>
      </c>
      <c r="B135">
        <v>3944</v>
      </c>
      <c r="C135" s="3" t="s">
        <v>3941</v>
      </c>
      <c r="D135" s="3" t="s">
        <v>8052</v>
      </c>
      <c r="E135" s="6">
        <v>5000</v>
      </c>
      <c r="F135" s="8">
        <v>0</v>
      </c>
      <c r="G135" t="s">
        <v>8220</v>
      </c>
      <c r="H135" t="s">
        <v>8223</v>
      </c>
      <c r="I135" t="s">
        <v>8245</v>
      </c>
      <c r="J135">
        <v>1440690875</v>
      </c>
      <c r="K135">
        <v>1438098875</v>
      </c>
      <c r="L135" t="b">
        <v>0</v>
      </c>
      <c r="M135">
        <v>0</v>
      </c>
      <c r="N135" t="b">
        <v>0</v>
      </c>
      <c r="O135" t="s">
        <v>8269</v>
      </c>
      <c r="P135">
        <v>0</v>
      </c>
      <c r="Q135" s="11" t="s">
        <v>8315</v>
      </c>
      <c r="R135" t="s">
        <v>8316</v>
      </c>
      <c r="S135" s="15">
        <v>42213.662905092591</v>
      </c>
      <c r="T135" s="16">
        <v>42243.662905092591</v>
      </c>
    </row>
    <row r="136" spans="1:20" ht="75" customHeight="1" x14ac:dyDescent="0.25">
      <c r="A136">
        <v>0</v>
      </c>
      <c r="B136">
        <v>3945</v>
      </c>
      <c r="C136" s="3" t="s">
        <v>3942</v>
      </c>
      <c r="D136" s="3" t="s">
        <v>8053</v>
      </c>
      <c r="E136" s="6">
        <v>2000</v>
      </c>
      <c r="F136" s="8">
        <v>5</v>
      </c>
      <c r="G136" t="s">
        <v>8220</v>
      </c>
      <c r="H136" t="s">
        <v>8223</v>
      </c>
      <c r="I136" t="s">
        <v>8245</v>
      </c>
      <c r="J136">
        <v>1431717268</v>
      </c>
      <c r="K136">
        <v>1429125268</v>
      </c>
      <c r="L136" t="b">
        <v>0</v>
      </c>
      <c r="M136">
        <v>1</v>
      </c>
      <c r="N136" t="b">
        <v>0</v>
      </c>
      <c r="O136" t="s">
        <v>8269</v>
      </c>
      <c r="P136">
        <v>2000</v>
      </c>
      <c r="Q136" s="11" t="s">
        <v>8315</v>
      </c>
      <c r="R136" t="s">
        <v>8316</v>
      </c>
      <c r="S136" s="15">
        <v>42109.801712962959</v>
      </c>
      <c r="T136" s="16">
        <v>42139.801712962959</v>
      </c>
    </row>
    <row r="137" spans="1:20" ht="75" customHeight="1" x14ac:dyDescent="0.25">
      <c r="A137">
        <v>3</v>
      </c>
      <c r="B137">
        <v>3946</v>
      </c>
      <c r="C137" s="3" t="s">
        <v>3943</v>
      </c>
      <c r="D137" s="3" t="s">
        <v>8054</v>
      </c>
      <c r="E137" s="6">
        <v>6000</v>
      </c>
      <c r="F137" s="8">
        <v>195</v>
      </c>
      <c r="G137" t="s">
        <v>8220</v>
      </c>
      <c r="H137" t="s">
        <v>8223</v>
      </c>
      <c r="I137" t="s">
        <v>8245</v>
      </c>
      <c r="J137">
        <v>1425110400</v>
      </c>
      <c r="K137">
        <v>1422388822</v>
      </c>
      <c r="L137" t="b">
        <v>0</v>
      </c>
      <c r="M137">
        <v>5</v>
      </c>
      <c r="N137" t="b">
        <v>0</v>
      </c>
      <c r="O137" t="s">
        <v>8269</v>
      </c>
      <c r="P137">
        <v>1200</v>
      </c>
      <c r="Q137" s="11" t="s">
        <v>8315</v>
      </c>
      <c r="R137" t="s">
        <v>8316</v>
      </c>
      <c r="S137" s="15">
        <v>42031.833587962959</v>
      </c>
      <c r="T137" s="16">
        <v>42063.333333333328</v>
      </c>
    </row>
    <row r="138" spans="1:20" ht="75" customHeight="1" x14ac:dyDescent="0.25">
      <c r="A138">
        <v>3</v>
      </c>
      <c r="B138">
        <v>3947</v>
      </c>
      <c r="C138" s="3" t="s">
        <v>3944</v>
      </c>
      <c r="D138" s="3" t="s">
        <v>8055</v>
      </c>
      <c r="E138" s="6">
        <v>3000</v>
      </c>
      <c r="F138" s="8">
        <v>101</v>
      </c>
      <c r="G138" t="s">
        <v>8220</v>
      </c>
      <c r="H138" t="s">
        <v>8223</v>
      </c>
      <c r="I138" t="s">
        <v>8245</v>
      </c>
      <c r="J138">
        <v>1475378744</v>
      </c>
      <c r="K138">
        <v>1472786744</v>
      </c>
      <c r="L138" t="b">
        <v>0</v>
      </c>
      <c r="M138">
        <v>2</v>
      </c>
      <c r="N138" t="b">
        <v>0</v>
      </c>
      <c r="O138" t="s">
        <v>8269</v>
      </c>
      <c r="P138">
        <v>1500</v>
      </c>
      <c r="Q138" s="11" t="s">
        <v>8315</v>
      </c>
      <c r="R138" t="s">
        <v>8316</v>
      </c>
      <c r="S138" s="15">
        <v>42615.142870370371</v>
      </c>
      <c r="T138" s="16">
        <v>42645.142870370371</v>
      </c>
    </row>
    <row r="139" spans="1:20" ht="75" customHeight="1" x14ac:dyDescent="0.25">
      <c r="A139">
        <v>1</v>
      </c>
      <c r="B139">
        <v>3950</v>
      </c>
      <c r="C139" s="3" t="s">
        <v>3947</v>
      </c>
      <c r="D139" s="3" t="s">
        <v>8058</v>
      </c>
      <c r="E139" s="6">
        <v>4000</v>
      </c>
      <c r="F139" s="8">
        <v>25</v>
      </c>
      <c r="G139" t="s">
        <v>8220</v>
      </c>
      <c r="H139" t="s">
        <v>8223</v>
      </c>
      <c r="I139" t="s">
        <v>8245</v>
      </c>
      <c r="J139">
        <v>1460140500</v>
      </c>
      <c r="K139">
        <v>1457628680</v>
      </c>
      <c r="L139" t="b">
        <v>0</v>
      </c>
      <c r="M139">
        <v>1</v>
      </c>
      <c r="N139" t="b">
        <v>0</v>
      </c>
      <c r="O139" t="s">
        <v>8269</v>
      </c>
      <c r="P139">
        <v>4000</v>
      </c>
      <c r="Q139" s="11" t="s">
        <v>8315</v>
      </c>
      <c r="R139" t="s">
        <v>8316</v>
      </c>
      <c r="S139" s="15">
        <v>42439.702314814815</v>
      </c>
      <c r="T139" s="16">
        <v>42468.774305555555</v>
      </c>
    </row>
    <row r="140" spans="1:20" ht="75" customHeight="1" x14ac:dyDescent="0.25">
      <c r="A140">
        <v>0</v>
      </c>
      <c r="B140">
        <v>3952</v>
      </c>
      <c r="C140" s="3" t="s">
        <v>3949</v>
      </c>
      <c r="D140" s="3" t="s">
        <v>8059</v>
      </c>
      <c r="E140" s="6">
        <v>26000</v>
      </c>
      <c r="F140" s="8">
        <v>25</v>
      </c>
      <c r="G140" t="s">
        <v>8220</v>
      </c>
      <c r="H140" t="s">
        <v>8223</v>
      </c>
      <c r="I140" t="s">
        <v>8245</v>
      </c>
      <c r="J140">
        <v>1445885890</v>
      </c>
      <c r="K140">
        <v>1440701890</v>
      </c>
      <c r="L140" t="b">
        <v>0</v>
      </c>
      <c r="M140">
        <v>1</v>
      </c>
      <c r="N140" t="b">
        <v>0</v>
      </c>
      <c r="O140" t="s">
        <v>8269</v>
      </c>
      <c r="P140">
        <v>26000</v>
      </c>
      <c r="Q140" s="11" t="s">
        <v>8315</v>
      </c>
      <c r="R140" t="s">
        <v>8316</v>
      </c>
      <c r="S140" s="15">
        <v>42243.790393518517</v>
      </c>
      <c r="T140" s="16">
        <v>42303.790393518517</v>
      </c>
    </row>
    <row r="141" spans="1:20" ht="75" customHeight="1" x14ac:dyDescent="0.25">
      <c r="A141">
        <v>0</v>
      </c>
      <c r="B141">
        <v>3953</v>
      </c>
      <c r="C141" s="3" t="s">
        <v>3950</v>
      </c>
      <c r="D141" s="3" t="s">
        <v>8060</v>
      </c>
      <c r="E141" s="6">
        <v>17600</v>
      </c>
      <c r="F141" s="8">
        <v>0</v>
      </c>
      <c r="G141" t="s">
        <v>8220</v>
      </c>
      <c r="H141" t="s">
        <v>8223</v>
      </c>
      <c r="I141" t="s">
        <v>8245</v>
      </c>
      <c r="J141">
        <v>1469834940</v>
      </c>
      <c r="K141">
        <v>1467162586</v>
      </c>
      <c r="L141" t="b">
        <v>0</v>
      </c>
      <c r="M141">
        <v>0</v>
      </c>
      <c r="N141" t="b">
        <v>0</v>
      </c>
      <c r="O141" t="s">
        <v>8269</v>
      </c>
      <c r="P141">
        <v>0</v>
      </c>
      <c r="Q141" s="11" t="s">
        <v>8315</v>
      </c>
      <c r="R141" t="s">
        <v>8316</v>
      </c>
      <c r="S141" s="15">
        <v>42550.048449074078</v>
      </c>
      <c r="T141" s="16">
        <v>42580.978472222225</v>
      </c>
    </row>
    <row r="142" spans="1:20" ht="75" customHeight="1" x14ac:dyDescent="0.25">
      <c r="A142">
        <v>24</v>
      </c>
      <c r="B142">
        <v>3955</v>
      </c>
      <c r="C142" s="3" t="s">
        <v>3952</v>
      </c>
      <c r="D142" s="3" t="s">
        <v>8062</v>
      </c>
      <c r="E142" s="6">
        <v>1750</v>
      </c>
      <c r="F142" s="8">
        <v>425</v>
      </c>
      <c r="G142" t="s">
        <v>8220</v>
      </c>
      <c r="H142" t="s">
        <v>8223</v>
      </c>
      <c r="I142" t="s">
        <v>8245</v>
      </c>
      <c r="J142">
        <v>1448745741</v>
      </c>
      <c r="K142">
        <v>1446150141</v>
      </c>
      <c r="L142" t="b">
        <v>0</v>
      </c>
      <c r="M142">
        <v>8</v>
      </c>
      <c r="N142" t="b">
        <v>0</v>
      </c>
      <c r="O142" t="s">
        <v>8269</v>
      </c>
      <c r="P142">
        <v>218.75</v>
      </c>
      <c r="Q142" s="11" t="s">
        <v>8315</v>
      </c>
      <c r="R142" t="s">
        <v>8316</v>
      </c>
      <c r="S142" s="15">
        <v>42306.848854166667</v>
      </c>
      <c r="T142" s="16">
        <v>42336.890520833331</v>
      </c>
    </row>
    <row r="143" spans="1:20" ht="75" customHeight="1" x14ac:dyDescent="0.25">
      <c r="A143">
        <v>0</v>
      </c>
      <c r="B143">
        <v>3956</v>
      </c>
      <c r="C143" s="3" t="s">
        <v>3953</v>
      </c>
      <c r="D143" s="3" t="s">
        <v>8063</v>
      </c>
      <c r="E143" s="6">
        <v>5500</v>
      </c>
      <c r="F143" s="8">
        <v>0</v>
      </c>
      <c r="G143" t="s">
        <v>8220</v>
      </c>
      <c r="H143" t="s">
        <v>8223</v>
      </c>
      <c r="I143" t="s">
        <v>8245</v>
      </c>
      <c r="J143">
        <v>1461543600</v>
      </c>
      <c r="K143">
        <v>1459203727</v>
      </c>
      <c r="L143" t="b">
        <v>0</v>
      </c>
      <c r="M143">
        <v>0</v>
      </c>
      <c r="N143" t="b">
        <v>0</v>
      </c>
      <c r="O143" t="s">
        <v>8269</v>
      </c>
      <c r="P143">
        <v>0</v>
      </c>
      <c r="Q143" s="11" t="s">
        <v>8315</v>
      </c>
      <c r="R143" t="s">
        <v>8316</v>
      </c>
      <c r="S143" s="15">
        <v>42457.932025462964</v>
      </c>
      <c r="T143" s="16">
        <v>42485.013888888891</v>
      </c>
    </row>
    <row r="144" spans="1:20" ht="75" customHeight="1" x14ac:dyDescent="0.25">
      <c r="A144">
        <v>0</v>
      </c>
      <c r="B144">
        <v>3957</v>
      </c>
      <c r="C144" s="3" t="s">
        <v>3954</v>
      </c>
      <c r="D144" s="3" t="s">
        <v>8064</v>
      </c>
      <c r="E144" s="6">
        <v>28000</v>
      </c>
      <c r="F144" s="8">
        <v>7</v>
      </c>
      <c r="G144" t="s">
        <v>8220</v>
      </c>
      <c r="H144" t="s">
        <v>8223</v>
      </c>
      <c r="I144" t="s">
        <v>8245</v>
      </c>
      <c r="J144">
        <v>1468020354</v>
      </c>
      <c r="K144">
        <v>1464045954</v>
      </c>
      <c r="L144" t="b">
        <v>0</v>
      </c>
      <c r="M144">
        <v>1</v>
      </c>
      <c r="N144" t="b">
        <v>0</v>
      </c>
      <c r="O144" t="s">
        <v>8269</v>
      </c>
      <c r="P144">
        <v>28000</v>
      </c>
      <c r="Q144" s="11" t="s">
        <v>8315</v>
      </c>
      <c r="R144" t="s">
        <v>8316</v>
      </c>
      <c r="S144" s="15">
        <v>42513.976319444439</v>
      </c>
      <c r="T144" s="16">
        <v>42559.976319444439</v>
      </c>
    </row>
    <row r="145" spans="1:20" ht="75" customHeight="1" x14ac:dyDescent="0.25">
      <c r="A145">
        <v>32</v>
      </c>
      <c r="B145">
        <v>3958</v>
      </c>
      <c r="C145" s="3" t="s">
        <v>3955</v>
      </c>
      <c r="D145" s="3" t="s">
        <v>8065</v>
      </c>
      <c r="E145" s="6">
        <v>2000</v>
      </c>
      <c r="F145" s="8">
        <v>641</v>
      </c>
      <c r="G145" t="s">
        <v>8220</v>
      </c>
      <c r="H145" t="s">
        <v>8223</v>
      </c>
      <c r="I145" t="s">
        <v>8245</v>
      </c>
      <c r="J145">
        <v>1406988000</v>
      </c>
      <c r="K145">
        <v>1403822912</v>
      </c>
      <c r="L145" t="b">
        <v>0</v>
      </c>
      <c r="M145">
        <v>16</v>
      </c>
      <c r="N145" t="b">
        <v>0</v>
      </c>
      <c r="O145" t="s">
        <v>8269</v>
      </c>
      <c r="P145">
        <v>125</v>
      </c>
      <c r="Q145" s="11" t="s">
        <v>8315</v>
      </c>
      <c r="R145" t="s">
        <v>8316</v>
      </c>
      <c r="S145" s="15">
        <v>41816.950370370374</v>
      </c>
      <c r="T145" s="16">
        <v>41853.583333333336</v>
      </c>
    </row>
    <row r="146" spans="1:20" ht="75" customHeight="1" x14ac:dyDescent="0.25">
      <c r="A146">
        <v>24</v>
      </c>
      <c r="B146">
        <v>3959</v>
      </c>
      <c r="C146" s="3" t="s">
        <v>3956</v>
      </c>
      <c r="D146" s="3" t="s">
        <v>8066</v>
      </c>
      <c r="E146" s="6">
        <v>1200</v>
      </c>
      <c r="F146" s="8">
        <v>292</v>
      </c>
      <c r="G146" t="s">
        <v>8220</v>
      </c>
      <c r="H146" t="s">
        <v>8223</v>
      </c>
      <c r="I146" t="s">
        <v>8245</v>
      </c>
      <c r="J146">
        <v>1411930556</v>
      </c>
      <c r="K146">
        <v>1409338556</v>
      </c>
      <c r="L146" t="b">
        <v>0</v>
      </c>
      <c r="M146">
        <v>12</v>
      </c>
      <c r="N146" t="b">
        <v>0</v>
      </c>
      <c r="O146" t="s">
        <v>8269</v>
      </c>
      <c r="P146">
        <v>100</v>
      </c>
      <c r="Q146" s="11" t="s">
        <v>8315</v>
      </c>
      <c r="R146" t="s">
        <v>8316</v>
      </c>
      <c r="S146" s="15">
        <v>41880.788842592592</v>
      </c>
      <c r="T146" s="16">
        <v>41910.788842592592</v>
      </c>
    </row>
    <row r="147" spans="1:20" ht="75" customHeight="1" x14ac:dyDescent="0.25">
      <c r="A147">
        <v>2</v>
      </c>
      <c r="B147">
        <v>3960</v>
      </c>
      <c r="C147" s="3" t="s">
        <v>3957</v>
      </c>
      <c r="D147" s="3" t="s">
        <v>8067</v>
      </c>
      <c r="E147" s="6">
        <v>3000</v>
      </c>
      <c r="F147" s="8">
        <v>45</v>
      </c>
      <c r="G147" t="s">
        <v>8220</v>
      </c>
      <c r="H147" t="s">
        <v>8223</v>
      </c>
      <c r="I147" t="s">
        <v>8245</v>
      </c>
      <c r="J147">
        <v>1451852256</v>
      </c>
      <c r="K147">
        <v>1449260256</v>
      </c>
      <c r="L147" t="b">
        <v>0</v>
      </c>
      <c r="M147">
        <v>4</v>
      </c>
      <c r="N147" t="b">
        <v>0</v>
      </c>
      <c r="O147" t="s">
        <v>8269</v>
      </c>
      <c r="P147">
        <v>750</v>
      </c>
      <c r="Q147" s="11" t="s">
        <v>8315</v>
      </c>
      <c r="R147" t="s">
        <v>8316</v>
      </c>
      <c r="S147" s="15">
        <v>42342.845555555556</v>
      </c>
      <c r="T147" s="16">
        <v>42372.845555555556</v>
      </c>
    </row>
    <row r="148" spans="1:20" ht="75" customHeight="1" x14ac:dyDescent="0.25">
      <c r="A148">
        <v>6</v>
      </c>
      <c r="B148">
        <v>3964</v>
      </c>
      <c r="C148" s="3" t="s">
        <v>3961</v>
      </c>
      <c r="D148" s="3" t="s">
        <v>8071</v>
      </c>
      <c r="E148" s="6">
        <v>2000</v>
      </c>
      <c r="F148" s="8">
        <v>126</v>
      </c>
      <c r="G148" t="s">
        <v>8220</v>
      </c>
      <c r="H148" t="s">
        <v>8223</v>
      </c>
      <c r="I148" t="s">
        <v>8245</v>
      </c>
      <c r="J148">
        <v>1429460386</v>
      </c>
      <c r="K148">
        <v>1424279986</v>
      </c>
      <c r="L148" t="b">
        <v>0</v>
      </c>
      <c r="M148">
        <v>3</v>
      </c>
      <c r="N148" t="b">
        <v>0</v>
      </c>
      <c r="O148" t="s">
        <v>8269</v>
      </c>
      <c r="P148">
        <v>666.67</v>
      </c>
      <c r="Q148" s="11" t="s">
        <v>8315</v>
      </c>
      <c r="R148" t="s">
        <v>8316</v>
      </c>
      <c r="S148" s="15">
        <v>42053.722060185188</v>
      </c>
      <c r="T148" s="16">
        <v>42113.680393518516</v>
      </c>
    </row>
    <row r="149" spans="1:20" ht="75" customHeight="1" x14ac:dyDescent="0.25">
      <c r="A149">
        <v>14</v>
      </c>
      <c r="B149">
        <v>3965</v>
      </c>
      <c r="C149" s="3" t="s">
        <v>3962</v>
      </c>
      <c r="D149" s="3" t="s">
        <v>8072</v>
      </c>
      <c r="E149" s="6">
        <v>2000</v>
      </c>
      <c r="F149" s="8">
        <v>285</v>
      </c>
      <c r="G149" t="s">
        <v>8220</v>
      </c>
      <c r="H149" t="s">
        <v>8223</v>
      </c>
      <c r="I149" t="s">
        <v>8245</v>
      </c>
      <c r="J149">
        <v>1460608780</v>
      </c>
      <c r="K149">
        <v>1455428380</v>
      </c>
      <c r="L149" t="b">
        <v>0</v>
      </c>
      <c r="M149">
        <v>4</v>
      </c>
      <c r="N149" t="b">
        <v>0</v>
      </c>
      <c r="O149" t="s">
        <v>8269</v>
      </c>
      <c r="P149">
        <v>500</v>
      </c>
      <c r="Q149" s="11" t="s">
        <v>8315</v>
      </c>
      <c r="R149" t="s">
        <v>8316</v>
      </c>
      <c r="S149" s="15">
        <v>42414.235879629632</v>
      </c>
      <c r="T149" s="16">
        <v>42474.194212962961</v>
      </c>
    </row>
    <row r="150" spans="1:20" ht="75" customHeight="1" x14ac:dyDescent="0.25">
      <c r="A150">
        <v>1</v>
      </c>
      <c r="B150">
        <v>3966</v>
      </c>
      <c r="C150" s="3" t="s">
        <v>3963</v>
      </c>
      <c r="D150" s="3" t="s">
        <v>8073</v>
      </c>
      <c r="E150" s="6">
        <v>7500</v>
      </c>
      <c r="F150" s="8">
        <v>45</v>
      </c>
      <c r="G150" t="s">
        <v>8220</v>
      </c>
      <c r="H150" t="s">
        <v>8223</v>
      </c>
      <c r="I150" t="s">
        <v>8245</v>
      </c>
      <c r="J150">
        <v>1406170740</v>
      </c>
      <c r="K150">
        <v>1402506278</v>
      </c>
      <c r="L150" t="b">
        <v>0</v>
      </c>
      <c r="M150">
        <v>2</v>
      </c>
      <c r="N150" t="b">
        <v>0</v>
      </c>
      <c r="O150" t="s">
        <v>8269</v>
      </c>
      <c r="P150">
        <v>3750</v>
      </c>
      <c r="Q150" s="11" t="s">
        <v>8315</v>
      </c>
      <c r="R150" t="s">
        <v>8316</v>
      </c>
      <c r="S150" s="15">
        <v>41801.711550925924</v>
      </c>
      <c r="T150" s="16">
        <v>41844.124305555553</v>
      </c>
    </row>
    <row r="151" spans="1:20" ht="75" customHeight="1" x14ac:dyDescent="0.25">
      <c r="A151">
        <v>24</v>
      </c>
      <c r="B151">
        <v>3967</v>
      </c>
      <c r="C151" s="3" t="s">
        <v>3964</v>
      </c>
      <c r="D151" s="3" t="s">
        <v>8074</v>
      </c>
      <c r="E151" s="6">
        <v>1700</v>
      </c>
      <c r="F151" s="8">
        <v>410</v>
      </c>
      <c r="G151" t="s">
        <v>8220</v>
      </c>
      <c r="H151" t="s">
        <v>8223</v>
      </c>
      <c r="I151" t="s">
        <v>8245</v>
      </c>
      <c r="J151">
        <v>1488783507</v>
      </c>
      <c r="K151">
        <v>1486191507</v>
      </c>
      <c r="L151" t="b">
        <v>0</v>
      </c>
      <c r="M151">
        <v>10</v>
      </c>
      <c r="N151" t="b">
        <v>0</v>
      </c>
      <c r="O151" t="s">
        <v>8269</v>
      </c>
      <c r="P151">
        <v>170</v>
      </c>
      <c r="Q151" s="11" t="s">
        <v>8315</v>
      </c>
      <c r="R151" t="s">
        <v>8316</v>
      </c>
      <c r="S151" s="15">
        <v>42770.290590277778</v>
      </c>
      <c r="T151" s="16">
        <v>42800.290590277778</v>
      </c>
    </row>
    <row r="152" spans="1:20" ht="75" customHeight="1" x14ac:dyDescent="0.25">
      <c r="A152">
        <v>11</v>
      </c>
      <c r="B152">
        <v>3968</v>
      </c>
      <c r="C152" s="3" t="s">
        <v>3965</v>
      </c>
      <c r="D152" s="3" t="s">
        <v>8075</v>
      </c>
      <c r="E152" s="6">
        <v>5000</v>
      </c>
      <c r="F152" s="8">
        <v>527</v>
      </c>
      <c r="G152" t="s">
        <v>8220</v>
      </c>
      <c r="H152" t="s">
        <v>8223</v>
      </c>
      <c r="I152" t="s">
        <v>8245</v>
      </c>
      <c r="J152">
        <v>1463945673</v>
      </c>
      <c r="K152">
        <v>1458761673</v>
      </c>
      <c r="L152" t="b">
        <v>0</v>
      </c>
      <c r="M152">
        <v>11</v>
      </c>
      <c r="N152" t="b">
        <v>0</v>
      </c>
      <c r="O152" t="s">
        <v>8269</v>
      </c>
      <c r="P152">
        <v>454.55</v>
      </c>
      <c r="Q152" s="11" t="s">
        <v>8315</v>
      </c>
      <c r="R152" t="s">
        <v>8316</v>
      </c>
      <c r="S152" s="15">
        <v>42452.815659722226</v>
      </c>
      <c r="T152" s="16">
        <v>42512.815659722226</v>
      </c>
    </row>
    <row r="153" spans="1:20" ht="75" customHeight="1" x14ac:dyDescent="0.25">
      <c r="A153">
        <v>7</v>
      </c>
      <c r="B153">
        <v>3969</v>
      </c>
      <c r="C153" s="3" t="s">
        <v>3966</v>
      </c>
      <c r="D153" s="3" t="s">
        <v>8076</v>
      </c>
      <c r="E153" s="6">
        <v>2825</v>
      </c>
      <c r="F153" s="8">
        <v>211</v>
      </c>
      <c r="G153" t="s">
        <v>8220</v>
      </c>
      <c r="H153" t="s">
        <v>8223</v>
      </c>
      <c r="I153" t="s">
        <v>8245</v>
      </c>
      <c r="J153">
        <v>1472442900</v>
      </c>
      <c r="K153">
        <v>1471638646</v>
      </c>
      <c r="L153" t="b">
        <v>0</v>
      </c>
      <c r="M153">
        <v>6</v>
      </c>
      <c r="N153" t="b">
        <v>0</v>
      </c>
      <c r="O153" t="s">
        <v>8269</v>
      </c>
      <c r="P153">
        <v>470.83</v>
      </c>
      <c r="Q153" s="11" t="s">
        <v>8315</v>
      </c>
      <c r="R153" t="s">
        <v>8316</v>
      </c>
      <c r="S153" s="15">
        <v>42601.854699074072</v>
      </c>
      <c r="T153" s="16">
        <v>42611.163194444445</v>
      </c>
    </row>
    <row r="154" spans="1:20" ht="75" customHeight="1" x14ac:dyDescent="0.25">
      <c r="A154">
        <v>0</v>
      </c>
      <c r="B154">
        <v>3970</v>
      </c>
      <c r="C154" s="3" t="s">
        <v>3967</v>
      </c>
      <c r="D154" s="3" t="s">
        <v>8077</v>
      </c>
      <c r="E154" s="6">
        <v>15000</v>
      </c>
      <c r="F154" s="8">
        <v>11</v>
      </c>
      <c r="G154" t="s">
        <v>8220</v>
      </c>
      <c r="H154" t="s">
        <v>8223</v>
      </c>
      <c r="I154" t="s">
        <v>8245</v>
      </c>
      <c r="J154">
        <v>1460925811</v>
      </c>
      <c r="K154">
        <v>1458333811</v>
      </c>
      <c r="L154" t="b">
        <v>0</v>
      </c>
      <c r="M154">
        <v>2</v>
      </c>
      <c r="N154" t="b">
        <v>0</v>
      </c>
      <c r="O154" t="s">
        <v>8269</v>
      </c>
      <c r="P154">
        <v>7500</v>
      </c>
      <c r="Q154" s="11" t="s">
        <v>8315</v>
      </c>
      <c r="R154" t="s">
        <v>8316</v>
      </c>
      <c r="S154" s="15">
        <v>42447.863553240735</v>
      </c>
      <c r="T154" s="16">
        <v>42477.863553240735</v>
      </c>
    </row>
    <row r="155" spans="1:20" ht="75" customHeight="1" x14ac:dyDescent="0.25">
      <c r="A155">
        <v>1</v>
      </c>
      <c r="B155">
        <v>3971</v>
      </c>
      <c r="C155" s="3" t="s">
        <v>3968</v>
      </c>
      <c r="D155" s="3" t="s">
        <v>8078</v>
      </c>
      <c r="E155" s="6">
        <v>14000</v>
      </c>
      <c r="F155" s="8">
        <v>136</v>
      </c>
      <c r="G155" t="s">
        <v>8220</v>
      </c>
      <c r="H155" t="s">
        <v>8223</v>
      </c>
      <c r="I155" t="s">
        <v>8245</v>
      </c>
      <c r="J155">
        <v>1405947126</v>
      </c>
      <c r="K155">
        <v>1403355126</v>
      </c>
      <c r="L155" t="b">
        <v>0</v>
      </c>
      <c r="M155">
        <v>6</v>
      </c>
      <c r="N155" t="b">
        <v>0</v>
      </c>
      <c r="O155" t="s">
        <v>8269</v>
      </c>
      <c r="P155">
        <v>2333.33</v>
      </c>
      <c r="Q155" s="11" t="s">
        <v>8315</v>
      </c>
      <c r="R155" t="s">
        <v>8316</v>
      </c>
      <c r="S155" s="15">
        <v>41811.536180555559</v>
      </c>
      <c r="T155" s="16">
        <v>41841.536180555559</v>
      </c>
    </row>
    <row r="156" spans="1:20" ht="75" customHeight="1" x14ac:dyDescent="0.25">
      <c r="A156">
        <v>21</v>
      </c>
      <c r="B156">
        <v>3972</v>
      </c>
      <c r="C156" s="3" t="s">
        <v>3969</v>
      </c>
      <c r="D156" s="3" t="s">
        <v>8079</v>
      </c>
      <c r="E156" s="6">
        <v>1000</v>
      </c>
      <c r="F156" s="8">
        <v>211</v>
      </c>
      <c r="G156" t="s">
        <v>8220</v>
      </c>
      <c r="H156" t="s">
        <v>8223</v>
      </c>
      <c r="I156" t="s">
        <v>8245</v>
      </c>
      <c r="J156">
        <v>1423186634</v>
      </c>
      <c r="K156">
        <v>1418002634</v>
      </c>
      <c r="L156" t="b">
        <v>0</v>
      </c>
      <c r="M156">
        <v>8</v>
      </c>
      <c r="N156" t="b">
        <v>0</v>
      </c>
      <c r="O156" t="s">
        <v>8269</v>
      </c>
      <c r="P156">
        <v>125</v>
      </c>
      <c r="Q156" s="11" t="s">
        <v>8315</v>
      </c>
      <c r="R156" t="s">
        <v>8316</v>
      </c>
      <c r="S156" s="15">
        <v>41981.067523148144</v>
      </c>
      <c r="T156" s="16">
        <v>42041.067523148144</v>
      </c>
    </row>
    <row r="157" spans="1:20" ht="75" customHeight="1" x14ac:dyDescent="0.25">
      <c r="A157">
        <v>78</v>
      </c>
      <c r="B157">
        <v>3973</v>
      </c>
      <c r="C157" s="3" t="s">
        <v>3970</v>
      </c>
      <c r="D157" s="3" t="s">
        <v>8080</v>
      </c>
      <c r="E157" s="6">
        <v>5000</v>
      </c>
      <c r="F157" s="8">
        <v>3905</v>
      </c>
      <c r="G157" t="s">
        <v>8220</v>
      </c>
      <c r="H157" t="s">
        <v>8223</v>
      </c>
      <c r="I157" t="s">
        <v>8245</v>
      </c>
      <c r="J157">
        <v>1462766400</v>
      </c>
      <c r="K157">
        <v>1460219110</v>
      </c>
      <c r="L157" t="b">
        <v>0</v>
      </c>
      <c r="M157">
        <v>37</v>
      </c>
      <c r="N157" t="b">
        <v>0</v>
      </c>
      <c r="O157" t="s">
        <v>8269</v>
      </c>
      <c r="P157">
        <v>135.13999999999999</v>
      </c>
      <c r="Q157" s="11" t="s">
        <v>8315</v>
      </c>
      <c r="R157" t="s">
        <v>8316</v>
      </c>
      <c r="S157" s="15">
        <v>42469.68414351852</v>
      </c>
      <c r="T157" s="16">
        <v>42499.166666666672</v>
      </c>
    </row>
    <row r="158" spans="1:20" ht="75" customHeight="1" x14ac:dyDescent="0.25">
      <c r="A158">
        <v>0</v>
      </c>
      <c r="B158">
        <v>3975</v>
      </c>
      <c r="C158" s="3" t="s">
        <v>3972</v>
      </c>
      <c r="D158" s="3" t="s">
        <v>8082</v>
      </c>
      <c r="E158" s="6">
        <v>678</v>
      </c>
      <c r="F158" s="8">
        <v>0</v>
      </c>
      <c r="G158" t="s">
        <v>8220</v>
      </c>
      <c r="H158" t="s">
        <v>8223</v>
      </c>
      <c r="I158" t="s">
        <v>8245</v>
      </c>
      <c r="J158">
        <v>1468442898</v>
      </c>
      <c r="K158">
        <v>1465850898</v>
      </c>
      <c r="L158" t="b">
        <v>0</v>
      </c>
      <c r="M158">
        <v>0</v>
      </c>
      <c r="N158" t="b">
        <v>0</v>
      </c>
      <c r="O158" t="s">
        <v>8269</v>
      </c>
      <c r="P158">
        <v>0</v>
      </c>
      <c r="Q158" s="11" t="s">
        <v>8315</v>
      </c>
      <c r="R158" t="s">
        <v>8316</v>
      </c>
      <c r="S158" s="15">
        <v>42534.866875</v>
      </c>
      <c r="T158" s="16">
        <v>42564.866875</v>
      </c>
    </row>
    <row r="159" spans="1:20" ht="75" customHeight="1" x14ac:dyDescent="0.25">
      <c r="A159">
        <v>48</v>
      </c>
      <c r="B159">
        <v>3976</v>
      </c>
      <c r="C159" s="3" t="s">
        <v>3973</v>
      </c>
      <c r="D159" s="3" t="s">
        <v>8083</v>
      </c>
      <c r="E159" s="6">
        <v>1300</v>
      </c>
      <c r="F159" s="8">
        <v>620</v>
      </c>
      <c r="G159" t="s">
        <v>8220</v>
      </c>
      <c r="H159" t="s">
        <v>8223</v>
      </c>
      <c r="I159" t="s">
        <v>8245</v>
      </c>
      <c r="J159">
        <v>1406876400</v>
      </c>
      <c r="K159">
        <v>1405024561</v>
      </c>
      <c r="L159" t="b">
        <v>0</v>
      </c>
      <c r="M159">
        <v>10</v>
      </c>
      <c r="N159" t="b">
        <v>0</v>
      </c>
      <c r="O159" t="s">
        <v>8269</v>
      </c>
      <c r="P159">
        <v>130</v>
      </c>
      <c r="Q159" s="11" t="s">
        <v>8315</v>
      </c>
      <c r="R159" t="s">
        <v>8316</v>
      </c>
      <c r="S159" s="15">
        <v>41830.858344907407</v>
      </c>
      <c r="T159" s="16">
        <v>41852.291666666664</v>
      </c>
    </row>
    <row r="160" spans="1:20" ht="75" customHeight="1" x14ac:dyDescent="0.25">
      <c r="A160">
        <v>1</v>
      </c>
      <c r="B160">
        <v>3977</v>
      </c>
      <c r="C160" s="3" t="s">
        <v>3974</v>
      </c>
      <c r="D160" s="3" t="s">
        <v>8084</v>
      </c>
      <c r="E160" s="6">
        <v>90000</v>
      </c>
      <c r="F160" s="8">
        <v>1305</v>
      </c>
      <c r="G160" t="s">
        <v>8220</v>
      </c>
      <c r="H160" t="s">
        <v>8223</v>
      </c>
      <c r="I160" t="s">
        <v>8245</v>
      </c>
      <c r="J160">
        <v>1469213732</v>
      </c>
      <c r="K160">
        <v>1466621732</v>
      </c>
      <c r="L160" t="b">
        <v>0</v>
      </c>
      <c r="M160">
        <v>6</v>
      </c>
      <c r="N160" t="b">
        <v>0</v>
      </c>
      <c r="O160" t="s">
        <v>8269</v>
      </c>
      <c r="P160">
        <v>15000</v>
      </c>
      <c r="Q160" s="11" t="s">
        <v>8315</v>
      </c>
      <c r="R160" t="s">
        <v>8316</v>
      </c>
      <c r="S160" s="15">
        <v>42543.788564814815</v>
      </c>
      <c r="T160" s="16">
        <v>42573.788564814815</v>
      </c>
    </row>
    <row r="161" spans="1:20" ht="75" customHeight="1" x14ac:dyDescent="0.25">
      <c r="A161">
        <v>11</v>
      </c>
      <c r="B161">
        <v>3978</v>
      </c>
      <c r="C161" s="3" t="s">
        <v>3975</v>
      </c>
      <c r="D161" s="3" t="s">
        <v>8085</v>
      </c>
      <c r="E161" s="6">
        <v>2000</v>
      </c>
      <c r="F161" s="8">
        <v>214</v>
      </c>
      <c r="G161" t="s">
        <v>8220</v>
      </c>
      <c r="H161" t="s">
        <v>8223</v>
      </c>
      <c r="I161" t="s">
        <v>8245</v>
      </c>
      <c r="J161">
        <v>1422717953</v>
      </c>
      <c r="K161">
        <v>1417533953</v>
      </c>
      <c r="L161" t="b">
        <v>0</v>
      </c>
      <c r="M161">
        <v>8</v>
      </c>
      <c r="N161" t="b">
        <v>0</v>
      </c>
      <c r="O161" t="s">
        <v>8269</v>
      </c>
      <c r="P161">
        <v>250</v>
      </c>
      <c r="Q161" s="11" t="s">
        <v>8315</v>
      </c>
      <c r="R161" t="s">
        <v>8316</v>
      </c>
      <c r="S161" s="15">
        <v>41975.642974537041</v>
      </c>
      <c r="T161" s="16">
        <v>42035.642974537041</v>
      </c>
    </row>
    <row r="162" spans="1:20" ht="75" customHeight="1" x14ac:dyDescent="0.25">
      <c r="A162">
        <v>18</v>
      </c>
      <c r="B162">
        <v>3980</v>
      </c>
      <c r="C162" s="3" t="s">
        <v>3977</v>
      </c>
      <c r="D162" s="3" t="s">
        <v>8087</v>
      </c>
      <c r="E162" s="6">
        <v>2500</v>
      </c>
      <c r="F162" s="8">
        <v>450</v>
      </c>
      <c r="G162" t="s">
        <v>8220</v>
      </c>
      <c r="H162" t="s">
        <v>8223</v>
      </c>
      <c r="I162" t="s">
        <v>8245</v>
      </c>
      <c r="J162">
        <v>1404570147</v>
      </c>
      <c r="K162">
        <v>1401978147</v>
      </c>
      <c r="L162" t="b">
        <v>0</v>
      </c>
      <c r="M162">
        <v>7</v>
      </c>
      <c r="N162" t="b">
        <v>0</v>
      </c>
      <c r="O162" t="s">
        <v>8269</v>
      </c>
      <c r="P162">
        <v>357.14</v>
      </c>
      <c r="Q162" s="11" t="s">
        <v>8315</v>
      </c>
      <c r="R162" t="s">
        <v>8316</v>
      </c>
      <c r="S162" s="15">
        <v>41795.598923611113</v>
      </c>
      <c r="T162" s="16">
        <v>41825.598923611113</v>
      </c>
    </row>
    <row r="163" spans="1:20" ht="75" customHeight="1" x14ac:dyDescent="0.25">
      <c r="A163">
        <v>4</v>
      </c>
      <c r="B163">
        <v>3981</v>
      </c>
      <c r="C163" s="3" t="s">
        <v>3358</v>
      </c>
      <c r="D163" s="3" t="s">
        <v>7469</v>
      </c>
      <c r="E163" s="6">
        <v>30000</v>
      </c>
      <c r="F163" s="8">
        <v>1225</v>
      </c>
      <c r="G163" t="s">
        <v>8220</v>
      </c>
      <c r="H163" t="s">
        <v>8223</v>
      </c>
      <c r="I163" t="s">
        <v>8245</v>
      </c>
      <c r="J163">
        <v>1468729149</v>
      </c>
      <c r="K163">
        <v>1463545149</v>
      </c>
      <c r="L163" t="b">
        <v>0</v>
      </c>
      <c r="M163">
        <v>7</v>
      </c>
      <c r="N163" t="b">
        <v>0</v>
      </c>
      <c r="O163" t="s">
        <v>8269</v>
      </c>
      <c r="P163">
        <v>4285.71</v>
      </c>
      <c r="Q163" s="11" t="s">
        <v>8315</v>
      </c>
      <c r="R163" t="s">
        <v>8316</v>
      </c>
      <c r="S163" s="15">
        <v>42508.179965277777</v>
      </c>
      <c r="T163" s="16">
        <v>42568.179965277777</v>
      </c>
    </row>
    <row r="164" spans="1:20" ht="75" customHeight="1" x14ac:dyDescent="0.25">
      <c r="A164">
        <v>35</v>
      </c>
      <c r="B164">
        <v>3983</v>
      </c>
      <c r="C164" s="3" t="s">
        <v>3979</v>
      </c>
      <c r="D164" s="3" t="s">
        <v>8089</v>
      </c>
      <c r="E164" s="6">
        <v>11140</v>
      </c>
      <c r="F164" s="8">
        <v>3877</v>
      </c>
      <c r="G164" t="s">
        <v>8220</v>
      </c>
      <c r="H164" t="s">
        <v>8223</v>
      </c>
      <c r="I164" t="s">
        <v>8245</v>
      </c>
      <c r="J164">
        <v>1400569140</v>
      </c>
      <c r="K164">
        <v>1397854356</v>
      </c>
      <c r="L164" t="b">
        <v>0</v>
      </c>
      <c r="M164">
        <v>46</v>
      </c>
      <c r="N164" t="b">
        <v>0</v>
      </c>
      <c r="O164" t="s">
        <v>8269</v>
      </c>
      <c r="P164">
        <v>242.17</v>
      </c>
      <c r="Q164" s="11" t="s">
        <v>8315</v>
      </c>
      <c r="R164" t="s">
        <v>8316</v>
      </c>
      <c r="S164" s="15">
        <v>41747.86986111111</v>
      </c>
      <c r="T164" s="16">
        <v>41779.290972222225</v>
      </c>
    </row>
    <row r="165" spans="1:20" ht="75" customHeight="1" x14ac:dyDescent="0.25">
      <c r="A165">
        <v>32</v>
      </c>
      <c r="B165">
        <v>3985</v>
      </c>
      <c r="C165" s="3" t="s">
        <v>3981</v>
      </c>
      <c r="D165" s="3" t="s">
        <v>8091</v>
      </c>
      <c r="E165" s="6">
        <v>2000</v>
      </c>
      <c r="F165" s="8">
        <v>641</v>
      </c>
      <c r="G165" t="s">
        <v>8220</v>
      </c>
      <c r="H165" t="s">
        <v>8223</v>
      </c>
      <c r="I165" t="s">
        <v>8245</v>
      </c>
      <c r="J165">
        <v>1456002300</v>
      </c>
      <c r="K165">
        <v>1454173120</v>
      </c>
      <c r="L165" t="b">
        <v>0</v>
      </c>
      <c r="M165">
        <v>19</v>
      </c>
      <c r="N165" t="b">
        <v>0</v>
      </c>
      <c r="O165" t="s">
        <v>8269</v>
      </c>
      <c r="P165">
        <v>105.26</v>
      </c>
      <c r="Q165" s="11" t="s">
        <v>8315</v>
      </c>
      <c r="R165" t="s">
        <v>8316</v>
      </c>
      <c r="S165" s="15">
        <v>42399.707407407404</v>
      </c>
      <c r="T165" s="16">
        <v>42420.878472222219</v>
      </c>
    </row>
    <row r="166" spans="1:20" ht="75" customHeight="1" x14ac:dyDescent="0.25">
      <c r="A166">
        <v>2</v>
      </c>
      <c r="B166">
        <v>3988</v>
      </c>
      <c r="C166" s="3" t="s">
        <v>3984</v>
      </c>
      <c r="D166" s="3" t="s">
        <v>8094</v>
      </c>
      <c r="E166" s="6">
        <v>1500</v>
      </c>
      <c r="F166" s="8">
        <v>32</v>
      </c>
      <c r="G166" t="s">
        <v>8220</v>
      </c>
      <c r="H166" t="s">
        <v>8223</v>
      </c>
      <c r="I166" t="s">
        <v>8245</v>
      </c>
      <c r="J166">
        <v>1440813413</v>
      </c>
      <c r="K166">
        <v>1439517413</v>
      </c>
      <c r="L166" t="b">
        <v>0</v>
      </c>
      <c r="M166">
        <v>4</v>
      </c>
      <c r="N166" t="b">
        <v>0</v>
      </c>
      <c r="O166" t="s">
        <v>8269</v>
      </c>
      <c r="P166">
        <v>375</v>
      </c>
      <c r="Q166" s="11" t="s">
        <v>8315</v>
      </c>
      <c r="R166" t="s">
        <v>8316</v>
      </c>
      <c r="S166" s="15">
        <v>42230.08116898148</v>
      </c>
      <c r="T166" s="16">
        <v>42245.08116898148</v>
      </c>
    </row>
    <row r="167" spans="1:20" ht="75" customHeight="1" x14ac:dyDescent="0.25">
      <c r="A167">
        <v>0</v>
      </c>
      <c r="B167">
        <v>3989</v>
      </c>
      <c r="C167" s="3" t="s">
        <v>3985</v>
      </c>
      <c r="D167" s="3" t="s">
        <v>8095</v>
      </c>
      <c r="E167" s="6">
        <v>3000</v>
      </c>
      <c r="F167" s="8">
        <v>0</v>
      </c>
      <c r="G167" t="s">
        <v>8220</v>
      </c>
      <c r="H167" t="s">
        <v>8223</v>
      </c>
      <c r="I167" t="s">
        <v>8245</v>
      </c>
      <c r="J167">
        <v>1447009181</v>
      </c>
      <c r="K167">
        <v>1444413581</v>
      </c>
      <c r="L167" t="b">
        <v>0</v>
      </c>
      <c r="M167">
        <v>0</v>
      </c>
      <c r="N167" t="b">
        <v>0</v>
      </c>
      <c r="O167" t="s">
        <v>8269</v>
      </c>
      <c r="P167">
        <v>0</v>
      </c>
      <c r="Q167" s="11" t="s">
        <v>8315</v>
      </c>
      <c r="R167" t="s">
        <v>8316</v>
      </c>
      <c r="S167" s="15">
        <v>42286.749780092592</v>
      </c>
      <c r="T167" s="16">
        <v>42316.791446759264</v>
      </c>
    </row>
    <row r="168" spans="1:20" ht="75" customHeight="1" x14ac:dyDescent="0.25">
      <c r="A168">
        <v>20</v>
      </c>
      <c r="B168">
        <v>3991</v>
      </c>
      <c r="C168" s="3" t="s">
        <v>3987</v>
      </c>
      <c r="D168" s="3" t="s">
        <v>8097</v>
      </c>
      <c r="E168" s="6">
        <v>500</v>
      </c>
      <c r="F168" s="8">
        <v>100</v>
      </c>
      <c r="G168" t="s">
        <v>8220</v>
      </c>
      <c r="H168" t="s">
        <v>8223</v>
      </c>
      <c r="I168" t="s">
        <v>8245</v>
      </c>
      <c r="J168">
        <v>1433086082</v>
      </c>
      <c r="K168">
        <v>1430494082</v>
      </c>
      <c r="L168" t="b">
        <v>0</v>
      </c>
      <c r="M168">
        <v>1</v>
      </c>
      <c r="N168" t="b">
        <v>0</v>
      </c>
      <c r="O168" t="s">
        <v>8269</v>
      </c>
      <c r="P168">
        <v>500</v>
      </c>
      <c r="Q168" s="11" t="s">
        <v>8315</v>
      </c>
      <c r="R168" t="s">
        <v>8316</v>
      </c>
      <c r="S168" s="15">
        <v>42125.644467592589</v>
      </c>
      <c r="T168" s="16">
        <v>42155.644467592589</v>
      </c>
    </row>
    <row r="169" spans="1:20" ht="75" customHeight="1" x14ac:dyDescent="0.25">
      <c r="A169">
        <v>5</v>
      </c>
      <c r="B169">
        <v>3992</v>
      </c>
      <c r="C169" s="3" t="s">
        <v>3988</v>
      </c>
      <c r="D169" s="3" t="s">
        <v>8098</v>
      </c>
      <c r="E169" s="6">
        <v>10000</v>
      </c>
      <c r="F169" s="8">
        <v>541</v>
      </c>
      <c r="G169" t="s">
        <v>8220</v>
      </c>
      <c r="H169" t="s">
        <v>8223</v>
      </c>
      <c r="I169" t="s">
        <v>8245</v>
      </c>
      <c r="J169">
        <v>1449876859</v>
      </c>
      <c r="K169">
        <v>1444689259</v>
      </c>
      <c r="L169" t="b">
        <v>0</v>
      </c>
      <c r="M169">
        <v>9</v>
      </c>
      <c r="N169" t="b">
        <v>0</v>
      </c>
      <c r="O169" t="s">
        <v>8269</v>
      </c>
      <c r="P169">
        <v>1111.1099999999999</v>
      </c>
      <c r="Q169" s="11" t="s">
        <v>8315</v>
      </c>
      <c r="R169" t="s">
        <v>8316</v>
      </c>
      <c r="S169" s="15">
        <v>42289.94049768518</v>
      </c>
      <c r="T169" s="16">
        <v>42349.982164351852</v>
      </c>
    </row>
    <row r="170" spans="1:20" ht="75" customHeight="1" x14ac:dyDescent="0.25">
      <c r="A170">
        <v>0</v>
      </c>
      <c r="B170">
        <v>3993</v>
      </c>
      <c r="C170" s="3" t="s">
        <v>3989</v>
      </c>
      <c r="D170" s="3" t="s">
        <v>8099</v>
      </c>
      <c r="E170" s="6">
        <v>50000</v>
      </c>
      <c r="F170" s="8">
        <v>3</v>
      </c>
      <c r="G170" t="s">
        <v>8220</v>
      </c>
      <c r="H170" t="s">
        <v>8223</v>
      </c>
      <c r="I170" t="s">
        <v>8245</v>
      </c>
      <c r="J170">
        <v>1431549912</v>
      </c>
      <c r="K170">
        <v>1428957912</v>
      </c>
      <c r="L170" t="b">
        <v>0</v>
      </c>
      <c r="M170">
        <v>1</v>
      </c>
      <c r="N170" t="b">
        <v>0</v>
      </c>
      <c r="O170" t="s">
        <v>8269</v>
      </c>
      <c r="P170">
        <v>50000</v>
      </c>
      <c r="Q170" s="11" t="s">
        <v>8315</v>
      </c>
      <c r="R170" t="s">
        <v>8316</v>
      </c>
      <c r="S170" s="15">
        <v>42107.864722222221</v>
      </c>
      <c r="T170" s="16">
        <v>42137.864722222221</v>
      </c>
    </row>
    <row r="171" spans="1:20" ht="75" customHeight="1" x14ac:dyDescent="0.25">
      <c r="A171">
        <v>0</v>
      </c>
      <c r="B171">
        <v>3994</v>
      </c>
      <c r="C171" s="3" t="s">
        <v>3990</v>
      </c>
      <c r="D171" s="3" t="s">
        <v>8100</v>
      </c>
      <c r="E171" s="6">
        <v>2000</v>
      </c>
      <c r="F171" s="8">
        <v>5</v>
      </c>
      <c r="G171" t="s">
        <v>8220</v>
      </c>
      <c r="H171" t="s">
        <v>8223</v>
      </c>
      <c r="I171" t="s">
        <v>8245</v>
      </c>
      <c r="J171">
        <v>1405761690</v>
      </c>
      <c r="K171">
        <v>1403169690</v>
      </c>
      <c r="L171" t="b">
        <v>0</v>
      </c>
      <c r="M171">
        <v>1</v>
      </c>
      <c r="N171" t="b">
        <v>0</v>
      </c>
      <c r="O171" t="s">
        <v>8269</v>
      </c>
      <c r="P171">
        <v>2000</v>
      </c>
      <c r="Q171" s="11" t="s">
        <v>8315</v>
      </c>
      <c r="R171" t="s">
        <v>8316</v>
      </c>
      <c r="S171" s="15">
        <v>41809.389930555553</v>
      </c>
      <c r="T171" s="16">
        <v>41839.389930555553</v>
      </c>
    </row>
    <row r="172" spans="1:20" ht="75" customHeight="1" x14ac:dyDescent="0.25">
      <c r="A172">
        <v>17</v>
      </c>
      <c r="B172">
        <v>3996</v>
      </c>
      <c r="C172" s="3" t="s">
        <v>3992</v>
      </c>
      <c r="D172" s="3" t="s">
        <v>8102</v>
      </c>
      <c r="E172" s="6">
        <v>3000</v>
      </c>
      <c r="F172" s="8">
        <v>497</v>
      </c>
      <c r="G172" t="s">
        <v>8220</v>
      </c>
      <c r="H172" t="s">
        <v>8223</v>
      </c>
      <c r="I172" t="s">
        <v>8245</v>
      </c>
      <c r="J172">
        <v>1416499440</v>
      </c>
      <c r="K172">
        <v>1415341464</v>
      </c>
      <c r="L172" t="b">
        <v>0</v>
      </c>
      <c r="M172">
        <v>17</v>
      </c>
      <c r="N172" t="b">
        <v>0</v>
      </c>
      <c r="O172" t="s">
        <v>8269</v>
      </c>
      <c r="P172">
        <v>176.47</v>
      </c>
      <c r="Q172" s="11" t="s">
        <v>8315</v>
      </c>
      <c r="R172" t="s">
        <v>8316</v>
      </c>
      <c r="S172" s="15">
        <v>41950.26694444444</v>
      </c>
      <c r="T172" s="16">
        <v>41963.669444444444</v>
      </c>
    </row>
    <row r="173" spans="1:20" ht="75" customHeight="1" x14ac:dyDescent="0.25">
      <c r="A173">
        <v>57</v>
      </c>
      <c r="B173">
        <v>3998</v>
      </c>
      <c r="C173" s="3" t="s">
        <v>3994</v>
      </c>
      <c r="D173" s="3" t="s">
        <v>8104</v>
      </c>
      <c r="E173" s="6">
        <v>1250</v>
      </c>
      <c r="F173" s="8">
        <v>715</v>
      </c>
      <c r="G173" t="s">
        <v>8220</v>
      </c>
      <c r="H173" t="s">
        <v>8223</v>
      </c>
      <c r="I173" t="s">
        <v>8245</v>
      </c>
      <c r="J173">
        <v>1427580426</v>
      </c>
      <c r="K173">
        <v>1424992026</v>
      </c>
      <c r="L173" t="b">
        <v>0</v>
      </c>
      <c r="M173">
        <v>12</v>
      </c>
      <c r="N173" t="b">
        <v>0</v>
      </c>
      <c r="O173" t="s">
        <v>8269</v>
      </c>
      <c r="P173">
        <v>104.17</v>
      </c>
      <c r="Q173" s="11" t="s">
        <v>8315</v>
      </c>
      <c r="R173" t="s">
        <v>8316</v>
      </c>
      <c r="S173" s="15">
        <v>42061.963263888887</v>
      </c>
      <c r="T173" s="16">
        <v>42091.921597222223</v>
      </c>
    </row>
    <row r="174" spans="1:20" ht="75" customHeight="1" x14ac:dyDescent="0.25">
      <c r="A174">
        <v>17</v>
      </c>
      <c r="B174">
        <v>3999</v>
      </c>
      <c r="C174" s="3" t="s">
        <v>3995</v>
      </c>
      <c r="D174" s="3" t="s">
        <v>8105</v>
      </c>
      <c r="E174" s="6">
        <v>7000</v>
      </c>
      <c r="F174" s="8">
        <v>1156</v>
      </c>
      <c r="G174" t="s">
        <v>8220</v>
      </c>
      <c r="H174" t="s">
        <v>8223</v>
      </c>
      <c r="I174" t="s">
        <v>8245</v>
      </c>
      <c r="J174">
        <v>1409514709</v>
      </c>
      <c r="K174">
        <v>1406058798</v>
      </c>
      <c r="L174" t="b">
        <v>0</v>
      </c>
      <c r="M174">
        <v>14</v>
      </c>
      <c r="N174" t="b">
        <v>0</v>
      </c>
      <c r="O174" t="s">
        <v>8269</v>
      </c>
      <c r="P174">
        <v>500</v>
      </c>
      <c r="Q174" s="11" t="s">
        <v>8315</v>
      </c>
      <c r="R174" t="s">
        <v>8316</v>
      </c>
      <c r="S174" s="15">
        <v>41842.828680555554</v>
      </c>
      <c r="T174" s="16">
        <v>41882.827650462961</v>
      </c>
    </row>
    <row r="175" spans="1:20" ht="75" customHeight="1" x14ac:dyDescent="0.25">
      <c r="A175">
        <v>0</v>
      </c>
      <c r="B175">
        <v>4000</v>
      </c>
      <c r="C175" s="3" t="s">
        <v>3996</v>
      </c>
      <c r="D175" s="3" t="s">
        <v>8106</v>
      </c>
      <c r="E175" s="6">
        <v>8000</v>
      </c>
      <c r="F175" s="8">
        <v>10</v>
      </c>
      <c r="G175" t="s">
        <v>8220</v>
      </c>
      <c r="H175" t="s">
        <v>8223</v>
      </c>
      <c r="I175" t="s">
        <v>8245</v>
      </c>
      <c r="J175">
        <v>1462631358</v>
      </c>
      <c r="K175">
        <v>1457450958</v>
      </c>
      <c r="L175" t="b">
        <v>0</v>
      </c>
      <c r="M175">
        <v>1</v>
      </c>
      <c r="N175" t="b">
        <v>0</v>
      </c>
      <c r="O175" t="s">
        <v>8269</v>
      </c>
      <c r="P175">
        <v>8000</v>
      </c>
      <c r="Q175" s="11" t="s">
        <v>8315</v>
      </c>
      <c r="R175" t="s">
        <v>8316</v>
      </c>
      <c r="S175" s="15">
        <v>42437.64534722222</v>
      </c>
      <c r="T175" s="16">
        <v>42497.603680555556</v>
      </c>
    </row>
    <row r="176" spans="1:20" ht="75" customHeight="1" x14ac:dyDescent="0.25">
      <c r="A176">
        <v>2</v>
      </c>
      <c r="B176">
        <v>4002</v>
      </c>
      <c r="C176" s="3" t="s">
        <v>3998</v>
      </c>
      <c r="D176" s="3" t="s">
        <v>8108</v>
      </c>
      <c r="E176" s="6">
        <v>1250</v>
      </c>
      <c r="F176" s="8">
        <v>23</v>
      </c>
      <c r="G176" t="s">
        <v>8220</v>
      </c>
      <c r="H176" t="s">
        <v>8223</v>
      </c>
      <c r="I176" t="s">
        <v>8245</v>
      </c>
      <c r="J176">
        <v>1411779761</v>
      </c>
      <c r="K176">
        <v>1409187761</v>
      </c>
      <c r="L176" t="b">
        <v>0</v>
      </c>
      <c r="M176">
        <v>4</v>
      </c>
      <c r="N176" t="b">
        <v>0</v>
      </c>
      <c r="O176" t="s">
        <v>8269</v>
      </c>
      <c r="P176">
        <v>312.5</v>
      </c>
      <c r="Q176" s="11" t="s">
        <v>8315</v>
      </c>
      <c r="R176" t="s">
        <v>8316</v>
      </c>
      <c r="S176" s="15">
        <v>41879.043530092589</v>
      </c>
      <c r="T176" s="16">
        <v>41909.043530092589</v>
      </c>
    </row>
    <row r="177" spans="1:20" ht="75" customHeight="1" x14ac:dyDescent="0.25">
      <c r="A177">
        <v>10</v>
      </c>
      <c r="B177">
        <v>4003</v>
      </c>
      <c r="C177" s="3" t="s">
        <v>3999</v>
      </c>
      <c r="D177" s="3" t="s">
        <v>8071</v>
      </c>
      <c r="E177" s="6">
        <v>2000</v>
      </c>
      <c r="F177" s="8">
        <v>201</v>
      </c>
      <c r="G177" t="s">
        <v>8220</v>
      </c>
      <c r="H177" t="s">
        <v>8223</v>
      </c>
      <c r="I177" t="s">
        <v>8245</v>
      </c>
      <c r="J177">
        <v>1424009147</v>
      </c>
      <c r="K177">
        <v>1421417147</v>
      </c>
      <c r="L177" t="b">
        <v>0</v>
      </c>
      <c r="M177">
        <v>2</v>
      </c>
      <c r="N177" t="b">
        <v>0</v>
      </c>
      <c r="O177" t="s">
        <v>8269</v>
      </c>
      <c r="P177">
        <v>1000</v>
      </c>
      <c r="Q177" s="11" t="s">
        <v>8315</v>
      </c>
      <c r="R177" t="s">
        <v>8316</v>
      </c>
      <c r="S177" s="15">
        <v>42020.587349537032</v>
      </c>
      <c r="T177" s="16">
        <v>42050.587349537032</v>
      </c>
    </row>
    <row r="178" spans="1:20" ht="75" customHeight="1" x14ac:dyDescent="0.25">
      <c r="A178">
        <v>0</v>
      </c>
      <c r="B178">
        <v>4004</v>
      </c>
      <c r="C178" s="3" t="s">
        <v>4000</v>
      </c>
      <c r="D178" s="3" t="s">
        <v>8109</v>
      </c>
      <c r="E178" s="6">
        <v>500</v>
      </c>
      <c r="F178" s="8">
        <v>1</v>
      </c>
      <c r="G178" t="s">
        <v>8220</v>
      </c>
      <c r="H178" t="s">
        <v>8223</v>
      </c>
      <c r="I178" t="s">
        <v>8245</v>
      </c>
      <c r="J178">
        <v>1412740457</v>
      </c>
      <c r="K178">
        <v>1410148457</v>
      </c>
      <c r="L178" t="b">
        <v>0</v>
      </c>
      <c r="M178">
        <v>1</v>
      </c>
      <c r="N178" t="b">
        <v>0</v>
      </c>
      <c r="O178" t="s">
        <v>8269</v>
      </c>
      <c r="P178">
        <v>500</v>
      </c>
      <c r="Q178" s="11" t="s">
        <v>8315</v>
      </c>
      <c r="R178" t="s">
        <v>8316</v>
      </c>
      <c r="S178" s="15">
        <v>41890.16269675926</v>
      </c>
      <c r="T178" s="16">
        <v>41920.16269675926</v>
      </c>
    </row>
    <row r="179" spans="1:20" ht="75" customHeight="1" x14ac:dyDescent="0.25">
      <c r="A179">
        <v>1</v>
      </c>
      <c r="B179">
        <v>4005</v>
      </c>
      <c r="C179" s="3" t="s">
        <v>4001</v>
      </c>
      <c r="D179" s="3" t="s">
        <v>8110</v>
      </c>
      <c r="E179" s="6">
        <v>3000</v>
      </c>
      <c r="F179" s="8">
        <v>40</v>
      </c>
      <c r="G179" t="s">
        <v>8220</v>
      </c>
      <c r="H179" t="s">
        <v>8223</v>
      </c>
      <c r="I179" t="s">
        <v>8245</v>
      </c>
      <c r="J179">
        <v>1413832985</v>
      </c>
      <c r="K179">
        <v>1408648985</v>
      </c>
      <c r="L179" t="b">
        <v>0</v>
      </c>
      <c r="M179">
        <v>2</v>
      </c>
      <c r="N179" t="b">
        <v>0</v>
      </c>
      <c r="O179" t="s">
        <v>8269</v>
      </c>
      <c r="P179">
        <v>1500</v>
      </c>
      <c r="Q179" s="11" t="s">
        <v>8315</v>
      </c>
      <c r="R179" t="s">
        <v>8316</v>
      </c>
      <c r="S179" s="15">
        <v>41872.807696759257</v>
      </c>
      <c r="T179" s="16">
        <v>41932.807696759257</v>
      </c>
    </row>
    <row r="180" spans="1:20" ht="75" customHeight="1" x14ac:dyDescent="0.25">
      <c r="A180">
        <v>0</v>
      </c>
      <c r="B180">
        <v>4006</v>
      </c>
      <c r="C180" s="3" t="s">
        <v>4002</v>
      </c>
      <c r="D180" s="3" t="s">
        <v>8111</v>
      </c>
      <c r="E180" s="6">
        <v>30000</v>
      </c>
      <c r="F180" s="8">
        <v>2</v>
      </c>
      <c r="G180" t="s">
        <v>8220</v>
      </c>
      <c r="H180" t="s">
        <v>8223</v>
      </c>
      <c r="I180" t="s">
        <v>8245</v>
      </c>
      <c r="J180">
        <v>1455647587</v>
      </c>
      <c r="K180">
        <v>1453487587</v>
      </c>
      <c r="L180" t="b">
        <v>0</v>
      </c>
      <c r="M180">
        <v>1</v>
      </c>
      <c r="N180" t="b">
        <v>0</v>
      </c>
      <c r="O180" t="s">
        <v>8269</v>
      </c>
      <c r="P180">
        <v>30000</v>
      </c>
      <c r="Q180" s="11" t="s">
        <v>8315</v>
      </c>
      <c r="R180" t="s">
        <v>8316</v>
      </c>
      <c r="S180" s="15">
        <v>42391.772997685184</v>
      </c>
      <c r="T180" s="16">
        <v>42416.772997685184</v>
      </c>
    </row>
    <row r="181" spans="1:20" ht="75" customHeight="1" x14ac:dyDescent="0.25">
      <c r="A181">
        <v>0</v>
      </c>
      <c r="B181">
        <v>4007</v>
      </c>
      <c r="C181" s="3" t="s">
        <v>4003</v>
      </c>
      <c r="D181" s="3" t="s">
        <v>8112</v>
      </c>
      <c r="E181" s="6">
        <v>2000</v>
      </c>
      <c r="F181" s="8">
        <v>5</v>
      </c>
      <c r="G181" t="s">
        <v>8220</v>
      </c>
      <c r="H181" t="s">
        <v>8223</v>
      </c>
      <c r="I181" t="s">
        <v>8245</v>
      </c>
      <c r="J181">
        <v>1409070480</v>
      </c>
      <c r="K181">
        <v>1406572381</v>
      </c>
      <c r="L181" t="b">
        <v>0</v>
      </c>
      <c r="M181">
        <v>1</v>
      </c>
      <c r="N181" t="b">
        <v>0</v>
      </c>
      <c r="O181" t="s">
        <v>8269</v>
      </c>
      <c r="P181">
        <v>2000</v>
      </c>
      <c r="Q181" s="11" t="s">
        <v>8315</v>
      </c>
      <c r="R181" t="s">
        <v>8316</v>
      </c>
      <c r="S181" s="15">
        <v>41848.772928240738</v>
      </c>
      <c r="T181" s="16">
        <v>41877.686111111114</v>
      </c>
    </row>
    <row r="182" spans="1:20" ht="75" customHeight="1" x14ac:dyDescent="0.25">
      <c r="A182">
        <v>24</v>
      </c>
      <c r="B182">
        <v>4010</v>
      </c>
      <c r="C182" s="3" t="s">
        <v>4006</v>
      </c>
      <c r="D182" s="3" t="s">
        <v>8115</v>
      </c>
      <c r="E182" s="6">
        <v>7200</v>
      </c>
      <c r="F182" s="8">
        <v>1742</v>
      </c>
      <c r="G182" t="s">
        <v>8220</v>
      </c>
      <c r="H182" t="s">
        <v>8223</v>
      </c>
      <c r="I182" t="s">
        <v>8245</v>
      </c>
      <c r="J182">
        <v>1414348166</v>
      </c>
      <c r="K182">
        <v>1412879366</v>
      </c>
      <c r="L182" t="b">
        <v>0</v>
      </c>
      <c r="M182">
        <v>38</v>
      </c>
      <c r="N182" t="b">
        <v>0</v>
      </c>
      <c r="O182" t="s">
        <v>8269</v>
      </c>
      <c r="P182">
        <v>189.47</v>
      </c>
      <c r="Q182" s="11" t="s">
        <v>8315</v>
      </c>
      <c r="R182" t="s">
        <v>8316</v>
      </c>
      <c r="S182" s="15">
        <v>41921.770439814813</v>
      </c>
      <c r="T182" s="16">
        <v>41938.770439814813</v>
      </c>
    </row>
    <row r="183" spans="1:20" ht="75" customHeight="1" x14ac:dyDescent="0.25">
      <c r="A183">
        <v>1</v>
      </c>
      <c r="B183">
        <v>4013</v>
      </c>
      <c r="C183" s="3" t="s">
        <v>4009</v>
      </c>
      <c r="D183" s="3" t="s">
        <v>8118</v>
      </c>
      <c r="E183" s="6">
        <v>2000</v>
      </c>
      <c r="F183" s="8">
        <v>26</v>
      </c>
      <c r="G183" t="s">
        <v>8220</v>
      </c>
      <c r="H183" t="s">
        <v>8223</v>
      </c>
      <c r="I183" t="s">
        <v>8245</v>
      </c>
      <c r="J183">
        <v>1424070823</v>
      </c>
      <c r="K183">
        <v>1421478823</v>
      </c>
      <c r="L183" t="b">
        <v>0</v>
      </c>
      <c r="M183">
        <v>2</v>
      </c>
      <c r="N183" t="b">
        <v>0</v>
      </c>
      <c r="O183" t="s">
        <v>8269</v>
      </c>
      <c r="P183">
        <v>1000</v>
      </c>
      <c r="Q183" s="11" t="s">
        <v>8315</v>
      </c>
      <c r="R183" t="s">
        <v>8316</v>
      </c>
      <c r="S183" s="15">
        <v>42021.301192129627</v>
      </c>
      <c r="T183" s="16">
        <v>42051.301192129627</v>
      </c>
    </row>
    <row r="184" spans="1:20" ht="75" customHeight="1" x14ac:dyDescent="0.25">
      <c r="A184">
        <v>0</v>
      </c>
      <c r="B184">
        <v>4014</v>
      </c>
      <c r="C184" s="3" t="s">
        <v>4010</v>
      </c>
      <c r="D184" s="3" t="s">
        <v>8119</v>
      </c>
      <c r="E184" s="6">
        <v>9000</v>
      </c>
      <c r="F184" s="8">
        <v>0</v>
      </c>
      <c r="G184" t="s">
        <v>8220</v>
      </c>
      <c r="H184" t="s">
        <v>8223</v>
      </c>
      <c r="I184" t="s">
        <v>8245</v>
      </c>
      <c r="J184">
        <v>1457157269</v>
      </c>
      <c r="K184">
        <v>1455861269</v>
      </c>
      <c r="L184" t="b">
        <v>0</v>
      </c>
      <c r="M184">
        <v>0</v>
      </c>
      <c r="N184" t="b">
        <v>0</v>
      </c>
      <c r="O184" t="s">
        <v>8269</v>
      </c>
      <c r="P184">
        <v>0</v>
      </c>
      <c r="Q184" s="11" t="s">
        <v>8315</v>
      </c>
      <c r="R184" t="s">
        <v>8316</v>
      </c>
      <c r="S184" s="15">
        <v>42419.246168981481</v>
      </c>
      <c r="T184" s="16">
        <v>42434.246168981481</v>
      </c>
    </row>
    <row r="185" spans="1:20" ht="75" customHeight="1" x14ac:dyDescent="0.25">
      <c r="A185">
        <v>0</v>
      </c>
      <c r="B185">
        <v>4015</v>
      </c>
      <c r="C185" s="3" t="s">
        <v>4011</v>
      </c>
      <c r="D185" s="3" t="s">
        <v>8120</v>
      </c>
      <c r="E185" s="6">
        <v>7000</v>
      </c>
      <c r="F185" s="8">
        <v>1</v>
      </c>
      <c r="G185" t="s">
        <v>8220</v>
      </c>
      <c r="H185" t="s">
        <v>8223</v>
      </c>
      <c r="I185" t="s">
        <v>8245</v>
      </c>
      <c r="J185">
        <v>1437331463</v>
      </c>
      <c r="K185">
        <v>1434739463</v>
      </c>
      <c r="L185" t="b">
        <v>0</v>
      </c>
      <c r="M185">
        <v>1</v>
      </c>
      <c r="N185" t="b">
        <v>0</v>
      </c>
      <c r="O185" t="s">
        <v>8269</v>
      </c>
      <c r="P185">
        <v>7000</v>
      </c>
      <c r="Q185" s="11" t="s">
        <v>8315</v>
      </c>
      <c r="R185" t="s">
        <v>8316</v>
      </c>
      <c r="S185" s="15">
        <v>42174.780821759254</v>
      </c>
      <c r="T185" s="16">
        <v>42204.780821759254</v>
      </c>
    </row>
    <row r="186" spans="1:20" ht="75" customHeight="1" x14ac:dyDescent="0.25">
      <c r="A186">
        <v>1</v>
      </c>
      <c r="B186">
        <v>4017</v>
      </c>
      <c r="C186" s="3" t="s">
        <v>4013</v>
      </c>
      <c r="D186" s="3" t="s">
        <v>8122</v>
      </c>
      <c r="E186" s="6">
        <v>10000</v>
      </c>
      <c r="F186" s="8">
        <v>105</v>
      </c>
      <c r="G186" t="s">
        <v>8220</v>
      </c>
      <c r="H186" t="s">
        <v>8223</v>
      </c>
      <c r="I186" t="s">
        <v>8245</v>
      </c>
      <c r="J186">
        <v>1409846874</v>
      </c>
      <c r="K186">
        <v>1407254874</v>
      </c>
      <c r="L186" t="b">
        <v>0</v>
      </c>
      <c r="M186">
        <v>2</v>
      </c>
      <c r="N186" t="b">
        <v>0</v>
      </c>
      <c r="O186" t="s">
        <v>8269</v>
      </c>
      <c r="P186">
        <v>5000</v>
      </c>
      <c r="Q186" s="11" t="s">
        <v>8315</v>
      </c>
      <c r="R186" t="s">
        <v>8316</v>
      </c>
      <c r="S186" s="15">
        <v>41856.672152777777</v>
      </c>
      <c r="T186" s="16">
        <v>41886.672152777777</v>
      </c>
    </row>
    <row r="187" spans="1:20" ht="75" customHeight="1" x14ac:dyDescent="0.25">
      <c r="A187">
        <v>1</v>
      </c>
      <c r="B187">
        <v>4019</v>
      </c>
      <c r="C187" s="3" t="s">
        <v>4015</v>
      </c>
      <c r="D187" s="3" t="s">
        <v>8124</v>
      </c>
      <c r="E187" s="6">
        <v>3500</v>
      </c>
      <c r="F187" s="8">
        <v>29</v>
      </c>
      <c r="G187" t="s">
        <v>8220</v>
      </c>
      <c r="H187" t="s">
        <v>8223</v>
      </c>
      <c r="I187" t="s">
        <v>8245</v>
      </c>
      <c r="J187">
        <v>1460737680</v>
      </c>
      <c r="K187">
        <v>1455725596</v>
      </c>
      <c r="L187" t="b">
        <v>0</v>
      </c>
      <c r="M187">
        <v>4</v>
      </c>
      <c r="N187" t="b">
        <v>0</v>
      </c>
      <c r="O187" t="s">
        <v>8269</v>
      </c>
      <c r="P187">
        <v>875</v>
      </c>
      <c r="Q187" s="11" t="s">
        <v>8315</v>
      </c>
      <c r="R187" t="s">
        <v>8316</v>
      </c>
      <c r="S187" s="15">
        <v>42417.675879629634</v>
      </c>
      <c r="T187" s="16">
        <v>42475.686111111107</v>
      </c>
    </row>
    <row r="188" spans="1:20" ht="75" customHeight="1" x14ac:dyDescent="0.25">
      <c r="A188">
        <v>17</v>
      </c>
      <c r="B188">
        <v>4020</v>
      </c>
      <c r="C188" s="3" t="s">
        <v>4016</v>
      </c>
      <c r="D188" s="3" t="s">
        <v>8125</v>
      </c>
      <c r="E188" s="6">
        <v>600</v>
      </c>
      <c r="F188" s="8">
        <v>100</v>
      </c>
      <c r="G188" t="s">
        <v>8220</v>
      </c>
      <c r="H188" t="s">
        <v>8223</v>
      </c>
      <c r="I188" t="s">
        <v>8245</v>
      </c>
      <c r="J188">
        <v>1427168099</v>
      </c>
      <c r="K188">
        <v>1424579699</v>
      </c>
      <c r="L188" t="b">
        <v>0</v>
      </c>
      <c r="M188">
        <v>3</v>
      </c>
      <c r="N188" t="b">
        <v>0</v>
      </c>
      <c r="O188" t="s">
        <v>8269</v>
      </c>
      <c r="P188">
        <v>200</v>
      </c>
      <c r="Q188" s="11" t="s">
        <v>8315</v>
      </c>
      <c r="R188" t="s">
        <v>8316</v>
      </c>
      <c r="S188" s="15">
        <v>42057.190960648149</v>
      </c>
      <c r="T188" s="16">
        <v>42087.149293981478</v>
      </c>
    </row>
    <row r="189" spans="1:20" ht="75" customHeight="1" x14ac:dyDescent="0.25">
      <c r="A189">
        <v>1</v>
      </c>
      <c r="B189">
        <v>4021</v>
      </c>
      <c r="C189" s="3" t="s">
        <v>4017</v>
      </c>
      <c r="D189" s="3" t="s">
        <v>8126</v>
      </c>
      <c r="E189" s="6">
        <v>15000</v>
      </c>
      <c r="F189" s="8">
        <v>125</v>
      </c>
      <c r="G189" t="s">
        <v>8220</v>
      </c>
      <c r="H189" t="s">
        <v>8223</v>
      </c>
      <c r="I189" t="s">
        <v>8245</v>
      </c>
      <c r="J189">
        <v>1414360358</v>
      </c>
      <c r="K189">
        <v>1409176358</v>
      </c>
      <c r="L189" t="b">
        <v>0</v>
      </c>
      <c r="M189">
        <v>2</v>
      </c>
      <c r="N189" t="b">
        <v>0</v>
      </c>
      <c r="O189" t="s">
        <v>8269</v>
      </c>
      <c r="P189">
        <v>7500</v>
      </c>
      <c r="Q189" s="11" t="s">
        <v>8315</v>
      </c>
      <c r="R189" t="s">
        <v>8316</v>
      </c>
      <c r="S189" s="15">
        <v>41878.911550925928</v>
      </c>
      <c r="T189" s="16">
        <v>41938.911550925928</v>
      </c>
    </row>
    <row r="190" spans="1:20" ht="75" customHeight="1" x14ac:dyDescent="0.25">
      <c r="A190">
        <v>70</v>
      </c>
      <c r="B190">
        <v>4022</v>
      </c>
      <c r="C190" s="3" t="s">
        <v>4018</v>
      </c>
      <c r="D190" s="3" t="s">
        <v>8127</v>
      </c>
      <c r="E190" s="6">
        <v>18000</v>
      </c>
      <c r="F190" s="8">
        <v>12521</v>
      </c>
      <c r="G190" t="s">
        <v>8220</v>
      </c>
      <c r="H190" t="s">
        <v>8223</v>
      </c>
      <c r="I190" t="s">
        <v>8245</v>
      </c>
      <c r="J190">
        <v>1422759240</v>
      </c>
      <c r="K190">
        <v>1418824867</v>
      </c>
      <c r="L190" t="b">
        <v>0</v>
      </c>
      <c r="M190">
        <v>197</v>
      </c>
      <c r="N190" t="b">
        <v>0</v>
      </c>
      <c r="O190" t="s">
        <v>8269</v>
      </c>
      <c r="P190">
        <v>91.37</v>
      </c>
      <c r="Q190" s="11" t="s">
        <v>8315</v>
      </c>
      <c r="R190" t="s">
        <v>8316</v>
      </c>
      <c r="S190" s="15">
        <v>41990.584108796291</v>
      </c>
      <c r="T190" s="16">
        <v>42036.120833333334</v>
      </c>
    </row>
    <row r="191" spans="1:20" ht="75" customHeight="1" x14ac:dyDescent="0.25">
      <c r="A191">
        <v>0</v>
      </c>
      <c r="B191">
        <v>4023</v>
      </c>
      <c r="C191" s="3" t="s">
        <v>4019</v>
      </c>
      <c r="D191" s="3" t="s">
        <v>8128</v>
      </c>
      <c r="E191" s="6">
        <v>7000</v>
      </c>
      <c r="F191" s="8">
        <v>0</v>
      </c>
      <c r="G191" t="s">
        <v>8220</v>
      </c>
      <c r="H191" t="s">
        <v>8223</v>
      </c>
      <c r="I191" t="s">
        <v>8245</v>
      </c>
      <c r="J191">
        <v>1458860363</v>
      </c>
      <c r="K191">
        <v>1454975963</v>
      </c>
      <c r="L191" t="b">
        <v>0</v>
      </c>
      <c r="M191">
        <v>0</v>
      </c>
      <c r="N191" t="b">
        <v>0</v>
      </c>
      <c r="O191" t="s">
        <v>8269</v>
      </c>
      <c r="P191">
        <v>0</v>
      </c>
      <c r="Q191" s="11" t="s">
        <v>8315</v>
      </c>
      <c r="R191" t="s">
        <v>8316</v>
      </c>
      <c r="S191" s="15">
        <v>42408.999571759254</v>
      </c>
      <c r="T191" s="16">
        <v>42453.957905092597</v>
      </c>
    </row>
    <row r="192" spans="1:20" ht="75" customHeight="1" x14ac:dyDescent="0.25">
      <c r="A192">
        <v>1</v>
      </c>
      <c r="B192">
        <v>4024</v>
      </c>
      <c r="C192" s="3" t="s">
        <v>4020</v>
      </c>
      <c r="D192" s="3" t="s">
        <v>8129</v>
      </c>
      <c r="E192" s="6">
        <v>800</v>
      </c>
      <c r="F192" s="8">
        <v>10</v>
      </c>
      <c r="G192" t="s">
        <v>8220</v>
      </c>
      <c r="H192" t="s">
        <v>8223</v>
      </c>
      <c r="I192" t="s">
        <v>8245</v>
      </c>
      <c r="J192">
        <v>1441037097</v>
      </c>
      <c r="K192">
        <v>1438445097</v>
      </c>
      <c r="L192" t="b">
        <v>0</v>
      </c>
      <c r="M192">
        <v>1</v>
      </c>
      <c r="N192" t="b">
        <v>0</v>
      </c>
      <c r="O192" t="s">
        <v>8269</v>
      </c>
      <c r="P192">
        <v>800</v>
      </c>
      <c r="Q192" s="11" t="s">
        <v>8315</v>
      </c>
      <c r="R192" t="s">
        <v>8316</v>
      </c>
      <c r="S192" s="15">
        <v>42217.670104166667</v>
      </c>
      <c r="T192" s="16">
        <v>42247.670104166667</v>
      </c>
    </row>
    <row r="193" spans="1:20" ht="75" customHeight="1" x14ac:dyDescent="0.25">
      <c r="A193">
        <v>0</v>
      </c>
      <c r="B193">
        <v>4026</v>
      </c>
      <c r="C193" s="3" t="s">
        <v>4022</v>
      </c>
      <c r="D193" s="3" t="s">
        <v>8131</v>
      </c>
      <c r="E193" s="6">
        <v>4000</v>
      </c>
      <c r="F193" s="8">
        <v>0</v>
      </c>
      <c r="G193" t="s">
        <v>8220</v>
      </c>
      <c r="H193" t="s">
        <v>8223</v>
      </c>
      <c r="I193" t="s">
        <v>8245</v>
      </c>
      <c r="J193">
        <v>1449247439</v>
      </c>
      <c r="K193">
        <v>1444059839</v>
      </c>
      <c r="L193" t="b">
        <v>0</v>
      </c>
      <c r="M193">
        <v>0</v>
      </c>
      <c r="N193" t="b">
        <v>0</v>
      </c>
      <c r="O193" t="s">
        <v>8269</v>
      </c>
      <c r="P193">
        <v>0</v>
      </c>
      <c r="Q193" s="11" t="s">
        <v>8315</v>
      </c>
      <c r="R193" t="s">
        <v>8316</v>
      </c>
      <c r="S193" s="15">
        <v>42282.655543981484</v>
      </c>
      <c r="T193" s="16">
        <v>42342.697210648148</v>
      </c>
    </row>
    <row r="194" spans="1:20" ht="75" customHeight="1" x14ac:dyDescent="0.25">
      <c r="A194">
        <v>7</v>
      </c>
      <c r="B194">
        <v>4027</v>
      </c>
      <c r="C194" s="3" t="s">
        <v>4023</v>
      </c>
      <c r="D194" s="3" t="s">
        <v>8132</v>
      </c>
      <c r="E194" s="6">
        <v>3000</v>
      </c>
      <c r="F194" s="8">
        <v>215</v>
      </c>
      <c r="G194" t="s">
        <v>8220</v>
      </c>
      <c r="H194" t="s">
        <v>8223</v>
      </c>
      <c r="I194" t="s">
        <v>8245</v>
      </c>
      <c r="J194">
        <v>1487811600</v>
      </c>
      <c r="K194">
        <v>1486077481</v>
      </c>
      <c r="L194" t="b">
        <v>0</v>
      </c>
      <c r="M194">
        <v>7</v>
      </c>
      <c r="N194" t="b">
        <v>0</v>
      </c>
      <c r="O194" t="s">
        <v>8269</v>
      </c>
      <c r="P194">
        <v>428.57</v>
      </c>
      <c r="Q194" s="11" t="s">
        <v>8315</v>
      </c>
      <c r="R194" t="s">
        <v>8316</v>
      </c>
      <c r="S194" s="15">
        <v>42768.97084490741</v>
      </c>
      <c r="T194" s="16">
        <v>42789.041666666672</v>
      </c>
    </row>
    <row r="195" spans="1:20" ht="75" customHeight="1" x14ac:dyDescent="0.25">
      <c r="A195">
        <v>28</v>
      </c>
      <c r="B195">
        <v>4028</v>
      </c>
      <c r="C195" s="3" t="s">
        <v>4024</v>
      </c>
      <c r="D195" s="3" t="s">
        <v>8133</v>
      </c>
      <c r="E195" s="6">
        <v>2000</v>
      </c>
      <c r="F195" s="8">
        <v>561</v>
      </c>
      <c r="G195" t="s">
        <v>8220</v>
      </c>
      <c r="H195" t="s">
        <v>8223</v>
      </c>
      <c r="I195" t="s">
        <v>8245</v>
      </c>
      <c r="J195">
        <v>1402007500</v>
      </c>
      <c r="K195">
        <v>1399415500</v>
      </c>
      <c r="L195" t="b">
        <v>0</v>
      </c>
      <c r="M195">
        <v>11</v>
      </c>
      <c r="N195" t="b">
        <v>0</v>
      </c>
      <c r="O195" t="s">
        <v>8269</v>
      </c>
      <c r="P195">
        <v>181.82</v>
      </c>
      <c r="Q195" s="11" t="s">
        <v>8315</v>
      </c>
      <c r="R195" t="s">
        <v>8316</v>
      </c>
      <c r="S195" s="15">
        <v>41765.938657407409</v>
      </c>
      <c r="T195" s="16">
        <v>41795.938657407409</v>
      </c>
    </row>
    <row r="196" spans="1:20" ht="75" customHeight="1" x14ac:dyDescent="0.25">
      <c r="A196">
        <v>0</v>
      </c>
      <c r="B196">
        <v>4029</v>
      </c>
      <c r="C196" s="3" t="s">
        <v>4025</v>
      </c>
      <c r="D196" s="3" t="s">
        <v>8134</v>
      </c>
      <c r="E196" s="6">
        <v>20000</v>
      </c>
      <c r="F196" s="8">
        <v>0</v>
      </c>
      <c r="G196" t="s">
        <v>8220</v>
      </c>
      <c r="H196" t="s">
        <v>8223</v>
      </c>
      <c r="I196" t="s">
        <v>8245</v>
      </c>
      <c r="J196">
        <v>1450053370</v>
      </c>
      <c r="K196">
        <v>1447461370</v>
      </c>
      <c r="L196" t="b">
        <v>0</v>
      </c>
      <c r="M196">
        <v>0</v>
      </c>
      <c r="N196" t="b">
        <v>0</v>
      </c>
      <c r="O196" t="s">
        <v>8269</v>
      </c>
      <c r="P196">
        <v>0</v>
      </c>
      <c r="Q196" s="11" t="s">
        <v>8315</v>
      </c>
      <c r="R196" t="s">
        <v>8316</v>
      </c>
      <c r="S196" s="15">
        <v>42322.025115740747</v>
      </c>
      <c r="T196" s="16">
        <v>42352.025115740747</v>
      </c>
    </row>
    <row r="197" spans="1:20" ht="75" customHeight="1" x14ac:dyDescent="0.25">
      <c r="A197">
        <v>16</v>
      </c>
      <c r="B197">
        <v>4030</v>
      </c>
      <c r="C197" s="3" t="s">
        <v>4026</v>
      </c>
      <c r="D197" s="3" t="s">
        <v>8135</v>
      </c>
      <c r="E197" s="6">
        <v>2500</v>
      </c>
      <c r="F197" s="8">
        <v>400</v>
      </c>
      <c r="G197" t="s">
        <v>8220</v>
      </c>
      <c r="H197" t="s">
        <v>8223</v>
      </c>
      <c r="I197" t="s">
        <v>8245</v>
      </c>
      <c r="J197">
        <v>1454525340</v>
      </c>
      <c r="K197">
        <v>1452008599</v>
      </c>
      <c r="L197" t="b">
        <v>0</v>
      </c>
      <c r="M197">
        <v>6</v>
      </c>
      <c r="N197" t="b">
        <v>0</v>
      </c>
      <c r="O197" t="s">
        <v>8269</v>
      </c>
      <c r="P197">
        <v>416.67</v>
      </c>
      <c r="Q197" s="11" t="s">
        <v>8315</v>
      </c>
      <c r="R197" t="s">
        <v>8316</v>
      </c>
      <c r="S197" s="15">
        <v>42374.655081018514</v>
      </c>
      <c r="T197" s="16">
        <v>42403.784027777772</v>
      </c>
    </row>
    <row r="198" spans="1:20" ht="75" customHeight="1" x14ac:dyDescent="0.25">
      <c r="A198">
        <v>0</v>
      </c>
      <c r="B198">
        <v>4031</v>
      </c>
      <c r="C198" s="3" t="s">
        <v>4027</v>
      </c>
      <c r="D198" s="3" t="s">
        <v>8136</v>
      </c>
      <c r="E198" s="6">
        <v>5000</v>
      </c>
      <c r="F198" s="8">
        <v>0</v>
      </c>
      <c r="G198" t="s">
        <v>8220</v>
      </c>
      <c r="H198" t="s">
        <v>8223</v>
      </c>
      <c r="I198" t="s">
        <v>8245</v>
      </c>
      <c r="J198">
        <v>1418914964</v>
      </c>
      <c r="K198">
        <v>1414591364</v>
      </c>
      <c r="L198" t="b">
        <v>0</v>
      </c>
      <c r="M198">
        <v>0</v>
      </c>
      <c r="N198" t="b">
        <v>0</v>
      </c>
      <c r="O198" t="s">
        <v>8269</v>
      </c>
      <c r="P198">
        <v>0</v>
      </c>
      <c r="Q198" s="11" t="s">
        <v>8315</v>
      </c>
      <c r="R198" t="s">
        <v>8316</v>
      </c>
      <c r="S198" s="15">
        <v>41941.585231481484</v>
      </c>
      <c r="T198" s="16">
        <v>41991.626898148148</v>
      </c>
    </row>
    <row r="199" spans="1:20" ht="75" customHeight="1" x14ac:dyDescent="0.25">
      <c r="A199">
        <v>7</v>
      </c>
      <c r="B199">
        <v>4032</v>
      </c>
      <c r="C199" s="3" t="s">
        <v>4028</v>
      </c>
      <c r="D199" s="3" t="s">
        <v>8137</v>
      </c>
      <c r="E199" s="6">
        <v>6048</v>
      </c>
      <c r="F199" s="8">
        <v>413</v>
      </c>
      <c r="G199" t="s">
        <v>8220</v>
      </c>
      <c r="H199" t="s">
        <v>8223</v>
      </c>
      <c r="I199" t="s">
        <v>8245</v>
      </c>
      <c r="J199">
        <v>1450211116</v>
      </c>
      <c r="K199">
        <v>1445023516</v>
      </c>
      <c r="L199" t="b">
        <v>0</v>
      </c>
      <c r="M199">
        <v>7</v>
      </c>
      <c r="N199" t="b">
        <v>0</v>
      </c>
      <c r="O199" t="s">
        <v>8269</v>
      </c>
      <c r="P199">
        <v>864</v>
      </c>
      <c r="Q199" s="11" t="s">
        <v>8315</v>
      </c>
      <c r="R199" t="s">
        <v>8316</v>
      </c>
      <c r="S199" s="15">
        <v>42293.809212962966</v>
      </c>
      <c r="T199" s="16">
        <v>42353.85087962963</v>
      </c>
    </row>
    <row r="200" spans="1:20" ht="75" customHeight="1" x14ac:dyDescent="0.25">
      <c r="A200">
        <v>1</v>
      </c>
      <c r="B200">
        <v>4034</v>
      </c>
      <c r="C200" s="3" t="s">
        <v>4030</v>
      </c>
      <c r="D200" s="3" t="s">
        <v>8139</v>
      </c>
      <c r="E200" s="6">
        <v>13500</v>
      </c>
      <c r="F200" s="8">
        <v>200</v>
      </c>
      <c r="G200" t="s">
        <v>8220</v>
      </c>
      <c r="H200" t="s">
        <v>8223</v>
      </c>
      <c r="I200" t="s">
        <v>8245</v>
      </c>
      <c r="J200">
        <v>1428097450</v>
      </c>
      <c r="K200">
        <v>1425509050</v>
      </c>
      <c r="L200" t="b">
        <v>0</v>
      </c>
      <c r="M200">
        <v>2</v>
      </c>
      <c r="N200" t="b">
        <v>0</v>
      </c>
      <c r="O200" t="s">
        <v>8269</v>
      </c>
      <c r="P200">
        <v>6750</v>
      </c>
      <c r="Q200" s="11" t="s">
        <v>8315</v>
      </c>
      <c r="R200" t="s">
        <v>8316</v>
      </c>
      <c r="S200" s="15">
        <v>42067.947337962964</v>
      </c>
      <c r="T200" s="16">
        <v>42097.905671296292</v>
      </c>
    </row>
    <row r="201" spans="1:20" ht="75" customHeight="1" x14ac:dyDescent="0.25">
      <c r="A201">
        <v>37</v>
      </c>
      <c r="B201">
        <v>4035</v>
      </c>
      <c r="C201" s="3" t="s">
        <v>4031</v>
      </c>
      <c r="D201" s="3" t="s">
        <v>8140</v>
      </c>
      <c r="E201" s="6">
        <v>10000</v>
      </c>
      <c r="F201" s="8">
        <v>3685</v>
      </c>
      <c r="G201" t="s">
        <v>8220</v>
      </c>
      <c r="H201" t="s">
        <v>8223</v>
      </c>
      <c r="I201" t="s">
        <v>8245</v>
      </c>
      <c r="J201">
        <v>1413925887</v>
      </c>
      <c r="K201">
        <v>1411333887</v>
      </c>
      <c r="L201" t="b">
        <v>0</v>
      </c>
      <c r="M201">
        <v>25</v>
      </c>
      <c r="N201" t="b">
        <v>0</v>
      </c>
      <c r="O201" t="s">
        <v>8269</v>
      </c>
      <c r="P201">
        <v>400</v>
      </c>
      <c r="Q201" s="11" t="s">
        <v>8315</v>
      </c>
      <c r="R201" t="s">
        <v>8316</v>
      </c>
      <c r="S201" s="15">
        <v>41903.882951388885</v>
      </c>
      <c r="T201" s="16">
        <v>41933.882951388885</v>
      </c>
    </row>
    <row r="202" spans="1:20" ht="75" customHeight="1" x14ac:dyDescent="0.25">
      <c r="A202">
        <v>47</v>
      </c>
      <c r="B202">
        <v>4036</v>
      </c>
      <c r="C202" s="3" t="s">
        <v>4032</v>
      </c>
      <c r="D202" s="3" t="s">
        <v>7438</v>
      </c>
      <c r="E202" s="6">
        <v>6000</v>
      </c>
      <c r="F202" s="8">
        <v>2823</v>
      </c>
      <c r="G202" t="s">
        <v>8220</v>
      </c>
      <c r="H202" t="s">
        <v>8223</v>
      </c>
      <c r="I202" t="s">
        <v>8245</v>
      </c>
      <c r="J202">
        <v>1404253800</v>
      </c>
      <c r="K202">
        <v>1402784964</v>
      </c>
      <c r="L202" t="b">
        <v>0</v>
      </c>
      <c r="M202">
        <v>17</v>
      </c>
      <c r="N202" t="b">
        <v>0</v>
      </c>
      <c r="O202" t="s">
        <v>8269</v>
      </c>
      <c r="P202">
        <v>352.94</v>
      </c>
      <c r="Q202" s="11" t="s">
        <v>8315</v>
      </c>
      <c r="R202" t="s">
        <v>8316</v>
      </c>
      <c r="S202" s="15">
        <v>41804.937083333331</v>
      </c>
      <c r="T202" s="16">
        <v>41821.9375</v>
      </c>
    </row>
    <row r="203" spans="1:20" ht="75" customHeight="1" x14ac:dyDescent="0.25">
      <c r="A203">
        <v>11</v>
      </c>
      <c r="B203">
        <v>4037</v>
      </c>
      <c r="C203" s="3" t="s">
        <v>4033</v>
      </c>
      <c r="D203" s="3" t="s">
        <v>8141</v>
      </c>
      <c r="E203" s="6">
        <v>700</v>
      </c>
      <c r="F203" s="8">
        <v>80</v>
      </c>
      <c r="G203" t="s">
        <v>8220</v>
      </c>
      <c r="H203" t="s">
        <v>8223</v>
      </c>
      <c r="I203" t="s">
        <v>8245</v>
      </c>
      <c r="J203">
        <v>1464099900</v>
      </c>
      <c r="K203">
        <v>1462585315</v>
      </c>
      <c r="L203" t="b">
        <v>0</v>
      </c>
      <c r="M203">
        <v>2</v>
      </c>
      <c r="N203" t="b">
        <v>0</v>
      </c>
      <c r="O203" t="s">
        <v>8269</v>
      </c>
      <c r="P203">
        <v>350</v>
      </c>
      <c r="Q203" s="11" t="s">
        <v>8315</v>
      </c>
      <c r="R203" t="s">
        <v>8316</v>
      </c>
      <c r="S203" s="15">
        <v>42497.070775462969</v>
      </c>
      <c r="T203" s="16">
        <v>42514.600694444445</v>
      </c>
    </row>
    <row r="204" spans="1:20" ht="75" customHeight="1" x14ac:dyDescent="0.25">
      <c r="A204">
        <v>12</v>
      </c>
      <c r="B204">
        <v>4038</v>
      </c>
      <c r="C204" s="3" t="s">
        <v>4034</v>
      </c>
      <c r="D204" s="3" t="s">
        <v>8142</v>
      </c>
      <c r="E204" s="6">
        <v>2500</v>
      </c>
      <c r="F204" s="8">
        <v>301</v>
      </c>
      <c r="G204" t="s">
        <v>8220</v>
      </c>
      <c r="H204" t="s">
        <v>8223</v>
      </c>
      <c r="I204" t="s">
        <v>8245</v>
      </c>
      <c r="J204">
        <v>1413573010</v>
      </c>
      <c r="K204">
        <v>1408389010</v>
      </c>
      <c r="L204" t="b">
        <v>0</v>
      </c>
      <c r="M204">
        <v>4</v>
      </c>
      <c r="N204" t="b">
        <v>0</v>
      </c>
      <c r="O204" t="s">
        <v>8269</v>
      </c>
      <c r="P204">
        <v>625</v>
      </c>
      <c r="Q204" s="11" t="s">
        <v>8315</v>
      </c>
      <c r="R204" t="s">
        <v>8316</v>
      </c>
      <c r="S204" s="15">
        <v>41869.798726851855</v>
      </c>
      <c r="T204" s="16">
        <v>41929.798726851855</v>
      </c>
    </row>
    <row r="205" spans="1:20" ht="75" customHeight="1" x14ac:dyDescent="0.25">
      <c r="A205">
        <v>60</v>
      </c>
      <c r="B205">
        <v>4039</v>
      </c>
      <c r="C205" s="3" t="s">
        <v>4035</v>
      </c>
      <c r="D205" s="3" t="s">
        <v>8143</v>
      </c>
      <c r="E205" s="6">
        <v>500</v>
      </c>
      <c r="F205" s="8">
        <v>300</v>
      </c>
      <c r="G205" t="s">
        <v>8220</v>
      </c>
      <c r="H205" t="s">
        <v>8223</v>
      </c>
      <c r="I205" t="s">
        <v>8245</v>
      </c>
      <c r="J205">
        <v>1448949540</v>
      </c>
      <c r="K205">
        <v>1446048367</v>
      </c>
      <c r="L205" t="b">
        <v>0</v>
      </c>
      <c r="M205">
        <v>5</v>
      </c>
      <c r="N205" t="b">
        <v>0</v>
      </c>
      <c r="O205" t="s">
        <v>8269</v>
      </c>
      <c r="P205">
        <v>100</v>
      </c>
      <c r="Q205" s="11" t="s">
        <v>8315</v>
      </c>
      <c r="R205" t="s">
        <v>8316</v>
      </c>
      <c r="S205" s="15">
        <v>42305.670914351853</v>
      </c>
      <c r="T205" s="16">
        <v>42339.249305555553</v>
      </c>
    </row>
    <row r="206" spans="1:20" ht="75" customHeight="1" x14ac:dyDescent="0.25">
      <c r="A206">
        <v>31</v>
      </c>
      <c r="B206">
        <v>4040</v>
      </c>
      <c r="C206" s="3" t="s">
        <v>4036</v>
      </c>
      <c r="D206" s="3" t="s">
        <v>8144</v>
      </c>
      <c r="E206" s="6">
        <v>8000</v>
      </c>
      <c r="F206" s="8">
        <v>2500</v>
      </c>
      <c r="G206" t="s">
        <v>8220</v>
      </c>
      <c r="H206" t="s">
        <v>8223</v>
      </c>
      <c r="I206" t="s">
        <v>8245</v>
      </c>
      <c r="J206">
        <v>1437188400</v>
      </c>
      <c r="K206">
        <v>1432100004</v>
      </c>
      <c r="L206" t="b">
        <v>0</v>
      </c>
      <c r="M206">
        <v>2</v>
      </c>
      <c r="N206" t="b">
        <v>0</v>
      </c>
      <c r="O206" t="s">
        <v>8269</v>
      </c>
      <c r="P206">
        <v>4000</v>
      </c>
      <c r="Q206" s="11" t="s">
        <v>8315</v>
      </c>
      <c r="R206" t="s">
        <v>8316</v>
      </c>
      <c r="S206" s="15">
        <v>42144.231527777782</v>
      </c>
      <c r="T206" s="16">
        <v>42203.125</v>
      </c>
    </row>
    <row r="207" spans="1:20" ht="75" customHeight="1" x14ac:dyDescent="0.25">
      <c r="A207">
        <v>0</v>
      </c>
      <c r="B207">
        <v>4042</v>
      </c>
      <c r="C207" s="3" t="s">
        <v>4038</v>
      </c>
      <c r="D207" s="3" t="s">
        <v>8146</v>
      </c>
      <c r="E207" s="6">
        <v>10000</v>
      </c>
      <c r="F207" s="8">
        <v>21</v>
      </c>
      <c r="G207" t="s">
        <v>8220</v>
      </c>
      <c r="H207" t="s">
        <v>8223</v>
      </c>
      <c r="I207" t="s">
        <v>8245</v>
      </c>
      <c r="J207">
        <v>1421781360</v>
      </c>
      <c r="K207">
        <v>1419213664</v>
      </c>
      <c r="L207" t="b">
        <v>0</v>
      </c>
      <c r="M207">
        <v>3</v>
      </c>
      <c r="N207" t="b">
        <v>0</v>
      </c>
      <c r="O207" t="s">
        <v>8269</v>
      </c>
      <c r="P207">
        <v>3333.33</v>
      </c>
      <c r="Q207" s="11" t="s">
        <v>8315</v>
      </c>
      <c r="R207" t="s">
        <v>8316</v>
      </c>
      <c r="S207" s="15">
        <v>41995.084074074075</v>
      </c>
      <c r="T207" s="16">
        <v>42024.802777777775</v>
      </c>
    </row>
    <row r="208" spans="1:20" ht="75" customHeight="1" x14ac:dyDescent="0.25">
      <c r="A208">
        <v>38</v>
      </c>
      <c r="B208">
        <v>4044</v>
      </c>
      <c r="C208" s="3" t="s">
        <v>4040</v>
      </c>
      <c r="D208" s="3" t="s">
        <v>8148</v>
      </c>
      <c r="E208" s="6">
        <v>600</v>
      </c>
      <c r="F208" s="8">
        <v>225</v>
      </c>
      <c r="G208" t="s">
        <v>8220</v>
      </c>
      <c r="H208" t="s">
        <v>8223</v>
      </c>
      <c r="I208" t="s">
        <v>8245</v>
      </c>
      <c r="J208">
        <v>1428642000</v>
      </c>
      <c r="K208">
        <v>1426050982</v>
      </c>
      <c r="L208" t="b">
        <v>0</v>
      </c>
      <c r="M208">
        <v>4</v>
      </c>
      <c r="N208" t="b">
        <v>0</v>
      </c>
      <c r="O208" t="s">
        <v>8269</v>
      </c>
      <c r="P208">
        <v>150</v>
      </c>
      <c r="Q208" s="11" t="s">
        <v>8315</v>
      </c>
      <c r="R208" t="s">
        <v>8316</v>
      </c>
      <c r="S208" s="15">
        <v>42074.219699074078</v>
      </c>
      <c r="T208" s="16">
        <v>42104.208333333328</v>
      </c>
    </row>
    <row r="209" spans="1:20" ht="75" customHeight="1" x14ac:dyDescent="0.25">
      <c r="A209">
        <v>8</v>
      </c>
      <c r="B209">
        <v>4046</v>
      </c>
      <c r="C209" s="3" t="s">
        <v>4042</v>
      </c>
      <c r="D209" s="3" t="s">
        <v>8150</v>
      </c>
      <c r="E209" s="6">
        <v>5600</v>
      </c>
      <c r="F209" s="8">
        <v>460</v>
      </c>
      <c r="G209" t="s">
        <v>8220</v>
      </c>
      <c r="H209" t="s">
        <v>8223</v>
      </c>
      <c r="I209" t="s">
        <v>8245</v>
      </c>
      <c r="J209">
        <v>1413992210</v>
      </c>
      <c r="K209">
        <v>1411400210</v>
      </c>
      <c r="L209" t="b">
        <v>0</v>
      </c>
      <c r="M209">
        <v>12</v>
      </c>
      <c r="N209" t="b">
        <v>0</v>
      </c>
      <c r="O209" t="s">
        <v>8269</v>
      </c>
      <c r="P209">
        <v>466.67</v>
      </c>
      <c r="Q209" s="11" t="s">
        <v>8315</v>
      </c>
      <c r="R209" t="s">
        <v>8316</v>
      </c>
      <c r="S209" s="15">
        <v>41904.650578703702</v>
      </c>
      <c r="T209" s="16">
        <v>41934.650578703702</v>
      </c>
    </row>
    <row r="210" spans="1:20" ht="75" customHeight="1" x14ac:dyDescent="0.25">
      <c r="A210">
        <v>2</v>
      </c>
      <c r="B210">
        <v>4047</v>
      </c>
      <c r="C210" s="3" t="s">
        <v>4043</v>
      </c>
      <c r="D210" s="3" t="s">
        <v>8151</v>
      </c>
      <c r="E210" s="6">
        <v>5000</v>
      </c>
      <c r="F210" s="8">
        <v>110</v>
      </c>
      <c r="G210" t="s">
        <v>8220</v>
      </c>
      <c r="H210" t="s">
        <v>8223</v>
      </c>
      <c r="I210" t="s">
        <v>8245</v>
      </c>
      <c r="J210">
        <v>1420938000</v>
      </c>
      <c r="K210">
        <v>1418862743</v>
      </c>
      <c r="L210" t="b">
        <v>0</v>
      </c>
      <c r="M210">
        <v>4</v>
      </c>
      <c r="N210" t="b">
        <v>0</v>
      </c>
      <c r="O210" t="s">
        <v>8269</v>
      </c>
      <c r="P210">
        <v>1250</v>
      </c>
      <c r="Q210" s="11" t="s">
        <v>8315</v>
      </c>
      <c r="R210" t="s">
        <v>8316</v>
      </c>
      <c r="S210" s="15">
        <v>41991.022488425922</v>
      </c>
      <c r="T210" s="16">
        <v>42015.041666666672</v>
      </c>
    </row>
    <row r="211" spans="1:20" ht="75" customHeight="1" x14ac:dyDescent="0.25">
      <c r="A211">
        <v>0</v>
      </c>
      <c r="B211">
        <v>4049</v>
      </c>
      <c r="C211" s="3" t="s">
        <v>4045</v>
      </c>
      <c r="D211" s="3" t="s">
        <v>8153</v>
      </c>
      <c r="E211" s="6">
        <v>20000</v>
      </c>
      <c r="F211" s="8">
        <v>16</v>
      </c>
      <c r="G211" t="s">
        <v>8220</v>
      </c>
      <c r="H211" t="s">
        <v>8223</v>
      </c>
      <c r="I211" t="s">
        <v>8245</v>
      </c>
      <c r="J211">
        <v>1436914815</v>
      </c>
      <c r="K211">
        <v>1434322815</v>
      </c>
      <c r="L211" t="b">
        <v>0</v>
      </c>
      <c r="M211">
        <v>1</v>
      </c>
      <c r="N211" t="b">
        <v>0</v>
      </c>
      <c r="O211" t="s">
        <v>8269</v>
      </c>
      <c r="P211">
        <v>20000</v>
      </c>
      <c r="Q211" s="11" t="s">
        <v>8315</v>
      </c>
      <c r="R211" t="s">
        <v>8316</v>
      </c>
      <c r="S211" s="15">
        <v>42169.958506944444</v>
      </c>
      <c r="T211" s="16">
        <v>42199.958506944444</v>
      </c>
    </row>
    <row r="212" spans="1:20" ht="75" customHeight="1" x14ac:dyDescent="0.25">
      <c r="A212">
        <v>0</v>
      </c>
      <c r="B212">
        <v>4050</v>
      </c>
      <c r="C212" s="3" t="s">
        <v>4046</v>
      </c>
      <c r="D212" s="3" t="s">
        <v>8154</v>
      </c>
      <c r="E212" s="6">
        <v>1500</v>
      </c>
      <c r="F212" s="8">
        <v>1</v>
      </c>
      <c r="G212" t="s">
        <v>8220</v>
      </c>
      <c r="H212" t="s">
        <v>8223</v>
      </c>
      <c r="I212" t="s">
        <v>8245</v>
      </c>
      <c r="J212">
        <v>1414077391</v>
      </c>
      <c r="K212">
        <v>1411485391</v>
      </c>
      <c r="L212" t="b">
        <v>0</v>
      </c>
      <c r="M212">
        <v>1</v>
      </c>
      <c r="N212" t="b">
        <v>0</v>
      </c>
      <c r="O212" t="s">
        <v>8269</v>
      </c>
      <c r="P212">
        <v>1500</v>
      </c>
      <c r="Q212" s="11" t="s">
        <v>8315</v>
      </c>
      <c r="R212" t="s">
        <v>8316</v>
      </c>
      <c r="S212" s="15">
        <v>41905.636469907404</v>
      </c>
      <c r="T212" s="16">
        <v>41935.636469907404</v>
      </c>
    </row>
    <row r="213" spans="1:20" ht="75" customHeight="1" x14ac:dyDescent="0.25">
      <c r="A213">
        <v>0</v>
      </c>
      <c r="B213">
        <v>4051</v>
      </c>
      <c r="C213" s="3" t="s">
        <v>4047</v>
      </c>
      <c r="D213" s="3" t="s">
        <v>8155</v>
      </c>
      <c r="E213" s="6">
        <v>500</v>
      </c>
      <c r="F213" s="8">
        <v>0</v>
      </c>
      <c r="G213" t="s">
        <v>8220</v>
      </c>
      <c r="H213" t="s">
        <v>8223</v>
      </c>
      <c r="I213" t="s">
        <v>8245</v>
      </c>
      <c r="J213">
        <v>1399618380</v>
      </c>
      <c r="K213">
        <v>1399058797</v>
      </c>
      <c r="L213" t="b">
        <v>0</v>
      </c>
      <c r="M213">
        <v>0</v>
      </c>
      <c r="N213" t="b">
        <v>0</v>
      </c>
      <c r="O213" t="s">
        <v>8269</v>
      </c>
      <c r="P213">
        <v>0</v>
      </c>
      <c r="Q213" s="11" t="s">
        <v>8315</v>
      </c>
      <c r="R213" t="s">
        <v>8316</v>
      </c>
      <c r="S213" s="15">
        <v>41761.810150462967</v>
      </c>
      <c r="T213" s="16">
        <v>41768.286805555559</v>
      </c>
    </row>
    <row r="214" spans="1:20" ht="75" customHeight="1" x14ac:dyDescent="0.25">
      <c r="A214">
        <v>38</v>
      </c>
      <c r="B214">
        <v>4052</v>
      </c>
      <c r="C214" s="3" t="s">
        <v>4048</v>
      </c>
      <c r="D214" s="3" t="s">
        <v>8156</v>
      </c>
      <c r="E214" s="6">
        <v>3000</v>
      </c>
      <c r="F214" s="8">
        <v>1126</v>
      </c>
      <c r="G214" t="s">
        <v>8220</v>
      </c>
      <c r="H214" t="s">
        <v>8223</v>
      </c>
      <c r="I214" t="s">
        <v>8245</v>
      </c>
      <c r="J214">
        <v>1413234316</v>
      </c>
      <c r="K214">
        <v>1408050316</v>
      </c>
      <c r="L214" t="b">
        <v>0</v>
      </c>
      <c r="M214">
        <v>13</v>
      </c>
      <c r="N214" t="b">
        <v>0</v>
      </c>
      <c r="O214" t="s">
        <v>8269</v>
      </c>
      <c r="P214">
        <v>230.77</v>
      </c>
      <c r="Q214" s="11" t="s">
        <v>8315</v>
      </c>
      <c r="R214" t="s">
        <v>8316</v>
      </c>
      <c r="S214" s="15">
        <v>41865.878657407404</v>
      </c>
      <c r="T214" s="16">
        <v>41925.878657407404</v>
      </c>
    </row>
    <row r="215" spans="1:20" ht="75" customHeight="1" x14ac:dyDescent="0.25">
      <c r="A215">
        <v>0</v>
      </c>
      <c r="B215">
        <v>4054</v>
      </c>
      <c r="C215" s="3" t="s">
        <v>4050</v>
      </c>
      <c r="D215" s="3" t="s">
        <v>8158</v>
      </c>
      <c r="E215" s="6">
        <v>8880</v>
      </c>
      <c r="F215" s="8">
        <v>0</v>
      </c>
      <c r="G215" t="s">
        <v>8220</v>
      </c>
      <c r="H215" t="s">
        <v>8223</v>
      </c>
      <c r="I215" t="s">
        <v>8245</v>
      </c>
      <c r="J215">
        <v>1475294400</v>
      </c>
      <c r="K215">
        <v>1472674285</v>
      </c>
      <c r="L215" t="b">
        <v>0</v>
      </c>
      <c r="M215">
        <v>0</v>
      </c>
      <c r="N215" t="b">
        <v>0</v>
      </c>
      <c r="O215" t="s">
        <v>8269</v>
      </c>
      <c r="P215">
        <v>0</v>
      </c>
      <c r="Q215" s="11" t="s">
        <v>8315</v>
      </c>
      <c r="R215" t="s">
        <v>8316</v>
      </c>
      <c r="S215" s="15">
        <v>42613.841261574074</v>
      </c>
      <c r="T215" s="16">
        <v>42644.166666666672</v>
      </c>
    </row>
    <row r="216" spans="1:20" ht="75" customHeight="1" x14ac:dyDescent="0.25">
      <c r="A216">
        <v>53</v>
      </c>
      <c r="B216">
        <v>4056</v>
      </c>
      <c r="C216" s="3" t="s">
        <v>4052</v>
      </c>
      <c r="D216" s="3" t="s">
        <v>8160</v>
      </c>
      <c r="E216" s="6">
        <v>1500</v>
      </c>
      <c r="F216" s="8">
        <v>795</v>
      </c>
      <c r="G216" t="s">
        <v>8220</v>
      </c>
      <c r="H216" t="s">
        <v>8223</v>
      </c>
      <c r="I216" t="s">
        <v>8245</v>
      </c>
      <c r="J216">
        <v>1467575940</v>
      </c>
      <c r="K216">
        <v>1465856639</v>
      </c>
      <c r="L216" t="b">
        <v>0</v>
      </c>
      <c r="M216">
        <v>9</v>
      </c>
      <c r="N216" t="b">
        <v>0</v>
      </c>
      <c r="O216" t="s">
        <v>8269</v>
      </c>
      <c r="P216">
        <v>166.67</v>
      </c>
      <c r="Q216" s="11" t="s">
        <v>8315</v>
      </c>
      <c r="R216" t="s">
        <v>8316</v>
      </c>
      <c r="S216" s="15">
        <v>42534.933321759265</v>
      </c>
      <c r="T216" s="16">
        <v>42554.832638888889</v>
      </c>
    </row>
    <row r="217" spans="1:20" ht="75" customHeight="1" x14ac:dyDescent="0.25">
      <c r="A217">
        <v>3</v>
      </c>
      <c r="B217">
        <v>4058</v>
      </c>
      <c r="C217" s="3" t="s">
        <v>4054</v>
      </c>
      <c r="D217" s="3" t="s">
        <v>8162</v>
      </c>
      <c r="E217" s="6">
        <v>3750</v>
      </c>
      <c r="F217" s="8">
        <v>95</v>
      </c>
      <c r="G217" t="s">
        <v>8220</v>
      </c>
      <c r="H217" t="s">
        <v>8223</v>
      </c>
      <c r="I217" t="s">
        <v>8245</v>
      </c>
      <c r="J217">
        <v>1459483140</v>
      </c>
      <c r="K217">
        <v>1458178044</v>
      </c>
      <c r="L217" t="b">
        <v>0</v>
      </c>
      <c r="M217">
        <v>4</v>
      </c>
      <c r="N217" t="b">
        <v>0</v>
      </c>
      <c r="O217" t="s">
        <v>8269</v>
      </c>
      <c r="P217">
        <v>937.5</v>
      </c>
      <c r="Q217" s="11" t="s">
        <v>8315</v>
      </c>
      <c r="R217" t="s">
        <v>8316</v>
      </c>
      <c r="S217" s="15">
        <v>42446.060694444444</v>
      </c>
      <c r="T217" s="16">
        <v>42461.165972222225</v>
      </c>
    </row>
    <row r="218" spans="1:20" ht="75" customHeight="1" x14ac:dyDescent="0.25">
      <c r="A218">
        <v>0</v>
      </c>
      <c r="B218">
        <v>4061</v>
      </c>
      <c r="C218" s="3" t="s">
        <v>4057</v>
      </c>
      <c r="D218" s="3" t="s">
        <v>8165</v>
      </c>
      <c r="E218" s="6">
        <v>525</v>
      </c>
      <c r="F218" s="8">
        <v>0</v>
      </c>
      <c r="G218" t="s">
        <v>8220</v>
      </c>
      <c r="H218" t="s">
        <v>8223</v>
      </c>
      <c r="I218" t="s">
        <v>8245</v>
      </c>
      <c r="J218">
        <v>1461205423</v>
      </c>
      <c r="K218">
        <v>1456025023</v>
      </c>
      <c r="L218" t="b">
        <v>0</v>
      </c>
      <c r="M218">
        <v>0</v>
      </c>
      <c r="N218" t="b">
        <v>0</v>
      </c>
      <c r="O218" t="s">
        <v>8269</v>
      </c>
      <c r="P218">
        <v>0</v>
      </c>
      <c r="Q218" s="11" t="s">
        <v>8315</v>
      </c>
      <c r="R218" t="s">
        <v>8316</v>
      </c>
      <c r="S218" s="15">
        <v>42421.141469907408</v>
      </c>
      <c r="T218" s="16">
        <v>42481.099803240737</v>
      </c>
    </row>
    <row r="219" spans="1:20" ht="75" customHeight="1" x14ac:dyDescent="0.25">
      <c r="A219">
        <v>2</v>
      </c>
      <c r="B219">
        <v>4062</v>
      </c>
      <c r="C219" s="3" t="s">
        <v>4058</v>
      </c>
      <c r="D219" s="3" t="s">
        <v>8166</v>
      </c>
      <c r="E219" s="6">
        <v>20000</v>
      </c>
      <c r="F219" s="8">
        <v>490</v>
      </c>
      <c r="G219" t="s">
        <v>8220</v>
      </c>
      <c r="H219" t="s">
        <v>8223</v>
      </c>
      <c r="I219" t="s">
        <v>8245</v>
      </c>
      <c r="J219">
        <v>1467481468</v>
      </c>
      <c r="K219">
        <v>1464889468</v>
      </c>
      <c r="L219" t="b">
        <v>0</v>
      </c>
      <c r="M219">
        <v>3</v>
      </c>
      <c r="N219" t="b">
        <v>0</v>
      </c>
      <c r="O219" t="s">
        <v>8269</v>
      </c>
      <c r="P219">
        <v>6666.67</v>
      </c>
      <c r="Q219" s="11" t="s">
        <v>8315</v>
      </c>
      <c r="R219" t="s">
        <v>8316</v>
      </c>
      <c r="S219" s="15">
        <v>42523.739212962959</v>
      </c>
      <c r="T219" s="16">
        <v>42553.739212962959</v>
      </c>
    </row>
    <row r="220" spans="1:20" ht="75" customHeight="1" x14ac:dyDescent="0.25">
      <c r="A220">
        <v>1</v>
      </c>
      <c r="B220">
        <v>4065</v>
      </c>
      <c r="C220" s="3" t="s">
        <v>4061</v>
      </c>
      <c r="D220" s="3" t="s">
        <v>8169</v>
      </c>
      <c r="E220" s="6">
        <v>4000</v>
      </c>
      <c r="F220" s="8">
        <v>27</v>
      </c>
      <c r="G220" t="s">
        <v>8220</v>
      </c>
      <c r="H220" t="s">
        <v>8223</v>
      </c>
      <c r="I220" t="s">
        <v>8245</v>
      </c>
      <c r="J220">
        <v>1407883811</v>
      </c>
      <c r="K220">
        <v>1405291811</v>
      </c>
      <c r="L220" t="b">
        <v>0</v>
      </c>
      <c r="M220">
        <v>4</v>
      </c>
      <c r="N220" t="b">
        <v>0</v>
      </c>
      <c r="O220" t="s">
        <v>8269</v>
      </c>
      <c r="P220">
        <v>1000</v>
      </c>
      <c r="Q220" s="11" t="s">
        <v>8315</v>
      </c>
      <c r="R220" t="s">
        <v>8316</v>
      </c>
      <c r="S220" s="15">
        <v>41833.951516203706</v>
      </c>
      <c r="T220" s="16">
        <v>41863.951516203706</v>
      </c>
    </row>
    <row r="221" spans="1:20" ht="75" customHeight="1" x14ac:dyDescent="0.25">
      <c r="A221">
        <v>0</v>
      </c>
      <c r="B221">
        <v>4066</v>
      </c>
      <c r="C221" s="3" t="s">
        <v>4062</v>
      </c>
      <c r="D221" s="3" t="s">
        <v>8170</v>
      </c>
      <c r="E221" s="6">
        <v>15000</v>
      </c>
      <c r="F221" s="8">
        <v>25</v>
      </c>
      <c r="G221" t="s">
        <v>8220</v>
      </c>
      <c r="H221" t="s">
        <v>8223</v>
      </c>
      <c r="I221" t="s">
        <v>8245</v>
      </c>
      <c r="J221">
        <v>1463619388</v>
      </c>
      <c r="K221">
        <v>1461027388</v>
      </c>
      <c r="L221" t="b">
        <v>0</v>
      </c>
      <c r="M221">
        <v>1</v>
      </c>
      <c r="N221" t="b">
        <v>0</v>
      </c>
      <c r="O221" t="s">
        <v>8269</v>
      </c>
      <c r="P221">
        <v>15000</v>
      </c>
      <c r="Q221" s="11" t="s">
        <v>8315</v>
      </c>
      <c r="R221" t="s">
        <v>8316</v>
      </c>
      <c r="S221" s="15">
        <v>42479.039212962962</v>
      </c>
      <c r="T221" s="16">
        <v>42509.039212962962</v>
      </c>
    </row>
    <row r="222" spans="1:20" ht="75" customHeight="1" x14ac:dyDescent="0.25">
      <c r="A222">
        <v>61</v>
      </c>
      <c r="B222">
        <v>4067</v>
      </c>
      <c r="C222" s="3" t="s">
        <v>4063</v>
      </c>
      <c r="D222" s="3" t="s">
        <v>7998</v>
      </c>
      <c r="E222" s="6">
        <v>5000</v>
      </c>
      <c r="F222" s="8">
        <v>3045</v>
      </c>
      <c r="G222" t="s">
        <v>8220</v>
      </c>
      <c r="H222" t="s">
        <v>8223</v>
      </c>
      <c r="I222" t="s">
        <v>8245</v>
      </c>
      <c r="J222">
        <v>1443408550</v>
      </c>
      <c r="K222">
        <v>1439952550</v>
      </c>
      <c r="L222" t="b">
        <v>0</v>
      </c>
      <c r="M222">
        <v>17</v>
      </c>
      <c r="N222" t="b">
        <v>0</v>
      </c>
      <c r="O222" t="s">
        <v>8269</v>
      </c>
      <c r="P222">
        <v>294.12</v>
      </c>
      <c r="Q222" s="11" t="s">
        <v>8315</v>
      </c>
      <c r="R222" t="s">
        <v>8316</v>
      </c>
      <c r="S222" s="15">
        <v>42235.117476851854</v>
      </c>
      <c r="T222" s="16">
        <v>42275.117476851854</v>
      </c>
    </row>
    <row r="223" spans="1:20" ht="75" customHeight="1" x14ac:dyDescent="0.25">
      <c r="A223">
        <v>1</v>
      </c>
      <c r="B223">
        <v>4068</v>
      </c>
      <c r="C223" s="3" t="s">
        <v>4064</v>
      </c>
      <c r="D223" s="3" t="s">
        <v>8171</v>
      </c>
      <c r="E223" s="6">
        <v>3495</v>
      </c>
      <c r="F223" s="8">
        <v>34.950000000000003</v>
      </c>
      <c r="G223" t="s">
        <v>8220</v>
      </c>
      <c r="H223" t="s">
        <v>8223</v>
      </c>
      <c r="I223" t="s">
        <v>8245</v>
      </c>
      <c r="J223">
        <v>1484348700</v>
      </c>
      <c r="K223">
        <v>1481756855</v>
      </c>
      <c r="L223" t="b">
        <v>0</v>
      </c>
      <c r="M223">
        <v>1</v>
      </c>
      <c r="N223" t="b">
        <v>0</v>
      </c>
      <c r="O223" t="s">
        <v>8269</v>
      </c>
      <c r="P223">
        <v>3495</v>
      </c>
      <c r="Q223" s="11" t="s">
        <v>8315</v>
      </c>
      <c r="R223" t="s">
        <v>8316</v>
      </c>
      <c r="S223" s="15">
        <v>42718.963599537034</v>
      </c>
      <c r="T223" s="16">
        <v>42748.961805555555</v>
      </c>
    </row>
    <row r="224" spans="1:20" ht="75" customHeight="1" x14ac:dyDescent="0.25">
      <c r="A224">
        <v>17</v>
      </c>
      <c r="B224">
        <v>4070</v>
      </c>
      <c r="C224" s="3" t="s">
        <v>4066</v>
      </c>
      <c r="D224" s="3" t="s">
        <v>8173</v>
      </c>
      <c r="E224" s="6">
        <v>1000</v>
      </c>
      <c r="F224" s="8">
        <v>165</v>
      </c>
      <c r="G224" t="s">
        <v>8220</v>
      </c>
      <c r="H224" t="s">
        <v>8223</v>
      </c>
      <c r="I224" t="s">
        <v>8245</v>
      </c>
      <c r="J224">
        <v>1425178800</v>
      </c>
      <c r="K224">
        <v>1422374420</v>
      </c>
      <c r="L224" t="b">
        <v>0</v>
      </c>
      <c r="M224">
        <v>6</v>
      </c>
      <c r="N224" t="b">
        <v>0</v>
      </c>
      <c r="O224" t="s">
        <v>8269</v>
      </c>
      <c r="P224">
        <v>166.67</v>
      </c>
      <c r="Q224" s="11" t="s">
        <v>8315</v>
      </c>
      <c r="R224" t="s">
        <v>8316</v>
      </c>
      <c r="S224" s="15">
        <v>42031.666898148149</v>
      </c>
      <c r="T224" s="16">
        <v>42064.125</v>
      </c>
    </row>
    <row r="225" spans="1:20" ht="75" customHeight="1" x14ac:dyDescent="0.25">
      <c r="A225">
        <v>1</v>
      </c>
      <c r="B225">
        <v>4073</v>
      </c>
      <c r="C225" s="3" t="s">
        <v>4069</v>
      </c>
      <c r="D225" s="3" t="s">
        <v>8176</v>
      </c>
      <c r="E225" s="6">
        <v>3500</v>
      </c>
      <c r="F225" s="8">
        <v>37</v>
      </c>
      <c r="G225" t="s">
        <v>8220</v>
      </c>
      <c r="H225" t="s">
        <v>8223</v>
      </c>
      <c r="I225" t="s">
        <v>8245</v>
      </c>
      <c r="J225">
        <v>1431144000</v>
      </c>
      <c r="K225">
        <v>1426407426</v>
      </c>
      <c r="L225" t="b">
        <v>0</v>
      </c>
      <c r="M225">
        <v>2</v>
      </c>
      <c r="N225" t="b">
        <v>0</v>
      </c>
      <c r="O225" t="s">
        <v>8269</v>
      </c>
      <c r="P225">
        <v>1750</v>
      </c>
      <c r="Q225" s="11" t="s">
        <v>8315</v>
      </c>
      <c r="R225" t="s">
        <v>8316</v>
      </c>
      <c r="S225" s="15">
        <v>42078.34520833334</v>
      </c>
      <c r="T225" s="16">
        <v>42133.166666666672</v>
      </c>
    </row>
    <row r="226" spans="1:20" ht="75" customHeight="1" x14ac:dyDescent="0.25">
      <c r="A226">
        <v>0</v>
      </c>
      <c r="B226">
        <v>4076</v>
      </c>
      <c r="C226" s="3" t="s">
        <v>4072</v>
      </c>
      <c r="D226" s="3" t="s">
        <v>8179</v>
      </c>
      <c r="E226" s="6">
        <v>700</v>
      </c>
      <c r="F226" s="8">
        <v>0</v>
      </c>
      <c r="G226" t="s">
        <v>8220</v>
      </c>
      <c r="H226" t="s">
        <v>8223</v>
      </c>
      <c r="I226" t="s">
        <v>8245</v>
      </c>
      <c r="J226">
        <v>1413921060</v>
      </c>
      <c r="K226">
        <v>1411499149</v>
      </c>
      <c r="L226" t="b">
        <v>0</v>
      </c>
      <c r="M226">
        <v>0</v>
      </c>
      <c r="N226" t="b">
        <v>0</v>
      </c>
      <c r="O226" t="s">
        <v>8269</v>
      </c>
      <c r="P226">
        <v>0</v>
      </c>
      <c r="Q226" s="11" t="s">
        <v>8315</v>
      </c>
      <c r="R226" t="s">
        <v>8316</v>
      </c>
      <c r="S226" s="15">
        <v>41905.795706018522</v>
      </c>
      <c r="T226" s="16">
        <v>41933.82708333333</v>
      </c>
    </row>
    <row r="227" spans="1:20" ht="75" customHeight="1" x14ac:dyDescent="0.25">
      <c r="A227">
        <v>9</v>
      </c>
      <c r="B227">
        <v>4077</v>
      </c>
      <c r="C227" s="3" t="s">
        <v>4073</v>
      </c>
      <c r="D227" s="3" t="s">
        <v>8180</v>
      </c>
      <c r="E227" s="6">
        <v>15000</v>
      </c>
      <c r="F227" s="8">
        <v>1335</v>
      </c>
      <c r="G227" t="s">
        <v>8220</v>
      </c>
      <c r="H227" t="s">
        <v>8223</v>
      </c>
      <c r="I227" t="s">
        <v>8245</v>
      </c>
      <c r="J227">
        <v>1482339794</v>
      </c>
      <c r="K227">
        <v>1479747794</v>
      </c>
      <c r="L227" t="b">
        <v>0</v>
      </c>
      <c r="M227">
        <v>6</v>
      </c>
      <c r="N227" t="b">
        <v>0</v>
      </c>
      <c r="O227" t="s">
        <v>8269</v>
      </c>
      <c r="P227">
        <v>2500</v>
      </c>
      <c r="Q227" s="11" t="s">
        <v>8315</v>
      </c>
      <c r="R227" t="s">
        <v>8316</v>
      </c>
      <c r="S227" s="15">
        <v>42695.7105787037</v>
      </c>
      <c r="T227" s="16">
        <v>42725.7105787037</v>
      </c>
    </row>
    <row r="228" spans="1:20" ht="75" customHeight="1" x14ac:dyDescent="0.25">
      <c r="A228">
        <v>0</v>
      </c>
      <c r="B228">
        <v>4079</v>
      </c>
      <c r="C228" s="3" t="s">
        <v>4075</v>
      </c>
      <c r="D228" s="3" t="s">
        <v>8182</v>
      </c>
      <c r="E228" s="6">
        <v>3000</v>
      </c>
      <c r="F228" s="8">
        <v>5</v>
      </c>
      <c r="G228" t="s">
        <v>8220</v>
      </c>
      <c r="H228" t="s">
        <v>8223</v>
      </c>
      <c r="I228" t="s">
        <v>8245</v>
      </c>
      <c r="J228">
        <v>1466375521</v>
      </c>
      <c r="K228">
        <v>1463783521</v>
      </c>
      <c r="L228" t="b">
        <v>0</v>
      </c>
      <c r="M228">
        <v>1</v>
      </c>
      <c r="N228" t="b">
        <v>0</v>
      </c>
      <c r="O228" t="s">
        <v>8269</v>
      </c>
      <c r="P228">
        <v>3000</v>
      </c>
      <c r="Q228" s="11" t="s">
        <v>8315</v>
      </c>
      <c r="R228" t="s">
        <v>8316</v>
      </c>
      <c r="S228" s="15">
        <v>42510.938900462963</v>
      </c>
      <c r="T228" s="16">
        <v>42540.938900462963</v>
      </c>
    </row>
    <row r="229" spans="1:20" ht="75" customHeight="1" x14ac:dyDescent="0.25">
      <c r="A229">
        <v>0</v>
      </c>
      <c r="B229">
        <v>4080</v>
      </c>
      <c r="C229" s="3" t="s">
        <v>4076</v>
      </c>
      <c r="D229" s="3" t="s">
        <v>8183</v>
      </c>
      <c r="E229" s="6">
        <v>3000</v>
      </c>
      <c r="F229" s="8">
        <v>0</v>
      </c>
      <c r="G229" t="s">
        <v>8220</v>
      </c>
      <c r="H229" t="s">
        <v>8223</v>
      </c>
      <c r="I229" t="s">
        <v>8245</v>
      </c>
      <c r="J229">
        <v>1465930440</v>
      </c>
      <c r="K229">
        <v>1463849116</v>
      </c>
      <c r="L229" t="b">
        <v>0</v>
      </c>
      <c r="M229">
        <v>0</v>
      </c>
      <c r="N229" t="b">
        <v>0</v>
      </c>
      <c r="O229" t="s">
        <v>8269</v>
      </c>
      <c r="P229">
        <v>0</v>
      </c>
      <c r="Q229" s="11" t="s">
        <v>8315</v>
      </c>
      <c r="R229" t="s">
        <v>8316</v>
      </c>
      <c r="S229" s="15">
        <v>42511.698101851856</v>
      </c>
      <c r="T229" s="16">
        <v>42535.787500000006</v>
      </c>
    </row>
    <row r="230" spans="1:20" ht="75" customHeight="1" x14ac:dyDescent="0.25">
      <c r="A230">
        <v>16</v>
      </c>
      <c r="B230">
        <v>4081</v>
      </c>
      <c r="C230" s="3" t="s">
        <v>4077</v>
      </c>
      <c r="D230" s="3" t="s">
        <v>8184</v>
      </c>
      <c r="E230" s="6">
        <v>2224</v>
      </c>
      <c r="F230" s="8">
        <v>350</v>
      </c>
      <c r="G230" t="s">
        <v>8220</v>
      </c>
      <c r="H230" t="s">
        <v>8223</v>
      </c>
      <c r="I230" t="s">
        <v>8245</v>
      </c>
      <c r="J230">
        <v>1425819425</v>
      </c>
      <c r="K230">
        <v>1423231025</v>
      </c>
      <c r="L230" t="b">
        <v>0</v>
      </c>
      <c r="M230">
        <v>12</v>
      </c>
      <c r="N230" t="b">
        <v>0</v>
      </c>
      <c r="O230" t="s">
        <v>8269</v>
      </c>
      <c r="P230">
        <v>185.33</v>
      </c>
      <c r="Q230" s="11" t="s">
        <v>8315</v>
      </c>
      <c r="R230" t="s">
        <v>8316</v>
      </c>
      <c r="S230" s="15">
        <v>42041.581307870365</v>
      </c>
      <c r="T230" s="16">
        <v>42071.539641203708</v>
      </c>
    </row>
    <row r="231" spans="1:20" ht="75" customHeight="1" x14ac:dyDescent="0.25">
      <c r="A231">
        <v>2</v>
      </c>
      <c r="B231">
        <v>4082</v>
      </c>
      <c r="C231" s="3" t="s">
        <v>4078</v>
      </c>
      <c r="D231" s="3" t="s">
        <v>8185</v>
      </c>
      <c r="E231" s="6">
        <v>150</v>
      </c>
      <c r="F231" s="8">
        <v>3</v>
      </c>
      <c r="G231" t="s">
        <v>8220</v>
      </c>
      <c r="H231" t="s">
        <v>8223</v>
      </c>
      <c r="I231" t="s">
        <v>8245</v>
      </c>
      <c r="J231">
        <v>1447542000</v>
      </c>
      <c r="K231">
        <v>1446179553</v>
      </c>
      <c r="L231" t="b">
        <v>0</v>
      </c>
      <c r="M231">
        <v>2</v>
      </c>
      <c r="N231" t="b">
        <v>0</v>
      </c>
      <c r="O231" t="s">
        <v>8269</v>
      </c>
      <c r="P231">
        <v>75</v>
      </c>
      <c r="Q231" s="11" t="s">
        <v>8315</v>
      </c>
      <c r="R231" t="s">
        <v>8316</v>
      </c>
      <c r="S231" s="15">
        <v>42307.189270833333</v>
      </c>
      <c r="T231" s="16">
        <v>42322.958333333328</v>
      </c>
    </row>
    <row r="232" spans="1:20" ht="75" customHeight="1" x14ac:dyDescent="0.25">
      <c r="A232">
        <v>22</v>
      </c>
      <c r="B232">
        <v>4083</v>
      </c>
      <c r="C232" s="3" t="s">
        <v>4079</v>
      </c>
      <c r="D232" s="3" t="s">
        <v>8186</v>
      </c>
      <c r="E232" s="6">
        <v>3500</v>
      </c>
      <c r="F232" s="8">
        <v>759</v>
      </c>
      <c r="G232" t="s">
        <v>8220</v>
      </c>
      <c r="H232" t="s">
        <v>8223</v>
      </c>
      <c r="I232" t="s">
        <v>8245</v>
      </c>
      <c r="J232">
        <v>1452795416</v>
      </c>
      <c r="K232">
        <v>1450203416</v>
      </c>
      <c r="L232" t="b">
        <v>0</v>
      </c>
      <c r="M232">
        <v>6</v>
      </c>
      <c r="N232" t="b">
        <v>0</v>
      </c>
      <c r="O232" t="s">
        <v>8269</v>
      </c>
      <c r="P232">
        <v>583.33000000000004</v>
      </c>
      <c r="Q232" s="11" t="s">
        <v>8315</v>
      </c>
      <c r="R232" t="s">
        <v>8316</v>
      </c>
      <c r="S232" s="15">
        <v>42353.761759259258</v>
      </c>
      <c r="T232" s="16">
        <v>42383.761759259258</v>
      </c>
    </row>
    <row r="233" spans="1:20" ht="75" customHeight="1" x14ac:dyDescent="0.25">
      <c r="A233">
        <v>0</v>
      </c>
      <c r="B233">
        <v>4085</v>
      </c>
      <c r="C233" s="3" t="s">
        <v>4081</v>
      </c>
      <c r="D233" s="3" t="s">
        <v>8188</v>
      </c>
      <c r="E233" s="6">
        <v>3500</v>
      </c>
      <c r="F233" s="8">
        <v>10</v>
      </c>
      <c r="G233" t="s">
        <v>8220</v>
      </c>
      <c r="H233" t="s">
        <v>8223</v>
      </c>
      <c r="I233" t="s">
        <v>8245</v>
      </c>
      <c r="J233">
        <v>1427169540</v>
      </c>
      <c r="K233">
        <v>1424701775</v>
      </c>
      <c r="L233" t="b">
        <v>0</v>
      </c>
      <c r="M233">
        <v>1</v>
      </c>
      <c r="N233" t="b">
        <v>0</v>
      </c>
      <c r="O233" t="s">
        <v>8269</v>
      </c>
      <c r="P233">
        <v>3500</v>
      </c>
      <c r="Q233" s="11" t="s">
        <v>8315</v>
      </c>
      <c r="R233" t="s">
        <v>8316</v>
      </c>
      <c r="S233" s="15">
        <v>42058.603877314818</v>
      </c>
      <c r="T233" s="16">
        <v>42087.165972222225</v>
      </c>
    </row>
    <row r="234" spans="1:20" ht="75" customHeight="1" x14ac:dyDescent="0.25">
      <c r="A234">
        <v>5</v>
      </c>
      <c r="B234">
        <v>4086</v>
      </c>
      <c r="C234" s="3" t="s">
        <v>4082</v>
      </c>
      <c r="D234" s="3" t="s">
        <v>8189</v>
      </c>
      <c r="E234" s="6">
        <v>1000</v>
      </c>
      <c r="F234" s="8">
        <v>47</v>
      </c>
      <c r="G234" t="s">
        <v>8220</v>
      </c>
      <c r="H234" t="s">
        <v>8223</v>
      </c>
      <c r="I234" t="s">
        <v>8245</v>
      </c>
      <c r="J234">
        <v>1448078400</v>
      </c>
      <c r="K234">
        <v>1445985299</v>
      </c>
      <c r="L234" t="b">
        <v>0</v>
      </c>
      <c r="M234">
        <v>5</v>
      </c>
      <c r="N234" t="b">
        <v>0</v>
      </c>
      <c r="O234" t="s">
        <v>8269</v>
      </c>
      <c r="P234">
        <v>200</v>
      </c>
      <c r="Q234" s="11" t="s">
        <v>8315</v>
      </c>
      <c r="R234" t="s">
        <v>8316</v>
      </c>
      <c r="S234" s="15">
        <v>42304.940960648149</v>
      </c>
      <c r="T234" s="16">
        <v>42329.166666666672</v>
      </c>
    </row>
    <row r="235" spans="1:20" ht="75" customHeight="1" x14ac:dyDescent="0.25">
      <c r="A235">
        <v>0</v>
      </c>
      <c r="B235">
        <v>4087</v>
      </c>
      <c r="C235" s="3" t="s">
        <v>4083</v>
      </c>
      <c r="D235" s="3" t="s">
        <v>8190</v>
      </c>
      <c r="E235" s="6">
        <v>9600</v>
      </c>
      <c r="F235" s="8">
        <v>0</v>
      </c>
      <c r="G235" t="s">
        <v>8220</v>
      </c>
      <c r="H235" t="s">
        <v>8223</v>
      </c>
      <c r="I235" t="s">
        <v>8245</v>
      </c>
      <c r="J235">
        <v>1468777786</v>
      </c>
      <c r="K235">
        <v>1466185786</v>
      </c>
      <c r="L235" t="b">
        <v>0</v>
      </c>
      <c r="M235">
        <v>0</v>
      </c>
      <c r="N235" t="b">
        <v>0</v>
      </c>
      <c r="O235" t="s">
        <v>8269</v>
      </c>
      <c r="P235">
        <v>0</v>
      </c>
      <c r="Q235" s="11" t="s">
        <v>8315</v>
      </c>
      <c r="R235" t="s">
        <v>8316</v>
      </c>
      <c r="S235" s="15">
        <v>42538.742893518516</v>
      </c>
      <c r="T235" s="16">
        <v>42568.742893518516</v>
      </c>
    </row>
    <row r="236" spans="1:20" ht="75" customHeight="1" x14ac:dyDescent="0.25">
      <c r="A236">
        <v>5</v>
      </c>
      <c r="B236">
        <v>4089</v>
      </c>
      <c r="C236" s="3" t="s">
        <v>4085</v>
      </c>
      <c r="D236" s="3" t="s">
        <v>8192</v>
      </c>
      <c r="E236" s="6">
        <v>5000</v>
      </c>
      <c r="F236" s="8">
        <v>240</v>
      </c>
      <c r="G236" t="s">
        <v>8220</v>
      </c>
      <c r="H236" t="s">
        <v>8223</v>
      </c>
      <c r="I236" t="s">
        <v>8245</v>
      </c>
      <c r="J236">
        <v>1433093700</v>
      </c>
      <c r="K236">
        <v>1430242488</v>
      </c>
      <c r="L236" t="b">
        <v>0</v>
      </c>
      <c r="M236">
        <v>8</v>
      </c>
      <c r="N236" t="b">
        <v>0</v>
      </c>
      <c r="O236" t="s">
        <v>8269</v>
      </c>
      <c r="P236">
        <v>625</v>
      </c>
      <c r="Q236" s="11" t="s">
        <v>8315</v>
      </c>
      <c r="R236" t="s">
        <v>8316</v>
      </c>
      <c r="S236" s="15">
        <v>42122.732499999998</v>
      </c>
      <c r="T236" s="16">
        <v>42155.732638888891</v>
      </c>
    </row>
    <row r="237" spans="1:20" ht="75" customHeight="1" x14ac:dyDescent="0.25">
      <c r="A237">
        <v>3</v>
      </c>
      <c r="B237">
        <v>4090</v>
      </c>
      <c r="C237" s="3" t="s">
        <v>4086</v>
      </c>
      <c r="D237" s="3" t="s">
        <v>8193</v>
      </c>
      <c r="E237" s="6">
        <v>1000</v>
      </c>
      <c r="F237" s="8">
        <v>32</v>
      </c>
      <c r="G237" t="s">
        <v>8220</v>
      </c>
      <c r="H237" t="s">
        <v>8223</v>
      </c>
      <c r="I237" t="s">
        <v>8245</v>
      </c>
      <c r="J237">
        <v>1438959600</v>
      </c>
      <c r="K237">
        <v>1437754137</v>
      </c>
      <c r="L237" t="b">
        <v>0</v>
      </c>
      <c r="M237">
        <v>3</v>
      </c>
      <c r="N237" t="b">
        <v>0</v>
      </c>
      <c r="O237" t="s">
        <v>8269</v>
      </c>
      <c r="P237">
        <v>333.33</v>
      </c>
      <c r="Q237" s="11" t="s">
        <v>8315</v>
      </c>
      <c r="R237" t="s">
        <v>8316</v>
      </c>
      <c r="S237" s="15">
        <v>42209.67288194444</v>
      </c>
      <c r="T237" s="16">
        <v>42223.625</v>
      </c>
    </row>
    <row r="238" spans="1:20" ht="75" customHeight="1" x14ac:dyDescent="0.25">
      <c r="A238">
        <v>13</v>
      </c>
      <c r="B238">
        <v>4091</v>
      </c>
      <c r="C238" s="3" t="s">
        <v>4087</v>
      </c>
      <c r="D238" s="3" t="s">
        <v>8194</v>
      </c>
      <c r="E238" s="6">
        <v>1600</v>
      </c>
      <c r="F238" s="8">
        <v>204</v>
      </c>
      <c r="G238" t="s">
        <v>8220</v>
      </c>
      <c r="H238" t="s">
        <v>8223</v>
      </c>
      <c r="I238" t="s">
        <v>8245</v>
      </c>
      <c r="J238">
        <v>1421410151</v>
      </c>
      <c r="K238">
        <v>1418818151</v>
      </c>
      <c r="L238" t="b">
        <v>0</v>
      </c>
      <c r="M238">
        <v>8</v>
      </c>
      <c r="N238" t="b">
        <v>0</v>
      </c>
      <c r="O238" t="s">
        <v>8269</v>
      </c>
      <c r="P238">
        <v>200</v>
      </c>
      <c r="Q238" s="11" t="s">
        <v>8315</v>
      </c>
      <c r="R238" t="s">
        <v>8316</v>
      </c>
      <c r="S238" s="15">
        <v>41990.506377314814</v>
      </c>
      <c r="T238" s="16">
        <v>42020.506377314814</v>
      </c>
    </row>
    <row r="239" spans="1:20" ht="75" customHeight="1" x14ac:dyDescent="0.25">
      <c r="A239">
        <v>0</v>
      </c>
      <c r="B239">
        <v>4092</v>
      </c>
      <c r="C239" s="3" t="s">
        <v>4088</v>
      </c>
      <c r="D239" s="3" t="s">
        <v>8195</v>
      </c>
      <c r="E239" s="6">
        <v>110000</v>
      </c>
      <c r="F239" s="8">
        <v>20</v>
      </c>
      <c r="G239" t="s">
        <v>8220</v>
      </c>
      <c r="H239" t="s">
        <v>8223</v>
      </c>
      <c r="I239" t="s">
        <v>8245</v>
      </c>
      <c r="J239">
        <v>1428205247</v>
      </c>
      <c r="K239">
        <v>1423024847</v>
      </c>
      <c r="L239" t="b">
        <v>0</v>
      </c>
      <c r="M239">
        <v>1</v>
      </c>
      <c r="N239" t="b">
        <v>0</v>
      </c>
      <c r="O239" t="s">
        <v>8269</v>
      </c>
      <c r="P239">
        <v>110000</v>
      </c>
      <c r="Q239" s="11" t="s">
        <v>8315</v>
      </c>
      <c r="R239" t="s">
        <v>8316</v>
      </c>
      <c r="S239" s="15">
        <v>42039.194988425923</v>
      </c>
      <c r="T239" s="16">
        <v>42099.153321759266</v>
      </c>
    </row>
    <row r="240" spans="1:20" ht="75" customHeight="1" x14ac:dyDescent="0.25">
      <c r="A240">
        <v>37</v>
      </c>
      <c r="B240">
        <v>4094</v>
      </c>
      <c r="C240" s="3" t="s">
        <v>4090</v>
      </c>
      <c r="D240" s="3" t="s">
        <v>8197</v>
      </c>
      <c r="E240" s="6">
        <v>2000</v>
      </c>
      <c r="F240" s="8">
        <v>730</v>
      </c>
      <c r="G240" t="s">
        <v>8220</v>
      </c>
      <c r="H240" t="s">
        <v>8223</v>
      </c>
      <c r="I240" t="s">
        <v>8245</v>
      </c>
      <c r="J240">
        <v>1413953940</v>
      </c>
      <c r="K240">
        <v>1410141900</v>
      </c>
      <c r="L240" t="b">
        <v>0</v>
      </c>
      <c r="M240">
        <v>8</v>
      </c>
      <c r="N240" t="b">
        <v>0</v>
      </c>
      <c r="O240" t="s">
        <v>8269</v>
      </c>
      <c r="P240">
        <v>250</v>
      </c>
      <c r="Q240" s="11" t="s">
        <v>8315</v>
      </c>
      <c r="R240" t="s">
        <v>8316</v>
      </c>
      <c r="S240" s="15">
        <v>41890.086805555555</v>
      </c>
      <c r="T240" s="16">
        <v>41934.207638888889</v>
      </c>
    </row>
    <row r="241" spans="1:20" ht="75" customHeight="1" x14ac:dyDescent="0.25">
      <c r="A241">
        <v>0</v>
      </c>
      <c r="B241">
        <v>4098</v>
      </c>
      <c r="C241" s="3" t="s">
        <v>4094</v>
      </c>
      <c r="D241" s="3" t="s">
        <v>8201</v>
      </c>
      <c r="E241" s="6">
        <v>75000</v>
      </c>
      <c r="F241" s="8">
        <v>0</v>
      </c>
      <c r="G241" t="s">
        <v>8220</v>
      </c>
      <c r="H241" t="s">
        <v>8223</v>
      </c>
      <c r="I241" t="s">
        <v>8245</v>
      </c>
      <c r="J241">
        <v>1465060797</v>
      </c>
      <c r="K241">
        <v>1462468797</v>
      </c>
      <c r="L241" t="b">
        <v>0</v>
      </c>
      <c r="M241">
        <v>0</v>
      </c>
      <c r="N241" t="b">
        <v>0</v>
      </c>
      <c r="O241" t="s">
        <v>8269</v>
      </c>
      <c r="P241">
        <v>0</v>
      </c>
      <c r="Q241" s="11" t="s">
        <v>8315</v>
      </c>
      <c r="R241" t="s">
        <v>8316</v>
      </c>
      <c r="S241" s="15">
        <v>42495.722187499996</v>
      </c>
      <c r="T241" s="16">
        <v>42525.722187499996</v>
      </c>
    </row>
    <row r="242" spans="1:20" ht="75" customHeight="1" x14ac:dyDescent="0.25">
      <c r="A242">
        <v>1</v>
      </c>
      <c r="B242">
        <v>4099</v>
      </c>
      <c r="C242" s="3" t="s">
        <v>4095</v>
      </c>
      <c r="D242" s="3" t="s">
        <v>8202</v>
      </c>
      <c r="E242" s="6">
        <v>4500</v>
      </c>
      <c r="F242" s="8">
        <v>50</v>
      </c>
      <c r="G242" t="s">
        <v>8220</v>
      </c>
      <c r="H242" t="s">
        <v>8223</v>
      </c>
      <c r="I242" t="s">
        <v>8245</v>
      </c>
      <c r="J242">
        <v>1472847873</v>
      </c>
      <c r="K242">
        <v>1468959873</v>
      </c>
      <c r="L242" t="b">
        <v>0</v>
      </c>
      <c r="M242">
        <v>1</v>
      </c>
      <c r="N242" t="b">
        <v>0</v>
      </c>
      <c r="O242" t="s">
        <v>8269</v>
      </c>
      <c r="P242">
        <v>4500</v>
      </c>
      <c r="Q242" s="11" t="s">
        <v>8315</v>
      </c>
      <c r="R242" t="s">
        <v>8316</v>
      </c>
      <c r="S242" s="15">
        <v>42570.850381944445</v>
      </c>
      <c r="T242" s="16">
        <v>42615.850381944445</v>
      </c>
    </row>
    <row r="243" spans="1:20" ht="75" customHeight="1" x14ac:dyDescent="0.25">
      <c r="A243">
        <v>0</v>
      </c>
      <c r="B243">
        <v>4100</v>
      </c>
      <c r="C243" s="3" t="s">
        <v>4096</v>
      </c>
      <c r="D243" s="3" t="s">
        <v>8203</v>
      </c>
      <c r="E243" s="6">
        <v>270</v>
      </c>
      <c r="F243" s="8">
        <v>0</v>
      </c>
      <c r="G243" t="s">
        <v>8220</v>
      </c>
      <c r="H243" t="s">
        <v>8223</v>
      </c>
      <c r="I243" t="s">
        <v>8245</v>
      </c>
      <c r="J243">
        <v>1414205990</v>
      </c>
      <c r="K243">
        <v>1413341990</v>
      </c>
      <c r="L243" t="b">
        <v>0</v>
      </c>
      <c r="M243">
        <v>0</v>
      </c>
      <c r="N243" t="b">
        <v>0</v>
      </c>
      <c r="O243" t="s">
        <v>8269</v>
      </c>
      <c r="P243">
        <v>0</v>
      </c>
      <c r="Q243" s="11" t="s">
        <v>8315</v>
      </c>
      <c r="R243" t="s">
        <v>8316</v>
      </c>
      <c r="S243" s="15">
        <v>41927.124884259261</v>
      </c>
      <c r="T243" s="16">
        <v>41937.124884259261</v>
      </c>
    </row>
    <row r="244" spans="1:20" ht="75" customHeight="1" x14ac:dyDescent="0.25">
      <c r="A244">
        <v>0</v>
      </c>
      <c r="B244">
        <v>4101</v>
      </c>
      <c r="C244" s="3" t="s">
        <v>4097</v>
      </c>
      <c r="D244" s="3" t="s">
        <v>8204</v>
      </c>
      <c r="E244" s="6">
        <v>600</v>
      </c>
      <c r="F244" s="8">
        <v>0</v>
      </c>
      <c r="G244" t="s">
        <v>8220</v>
      </c>
      <c r="H244" t="s">
        <v>8223</v>
      </c>
      <c r="I244" t="s">
        <v>8245</v>
      </c>
      <c r="J244">
        <v>1485380482</v>
      </c>
      <c r="K244">
        <v>1482788482</v>
      </c>
      <c r="L244" t="b">
        <v>0</v>
      </c>
      <c r="M244">
        <v>0</v>
      </c>
      <c r="N244" t="b">
        <v>0</v>
      </c>
      <c r="O244" t="s">
        <v>8269</v>
      </c>
      <c r="P244">
        <v>0</v>
      </c>
      <c r="Q244" s="11" t="s">
        <v>8315</v>
      </c>
      <c r="R244" t="s">
        <v>8316</v>
      </c>
      <c r="S244" s="15">
        <v>42730.903726851851</v>
      </c>
      <c r="T244" s="16">
        <v>42760.903726851851</v>
      </c>
    </row>
    <row r="245" spans="1:20" ht="75" customHeight="1" x14ac:dyDescent="0.25">
      <c r="A245">
        <v>27</v>
      </c>
      <c r="B245">
        <v>4102</v>
      </c>
      <c r="C245" s="3" t="s">
        <v>4098</v>
      </c>
      <c r="D245" s="3" t="s">
        <v>8205</v>
      </c>
      <c r="E245" s="6">
        <v>500</v>
      </c>
      <c r="F245" s="8">
        <v>137</v>
      </c>
      <c r="G245" t="s">
        <v>8220</v>
      </c>
      <c r="H245" t="s">
        <v>8223</v>
      </c>
      <c r="I245" t="s">
        <v>8245</v>
      </c>
      <c r="J245">
        <v>1463343673</v>
      </c>
      <c r="K245">
        <v>1460751673</v>
      </c>
      <c r="L245" t="b">
        <v>0</v>
      </c>
      <c r="M245">
        <v>6</v>
      </c>
      <c r="N245" t="b">
        <v>0</v>
      </c>
      <c r="O245" t="s">
        <v>8269</v>
      </c>
      <c r="P245">
        <v>83.33</v>
      </c>
      <c r="Q245" s="11" t="s">
        <v>8315</v>
      </c>
      <c r="R245" t="s">
        <v>8316</v>
      </c>
      <c r="S245" s="15">
        <v>42475.848067129627</v>
      </c>
      <c r="T245" s="16">
        <v>42505.848067129627</v>
      </c>
    </row>
    <row r="246" spans="1:20" ht="75" customHeight="1" x14ac:dyDescent="0.25">
      <c r="A246">
        <v>10</v>
      </c>
      <c r="B246">
        <v>4103</v>
      </c>
      <c r="C246" s="3" t="s">
        <v>4099</v>
      </c>
      <c r="D246" s="3" t="s">
        <v>8206</v>
      </c>
      <c r="E246" s="6">
        <v>1000</v>
      </c>
      <c r="F246" s="8">
        <v>100</v>
      </c>
      <c r="G246" t="s">
        <v>8220</v>
      </c>
      <c r="H246" t="s">
        <v>8223</v>
      </c>
      <c r="I246" t="s">
        <v>8245</v>
      </c>
      <c r="J246">
        <v>1440613920</v>
      </c>
      <c r="K246">
        <v>1435953566</v>
      </c>
      <c r="L246" t="b">
        <v>0</v>
      </c>
      <c r="M246">
        <v>6</v>
      </c>
      <c r="N246" t="b">
        <v>0</v>
      </c>
      <c r="O246" t="s">
        <v>8269</v>
      </c>
      <c r="P246">
        <v>166.67</v>
      </c>
      <c r="Q246" s="11" t="s">
        <v>8315</v>
      </c>
      <c r="R246" t="s">
        <v>8316</v>
      </c>
      <c r="S246" s="15">
        <v>42188.83293981482</v>
      </c>
      <c r="T246" s="16">
        <v>42242.772222222222</v>
      </c>
    </row>
    <row r="247" spans="1:20" ht="75" customHeight="1" x14ac:dyDescent="0.25">
      <c r="A247">
        <v>71</v>
      </c>
      <c r="B247">
        <v>4106</v>
      </c>
      <c r="C247" s="3" t="s">
        <v>4102</v>
      </c>
      <c r="D247" s="3" t="s">
        <v>8209</v>
      </c>
      <c r="E247" s="6">
        <v>5000</v>
      </c>
      <c r="F247" s="8">
        <v>3530</v>
      </c>
      <c r="G247" t="s">
        <v>8220</v>
      </c>
      <c r="H247" t="s">
        <v>8223</v>
      </c>
      <c r="I247" t="s">
        <v>8245</v>
      </c>
      <c r="J247">
        <v>1427936400</v>
      </c>
      <c r="K247">
        <v>1424221866</v>
      </c>
      <c r="L247" t="b">
        <v>0</v>
      </c>
      <c r="M247">
        <v>33</v>
      </c>
      <c r="N247" t="b">
        <v>0</v>
      </c>
      <c r="O247" t="s">
        <v>8269</v>
      </c>
      <c r="P247">
        <v>151.52000000000001</v>
      </c>
      <c r="Q247" s="11" t="s">
        <v>8315</v>
      </c>
      <c r="R247" t="s">
        <v>8316</v>
      </c>
      <c r="S247" s="15">
        <v>42053.049375000002</v>
      </c>
      <c r="T247" s="16">
        <v>42096.041666666672</v>
      </c>
    </row>
    <row r="248" spans="1:20" ht="75" customHeight="1" x14ac:dyDescent="0.25">
      <c r="A248">
        <v>2</v>
      </c>
      <c r="B248">
        <v>4107</v>
      </c>
      <c r="C248" s="3" t="s">
        <v>4103</v>
      </c>
      <c r="D248" s="3" t="s">
        <v>8210</v>
      </c>
      <c r="E248" s="6">
        <v>2000</v>
      </c>
      <c r="F248" s="8">
        <v>41</v>
      </c>
      <c r="G248" t="s">
        <v>8220</v>
      </c>
      <c r="H248" t="s">
        <v>8223</v>
      </c>
      <c r="I248" t="s">
        <v>8245</v>
      </c>
      <c r="J248">
        <v>1411596001</v>
      </c>
      <c r="K248">
        <v>1409608801</v>
      </c>
      <c r="L248" t="b">
        <v>0</v>
      </c>
      <c r="M248">
        <v>4</v>
      </c>
      <c r="N248" t="b">
        <v>0</v>
      </c>
      <c r="O248" t="s">
        <v>8269</v>
      </c>
      <c r="P248">
        <v>500</v>
      </c>
      <c r="Q248" s="11" t="s">
        <v>8315</v>
      </c>
      <c r="R248" t="s">
        <v>8316</v>
      </c>
      <c r="S248" s="15">
        <v>41883.916678240741</v>
      </c>
      <c r="T248" s="16">
        <v>41906.916678240741</v>
      </c>
    </row>
    <row r="249" spans="1:20" ht="75" customHeight="1" x14ac:dyDescent="0.25">
      <c r="A249">
        <v>2</v>
      </c>
      <c r="B249">
        <v>4108</v>
      </c>
      <c r="C249" s="3" t="s">
        <v>4104</v>
      </c>
      <c r="D249" s="3" t="s">
        <v>8211</v>
      </c>
      <c r="E249" s="6">
        <v>3000</v>
      </c>
      <c r="F249" s="8">
        <v>59</v>
      </c>
      <c r="G249" t="s">
        <v>8220</v>
      </c>
      <c r="H249" t="s">
        <v>8223</v>
      </c>
      <c r="I249" t="s">
        <v>8245</v>
      </c>
      <c r="J249">
        <v>1488517200</v>
      </c>
      <c r="K249">
        <v>1485909937</v>
      </c>
      <c r="L249" t="b">
        <v>0</v>
      </c>
      <c r="M249">
        <v>1</v>
      </c>
      <c r="N249" t="b">
        <v>0</v>
      </c>
      <c r="O249" t="s">
        <v>8269</v>
      </c>
      <c r="P249">
        <v>3000</v>
      </c>
      <c r="Q249" s="11" t="s">
        <v>8315</v>
      </c>
      <c r="R249" t="s">
        <v>8316</v>
      </c>
      <c r="S249" s="15">
        <v>42767.031678240746</v>
      </c>
      <c r="T249" s="16">
        <v>42797.208333333328</v>
      </c>
    </row>
    <row r="250" spans="1:20" ht="75" customHeight="1" x14ac:dyDescent="0.25">
      <c r="A250">
        <v>3</v>
      </c>
      <c r="B250">
        <v>4111</v>
      </c>
      <c r="C250" s="3" t="s">
        <v>4107</v>
      </c>
      <c r="D250" s="3" t="s">
        <v>8214</v>
      </c>
      <c r="E250" s="6">
        <v>3000</v>
      </c>
      <c r="F250" s="8">
        <v>94</v>
      </c>
      <c r="G250" t="s">
        <v>8220</v>
      </c>
      <c r="H250" t="s">
        <v>8223</v>
      </c>
      <c r="I250" t="s">
        <v>8245</v>
      </c>
      <c r="J250">
        <v>1424747740</v>
      </c>
      <c r="K250">
        <v>1422155740</v>
      </c>
      <c r="L250" t="b">
        <v>0</v>
      </c>
      <c r="M250">
        <v>6</v>
      </c>
      <c r="N250" t="b">
        <v>0</v>
      </c>
      <c r="O250" t="s">
        <v>8269</v>
      </c>
      <c r="P250">
        <v>500</v>
      </c>
      <c r="Q250" s="11" t="s">
        <v>8315</v>
      </c>
      <c r="R250" t="s">
        <v>8316</v>
      </c>
      <c r="S250" s="15">
        <v>42029.135879629626</v>
      </c>
      <c r="T250" s="16">
        <v>42059.135879629626</v>
      </c>
    </row>
    <row r="251" spans="1:20" ht="75" customHeight="1" x14ac:dyDescent="0.25">
      <c r="A251">
        <v>0</v>
      </c>
      <c r="B251">
        <v>4113</v>
      </c>
      <c r="C251" s="3" t="s">
        <v>4109</v>
      </c>
      <c r="D251" s="3" t="s">
        <v>8215</v>
      </c>
      <c r="E251" s="6">
        <v>1500</v>
      </c>
      <c r="F251" s="8">
        <v>3</v>
      </c>
      <c r="G251" t="s">
        <v>8220</v>
      </c>
      <c r="H251" t="s">
        <v>8223</v>
      </c>
      <c r="I251" t="s">
        <v>8245</v>
      </c>
      <c r="J251">
        <v>1452234840</v>
      </c>
      <c r="K251">
        <v>1450619123</v>
      </c>
      <c r="L251" t="b">
        <v>0</v>
      </c>
      <c r="M251">
        <v>3</v>
      </c>
      <c r="N251" t="b">
        <v>0</v>
      </c>
      <c r="O251" t="s">
        <v>8269</v>
      </c>
      <c r="P251">
        <v>500</v>
      </c>
      <c r="Q251" s="11" t="s">
        <v>8315</v>
      </c>
      <c r="R251" t="s">
        <v>8316</v>
      </c>
      <c r="S251" s="15">
        <v>42358.573182870372</v>
      </c>
      <c r="T251" s="16">
        <v>42377.273611111115</v>
      </c>
    </row>
    <row r="252" spans="1:20" ht="75" customHeight="1" x14ac:dyDescent="0.25">
      <c r="C252" s="3"/>
      <c r="D252" s="3"/>
      <c r="E252" s="6"/>
      <c r="F252" s="8"/>
      <c r="Q252" s="11"/>
      <c r="S252" s="15"/>
      <c r="T252" s="16"/>
    </row>
    <row r="253" spans="1:20" ht="75" customHeight="1" x14ac:dyDescent="0.25">
      <c r="C253" s="3"/>
      <c r="D253" s="3"/>
      <c r="E253" s="6"/>
      <c r="F253" s="8"/>
      <c r="Q253" s="11"/>
      <c r="S253" s="15"/>
      <c r="T253" s="16"/>
    </row>
    <row r="254" spans="1:20" ht="75" customHeight="1" x14ac:dyDescent="0.25">
      <c r="C254" s="3"/>
      <c r="D254" s="3"/>
      <c r="E254" s="6"/>
      <c r="F254" s="8"/>
      <c r="Q254" s="11"/>
      <c r="S254" s="15"/>
      <c r="T254" s="16"/>
    </row>
    <row r="255" spans="1:20" ht="75" customHeight="1" x14ac:dyDescent="0.25">
      <c r="C255" s="3"/>
      <c r="D255" s="3"/>
      <c r="E255" s="6"/>
      <c r="F255" s="8"/>
      <c r="Q255" s="11"/>
      <c r="S255" s="15"/>
      <c r="T255" s="16"/>
    </row>
    <row r="256" spans="1:20" ht="75" customHeight="1" x14ac:dyDescent="0.25">
      <c r="C256" s="3"/>
      <c r="D256" s="3"/>
      <c r="E256" s="6"/>
      <c r="F256" s="8"/>
      <c r="Q256" s="11"/>
      <c r="S256" s="15"/>
      <c r="T256" s="16"/>
    </row>
    <row r="257" spans="3:20" ht="75" customHeight="1" x14ac:dyDescent="0.25">
      <c r="C257" s="3"/>
      <c r="D257" s="3"/>
      <c r="E257" s="6"/>
      <c r="F257" s="8"/>
      <c r="Q257" s="11"/>
      <c r="S257" s="15"/>
      <c r="T257" s="16"/>
    </row>
    <row r="258" spans="3:20" ht="75" customHeight="1" x14ac:dyDescent="0.25">
      <c r="C258" s="3"/>
      <c r="D258" s="3"/>
      <c r="E258" s="6"/>
      <c r="F258" s="8"/>
      <c r="Q258" s="11"/>
      <c r="S258" s="15"/>
      <c r="T258" s="16"/>
    </row>
    <row r="259" spans="3:20" ht="75" customHeight="1" x14ac:dyDescent="0.25">
      <c r="C259" s="3"/>
      <c r="D259" s="3"/>
      <c r="E259" s="6"/>
      <c r="F259" s="8"/>
      <c r="Q259" s="11"/>
      <c r="S259" s="15"/>
      <c r="T259" s="16"/>
    </row>
    <row r="260" spans="3:20" ht="75" customHeight="1" x14ac:dyDescent="0.25">
      <c r="C260" s="3"/>
      <c r="D260" s="3"/>
      <c r="E260" s="6"/>
      <c r="F260" s="8"/>
      <c r="Q260" s="11"/>
      <c r="S260" s="15"/>
      <c r="T260" s="16"/>
    </row>
    <row r="261" spans="3:20" ht="75" customHeight="1" x14ac:dyDescent="0.25">
      <c r="C261" s="3"/>
      <c r="D261" s="3"/>
      <c r="E261" s="6"/>
      <c r="F261" s="8"/>
      <c r="Q261" s="11"/>
      <c r="S261" s="15"/>
      <c r="T261" s="16"/>
    </row>
    <row r="262" spans="3:20" ht="75" customHeight="1" x14ac:dyDescent="0.25">
      <c r="C262" s="3"/>
      <c r="D262" s="3"/>
      <c r="E262" s="6"/>
      <c r="F262" s="8"/>
      <c r="Q262" s="11"/>
      <c r="S262" s="15"/>
      <c r="T262" s="16"/>
    </row>
    <row r="263" spans="3:20" ht="75" customHeight="1" x14ac:dyDescent="0.25">
      <c r="C263" s="3"/>
      <c r="D263" s="3"/>
      <c r="E263" s="6"/>
      <c r="F263" s="8"/>
      <c r="Q263" s="11"/>
      <c r="S263" s="15"/>
      <c r="T263" s="16"/>
    </row>
    <row r="264" spans="3:20" ht="75" customHeight="1" x14ac:dyDescent="0.25">
      <c r="C264" s="3"/>
      <c r="D264" s="3"/>
      <c r="E264" s="6"/>
      <c r="F264" s="8"/>
      <c r="Q264" s="11"/>
      <c r="S264" s="15"/>
      <c r="T264" s="16"/>
    </row>
    <row r="265" spans="3:20" ht="75" customHeight="1" x14ac:dyDescent="0.25">
      <c r="C265" s="3"/>
      <c r="D265" s="3"/>
      <c r="E265" s="6"/>
      <c r="F265" s="8"/>
      <c r="Q265" s="11"/>
      <c r="S265" s="15"/>
      <c r="T265" s="16"/>
    </row>
    <row r="266" spans="3:20" ht="75" customHeight="1" x14ac:dyDescent="0.25">
      <c r="C266" s="3"/>
      <c r="D266" s="3"/>
      <c r="E266" s="6"/>
      <c r="F266" s="8"/>
      <c r="Q266" s="11"/>
      <c r="S266" s="15"/>
      <c r="T266" s="16"/>
    </row>
    <row r="267" spans="3:20" ht="75" customHeight="1" x14ac:dyDescent="0.25">
      <c r="C267" s="3"/>
      <c r="D267" s="3"/>
      <c r="E267" s="6"/>
      <c r="F267" s="8"/>
      <c r="Q267" s="11"/>
      <c r="S267" s="15"/>
      <c r="T267" s="16"/>
    </row>
    <row r="268" spans="3:20" ht="75" customHeight="1" x14ac:dyDescent="0.25">
      <c r="C268" s="3"/>
      <c r="D268" s="3"/>
      <c r="E268" s="6"/>
      <c r="F268" s="8"/>
      <c r="Q268" s="11"/>
      <c r="S268" s="15"/>
      <c r="T268" s="16"/>
    </row>
    <row r="269" spans="3:20" ht="75" customHeight="1" x14ac:dyDescent="0.25">
      <c r="C269" s="3"/>
      <c r="D269" s="3"/>
      <c r="E269" s="6"/>
      <c r="F269" s="8"/>
      <c r="Q269" s="11"/>
      <c r="S269" s="15"/>
      <c r="T269" s="16"/>
    </row>
    <row r="270" spans="3:20" ht="75" customHeight="1" x14ac:dyDescent="0.25">
      <c r="C270" s="3"/>
      <c r="D270" s="3"/>
      <c r="E270" s="6"/>
      <c r="F270" s="8"/>
      <c r="Q270" s="11"/>
      <c r="S270" s="15"/>
      <c r="T270" s="16"/>
    </row>
    <row r="271" spans="3:20" ht="75" customHeight="1" x14ac:dyDescent="0.25">
      <c r="C271" s="3"/>
      <c r="D271" s="3"/>
      <c r="E271" s="6"/>
      <c r="F271" s="8"/>
      <c r="Q271" s="11"/>
      <c r="S271" s="15"/>
      <c r="T271" s="16"/>
    </row>
    <row r="272" spans="3:20" ht="75" customHeight="1" x14ac:dyDescent="0.25">
      <c r="C272" s="3"/>
      <c r="D272" s="3"/>
      <c r="E272" s="6"/>
      <c r="F272" s="8"/>
      <c r="Q272" s="11"/>
      <c r="S272" s="15"/>
      <c r="T272" s="16"/>
    </row>
    <row r="273" spans="3:20" ht="75" customHeight="1" x14ac:dyDescent="0.25">
      <c r="C273" s="3"/>
      <c r="D273" s="3"/>
      <c r="E273" s="6"/>
      <c r="F273" s="8"/>
      <c r="Q273" s="11"/>
      <c r="S273" s="15"/>
      <c r="T273" s="16"/>
    </row>
    <row r="274" spans="3:20" ht="75" customHeight="1" x14ac:dyDescent="0.25">
      <c r="C274" s="3"/>
      <c r="D274" s="3"/>
      <c r="E274" s="6"/>
      <c r="F274" s="8"/>
      <c r="Q274" s="11"/>
      <c r="S274" s="15"/>
      <c r="T274" s="16"/>
    </row>
    <row r="275" spans="3:20" ht="75" customHeight="1" x14ac:dyDescent="0.25">
      <c r="C275" s="3"/>
      <c r="D275" s="3"/>
      <c r="E275" s="6"/>
      <c r="F275" s="8"/>
      <c r="Q275" s="11"/>
      <c r="S275" s="15"/>
      <c r="T275" s="16"/>
    </row>
    <row r="276" spans="3:20" ht="75" customHeight="1" x14ac:dyDescent="0.25">
      <c r="C276" s="3"/>
      <c r="D276" s="3"/>
      <c r="E276" s="6"/>
      <c r="F276" s="8"/>
      <c r="Q276" s="11"/>
      <c r="S276" s="15"/>
      <c r="T276" s="16"/>
    </row>
    <row r="277" spans="3:20" ht="75" customHeight="1" x14ac:dyDescent="0.25">
      <c r="C277" s="3"/>
      <c r="D277" s="3"/>
      <c r="E277" s="6"/>
      <c r="F277" s="8"/>
      <c r="Q277" s="11"/>
      <c r="S277" s="15"/>
      <c r="T277" s="16"/>
    </row>
    <row r="278" spans="3:20" ht="75" customHeight="1" x14ac:dyDescent="0.25">
      <c r="C278" s="3"/>
      <c r="D278" s="3"/>
      <c r="E278" s="6"/>
      <c r="F278" s="8"/>
      <c r="Q278" s="11"/>
      <c r="S278" s="15"/>
      <c r="T278" s="16"/>
    </row>
    <row r="279" spans="3:20" ht="75" customHeight="1" x14ac:dyDescent="0.25">
      <c r="C279" s="3"/>
      <c r="D279" s="3"/>
      <c r="E279" s="6"/>
      <c r="F279" s="8"/>
      <c r="Q279" s="11"/>
      <c r="S279" s="15"/>
      <c r="T279" s="16"/>
    </row>
    <row r="280" spans="3:20" ht="75" customHeight="1" x14ac:dyDescent="0.25">
      <c r="C280" s="3"/>
      <c r="D280" s="3"/>
      <c r="E280" s="6"/>
      <c r="F280" s="8"/>
      <c r="Q280" s="11"/>
      <c r="S280" s="15"/>
      <c r="T280" s="16"/>
    </row>
    <row r="281" spans="3:20" ht="75" customHeight="1" x14ac:dyDescent="0.25">
      <c r="C281" s="3"/>
      <c r="D281" s="3"/>
      <c r="E281" s="6"/>
      <c r="F281" s="8"/>
      <c r="Q281" s="11"/>
      <c r="S281" s="15"/>
      <c r="T281" s="16"/>
    </row>
    <row r="282" spans="3:20" ht="75" customHeight="1" x14ac:dyDescent="0.25">
      <c r="C282" s="3"/>
      <c r="D282" s="3"/>
      <c r="E282" s="6"/>
      <c r="F282" s="8"/>
      <c r="Q282" s="11"/>
      <c r="S282" s="15"/>
      <c r="T282" s="16"/>
    </row>
    <row r="283" spans="3:20" ht="75" customHeight="1" x14ac:dyDescent="0.25">
      <c r="C283" s="3"/>
      <c r="D283" s="3"/>
      <c r="E283" s="6"/>
      <c r="F283" s="8"/>
      <c r="Q283" s="11"/>
      <c r="S283" s="15"/>
      <c r="T283" s="16"/>
    </row>
    <row r="284" spans="3:20" ht="75" customHeight="1" x14ac:dyDescent="0.25">
      <c r="C284" s="3"/>
      <c r="D284" s="3"/>
      <c r="E284" s="6"/>
      <c r="F284" s="8"/>
      <c r="Q284" s="11"/>
      <c r="S284" s="15"/>
      <c r="T284" s="16"/>
    </row>
    <row r="285" spans="3:20" ht="75" customHeight="1" x14ac:dyDescent="0.25">
      <c r="C285" s="3"/>
      <c r="D285" s="3"/>
      <c r="E285" s="6"/>
      <c r="F285" s="8"/>
      <c r="Q285" s="11"/>
      <c r="S285" s="15"/>
      <c r="T285" s="16"/>
    </row>
    <row r="286" spans="3:20" ht="75" customHeight="1" x14ac:dyDescent="0.25">
      <c r="C286" s="3"/>
      <c r="D286" s="3"/>
      <c r="E286" s="6"/>
      <c r="F286" s="8"/>
      <c r="Q286" s="11"/>
      <c r="S286" s="15"/>
      <c r="T286" s="16"/>
    </row>
    <row r="287" spans="3:20" ht="75" customHeight="1" x14ac:dyDescent="0.25">
      <c r="C287" s="3"/>
      <c r="D287" s="3"/>
      <c r="E287" s="6"/>
      <c r="F287" s="8"/>
      <c r="Q287" s="11"/>
      <c r="S287" s="15"/>
      <c r="T287" s="16"/>
    </row>
    <row r="288" spans="3:20" ht="75" customHeight="1" x14ac:dyDescent="0.25">
      <c r="C288" s="3"/>
      <c r="D288" s="3"/>
      <c r="E288" s="6"/>
      <c r="F288" s="8"/>
      <c r="Q288" s="11"/>
      <c r="S288" s="15"/>
      <c r="T288" s="16"/>
    </row>
    <row r="289" spans="3:20" ht="75" customHeight="1" x14ac:dyDescent="0.25">
      <c r="C289" s="3"/>
      <c r="D289" s="3"/>
      <c r="E289" s="6"/>
      <c r="F289" s="8"/>
      <c r="Q289" s="11"/>
      <c r="S289" s="15"/>
      <c r="T289" s="16"/>
    </row>
    <row r="290" spans="3:20" ht="75" customHeight="1" x14ac:dyDescent="0.25">
      <c r="C290" s="3"/>
      <c r="D290" s="3"/>
      <c r="E290" s="6"/>
      <c r="F290" s="8"/>
      <c r="Q290" s="11"/>
      <c r="S290" s="15"/>
      <c r="T290" s="16"/>
    </row>
    <row r="291" spans="3:20" ht="75" customHeight="1" x14ac:dyDescent="0.25">
      <c r="C291" s="3"/>
      <c r="D291" s="3"/>
      <c r="E291" s="6"/>
      <c r="F291" s="8"/>
      <c r="Q291" s="11"/>
      <c r="S291" s="15"/>
      <c r="T291" s="16"/>
    </row>
    <row r="292" spans="3:20" ht="75" customHeight="1" x14ac:dyDescent="0.25">
      <c r="C292" s="3"/>
      <c r="D292" s="3"/>
      <c r="E292" s="6"/>
      <c r="F292" s="8"/>
      <c r="Q292" s="11"/>
      <c r="S292" s="15"/>
      <c r="T292" s="16"/>
    </row>
    <row r="293" spans="3:20" ht="75" customHeight="1" x14ac:dyDescent="0.25">
      <c r="C293" s="3"/>
      <c r="D293" s="3"/>
      <c r="E293" s="6"/>
      <c r="F293" s="8"/>
      <c r="Q293" s="11"/>
      <c r="S293" s="15"/>
      <c r="T293" s="16"/>
    </row>
    <row r="294" spans="3:20" ht="75" customHeight="1" x14ac:dyDescent="0.25">
      <c r="C294" s="3"/>
      <c r="D294" s="3"/>
      <c r="E294" s="6"/>
      <c r="F294" s="8"/>
      <c r="Q294" s="11"/>
      <c r="S294" s="15"/>
      <c r="T294" s="16"/>
    </row>
    <row r="295" spans="3:20" ht="75" customHeight="1" x14ac:dyDescent="0.25">
      <c r="C295" s="3"/>
      <c r="D295" s="3"/>
      <c r="E295" s="6"/>
      <c r="F295" s="8"/>
      <c r="Q295" s="11"/>
      <c r="S295" s="15"/>
      <c r="T295" s="16"/>
    </row>
    <row r="296" spans="3:20" ht="75" customHeight="1" x14ac:dyDescent="0.25">
      <c r="C296" s="3"/>
      <c r="D296" s="3"/>
      <c r="E296" s="6"/>
      <c r="F296" s="8"/>
      <c r="Q296" s="11"/>
      <c r="S296" s="15"/>
      <c r="T296" s="16"/>
    </row>
    <row r="297" spans="3:20" ht="75" customHeight="1" x14ac:dyDescent="0.25">
      <c r="C297" s="3"/>
      <c r="D297" s="3"/>
      <c r="E297" s="6"/>
      <c r="F297" s="8"/>
      <c r="Q297" s="11"/>
      <c r="S297" s="15"/>
      <c r="T297" s="16"/>
    </row>
    <row r="298" spans="3:20" ht="75" customHeight="1" x14ac:dyDescent="0.25">
      <c r="C298" s="3"/>
      <c r="D298" s="3"/>
      <c r="E298" s="6"/>
      <c r="F298" s="8"/>
      <c r="Q298" s="11"/>
      <c r="S298" s="15"/>
      <c r="T298" s="16"/>
    </row>
    <row r="299" spans="3:20" ht="75" customHeight="1" x14ac:dyDescent="0.25">
      <c r="C299" s="3"/>
      <c r="D299" s="3"/>
      <c r="E299" s="6"/>
      <c r="F299" s="8"/>
      <c r="Q299" s="11"/>
      <c r="S299" s="15"/>
      <c r="T299" s="16"/>
    </row>
    <row r="300" spans="3:20" ht="75" customHeight="1" x14ac:dyDescent="0.25">
      <c r="C300" s="3"/>
      <c r="D300" s="3"/>
      <c r="E300" s="6"/>
      <c r="F300" s="8"/>
      <c r="Q300" s="11"/>
      <c r="S300" s="15"/>
      <c r="T300" s="16"/>
    </row>
    <row r="301" spans="3:20" ht="75" customHeight="1" x14ac:dyDescent="0.25">
      <c r="C301" s="3"/>
      <c r="D301" s="3"/>
      <c r="E301" s="6"/>
      <c r="F301" s="8"/>
      <c r="Q301" s="11"/>
      <c r="S301" s="15"/>
      <c r="T301" s="16"/>
    </row>
    <row r="302" spans="3:20" ht="75" customHeight="1" x14ac:dyDescent="0.25">
      <c r="C302" s="3"/>
      <c r="D302" s="3"/>
      <c r="E302" s="6"/>
      <c r="F302" s="8"/>
      <c r="Q302" s="11"/>
      <c r="S302" s="15"/>
      <c r="T302" s="16"/>
    </row>
    <row r="303" spans="3:20" ht="75" customHeight="1" x14ac:dyDescent="0.25">
      <c r="C303" s="3"/>
      <c r="D303" s="3"/>
      <c r="E303" s="6"/>
      <c r="F303" s="8"/>
      <c r="Q303" s="11"/>
      <c r="S303" s="15"/>
      <c r="T303" s="16"/>
    </row>
    <row r="304" spans="3:20" ht="75" customHeight="1" x14ac:dyDescent="0.25">
      <c r="C304" s="3"/>
      <c r="D304" s="3"/>
      <c r="E304" s="6"/>
      <c r="F304" s="8"/>
      <c r="Q304" s="11"/>
      <c r="S304" s="15"/>
      <c r="T304" s="16"/>
    </row>
    <row r="305" spans="3:20" ht="75" customHeight="1" x14ac:dyDescent="0.25">
      <c r="C305" s="3"/>
      <c r="D305" s="3"/>
      <c r="E305" s="6"/>
      <c r="F305" s="8"/>
      <c r="Q305" s="11"/>
      <c r="S305" s="15"/>
      <c r="T305" s="16"/>
    </row>
    <row r="306" spans="3:20" ht="75" customHeight="1" x14ac:dyDescent="0.25">
      <c r="C306" s="3"/>
      <c r="D306" s="3"/>
      <c r="E306" s="6"/>
      <c r="F306" s="8"/>
      <c r="Q306" s="11"/>
      <c r="S306" s="15"/>
      <c r="T306" s="16"/>
    </row>
    <row r="307" spans="3:20" ht="75" customHeight="1" x14ac:dyDescent="0.25">
      <c r="C307" s="3"/>
      <c r="D307" s="3"/>
      <c r="E307" s="6"/>
      <c r="F307" s="8"/>
      <c r="Q307" s="11"/>
      <c r="S307" s="15"/>
      <c r="T307" s="16"/>
    </row>
    <row r="308" spans="3:20" ht="75" customHeight="1" x14ac:dyDescent="0.25">
      <c r="C308" s="3"/>
      <c r="D308" s="3"/>
      <c r="E308" s="6"/>
      <c r="F308" s="8"/>
      <c r="Q308" s="11"/>
      <c r="S308" s="15"/>
      <c r="T308" s="16"/>
    </row>
    <row r="309" spans="3:20" ht="75" customHeight="1" x14ac:dyDescent="0.25">
      <c r="C309" s="3"/>
      <c r="D309" s="3"/>
      <c r="E309" s="6"/>
      <c r="F309" s="8"/>
      <c r="Q309" s="11"/>
      <c r="S309" s="15"/>
      <c r="T309" s="16"/>
    </row>
    <row r="310" spans="3:20" ht="75" customHeight="1" x14ac:dyDescent="0.25">
      <c r="C310" s="3"/>
      <c r="D310" s="3"/>
      <c r="E310" s="6"/>
      <c r="F310" s="8"/>
      <c r="Q310" s="11"/>
      <c r="S310" s="15"/>
      <c r="T310" s="16"/>
    </row>
    <row r="311" spans="3:20" ht="75" customHeight="1" x14ac:dyDescent="0.25">
      <c r="C311" s="3"/>
      <c r="D311" s="3"/>
      <c r="E311" s="6"/>
      <c r="F311" s="8"/>
      <c r="Q311" s="11"/>
      <c r="S311" s="15"/>
      <c r="T311" s="16"/>
    </row>
    <row r="312" spans="3:20" ht="75" customHeight="1" x14ac:dyDescent="0.25">
      <c r="C312" s="3"/>
      <c r="D312" s="3"/>
      <c r="E312" s="6"/>
      <c r="F312" s="8"/>
      <c r="Q312" s="11"/>
      <c r="S312" s="15"/>
      <c r="T312" s="16"/>
    </row>
    <row r="313" spans="3:20" ht="75" customHeight="1" x14ac:dyDescent="0.25">
      <c r="C313" s="3"/>
      <c r="D313" s="3"/>
      <c r="E313" s="6"/>
      <c r="F313" s="8"/>
      <c r="Q313" s="11"/>
      <c r="S313" s="15"/>
      <c r="T313" s="16"/>
    </row>
    <row r="314" spans="3:20" ht="75" customHeight="1" x14ac:dyDescent="0.25">
      <c r="C314" s="3"/>
      <c r="D314" s="3"/>
      <c r="E314" s="6"/>
      <c r="F314" s="8"/>
      <c r="Q314" s="11"/>
      <c r="S314" s="15"/>
      <c r="T314" s="16"/>
    </row>
    <row r="315" spans="3:20" ht="75" customHeight="1" x14ac:dyDescent="0.25">
      <c r="C315" s="3"/>
      <c r="D315" s="3"/>
      <c r="E315" s="6"/>
      <c r="F315" s="8"/>
      <c r="Q315" s="11"/>
      <c r="S315" s="15"/>
      <c r="T315" s="16"/>
    </row>
    <row r="316" spans="3:20" ht="75" customHeight="1" x14ac:dyDescent="0.25">
      <c r="C316" s="3"/>
      <c r="D316" s="3"/>
      <c r="E316" s="6"/>
      <c r="F316" s="8"/>
      <c r="Q316" s="11"/>
      <c r="S316" s="15"/>
      <c r="T316" s="16"/>
    </row>
    <row r="317" spans="3:20" ht="75" customHeight="1" x14ac:dyDescent="0.25">
      <c r="C317" s="3"/>
      <c r="D317" s="3"/>
      <c r="E317" s="6"/>
      <c r="F317" s="8"/>
      <c r="Q317" s="11"/>
      <c r="S317" s="15"/>
      <c r="T317" s="16"/>
    </row>
    <row r="318" spans="3:20" ht="75" customHeight="1" x14ac:dyDescent="0.25">
      <c r="C318" s="3"/>
      <c r="D318" s="3"/>
      <c r="E318" s="6"/>
      <c r="F318" s="8"/>
      <c r="Q318" s="11"/>
      <c r="S318" s="15"/>
      <c r="T318" s="16"/>
    </row>
    <row r="319" spans="3:20" ht="75" customHeight="1" x14ac:dyDescent="0.25">
      <c r="C319" s="3"/>
      <c r="D319" s="3"/>
      <c r="E319" s="6"/>
      <c r="F319" s="8"/>
      <c r="Q319" s="11"/>
      <c r="S319" s="15"/>
      <c r="T319" s="16"/>
    </row>
    <row r="320" spans="3:20" ht="75" customHeight="1" x14ac:dyDescent="0.25">
      <c r="C320" s="3"/>
      <c r="D320" s="3"/>
      <c r="E320" s="6"/>
      <c r="F320" s="8"/>
      <c r="Q320" s="11"/>
      <c r="S320" s="15"/>
      <c r="T320" s="16"/>
    </row>
    <row r="321" spans="3:20" ht="75" customHeight="1" x14ac:dyDescent="0.25">
      <c r="C321" s="3"/>
      <c r="D321" s="3"/>
      <c r="E321" s="6"/>
      <c r="F321" s="8"/>
      <c r="Q321" s="11"/>
      <c r="S321" s="15"/>
      <c r="T321" s="16"/>
    </row>
    <row r="322" spans="3:20" ht="75" customHeight="1" x14ac:dyDescent="0.25">
      <c r="C322" s="3"/>
      <c r="D322" s="3"/>
      <c r="E322" s="6"/>
      <c r="F322" s="8"/>
      <c r="Q322" s="11"/>
      <c r="S322" s="15"/>
      <c r="T322" s="16"/>
    </row>
    <row r="323" spans="3:20" ht="75" customHeight="1" x14ac:dyDescent="0.25">
      <c r="C323" s="3"/>
      <c r="D323" s="3"/>
      <c r="E323" s="6"/>
      <c r="F323" s="8"/>
      <c r="Q323" s="11"/>
      <c r="S323" s="15"/>
      <c r="T323" s="16"/>
    </row>
    <row r="324" spans="3:20" ht="75" customHeight="1" x14ac:dyDescent="0.25">
      <c r="C324" s="3"/>
      <c r="D324" s="3"/>
      <c r="E324" s="6"/>
      <c r="F324" s="8"/>
      <c r="Q324" s="11"/>
      <c r="S324" s="15"/>
      <c r="T324" s="16"/>
    </row>
    <row r="325" spans="3:20" ht="75" customHeight="1" x14ac:dyDescent="0.25">
      <c r="C325" s="3"/>
      <c r="D325" s="3"/>
      <c r="E325" s="6"/>
      <c r="F325" s="8"/>
      <c r="Q325" s="11"/>
      <c r="S325" s="15"/>
      <c r="T325" s="16"/>
    </row>
    <row r="326" spans="3:20" ht="75" customHeight="1" x14ac:dyDescent="0.25">
      <c r="C326" s="3"/>
      <c r="D326" s="3"/>
      <c r="E326" s="6"/>
      <c r="F326" s="8"/>
      <c r="Q326" s="11"/>
      <c r="S326" s="15"/>
      <c r="T326" s="16"/>
    </row>
    <row r="327" spans="3:20" ht="75" customHeight="1" x14ac:dyDescent="0.25">
      <c r="C327" s="3"/>
      <c r="D327" s="3"/>
      <c r="E327" s="6"/>
      <c r="F327" s="8"/>
      <c r="Q327" s="11"/>
      <c r="S327" s="15"/>
      <c r="T327" s="16"/>
    </row>
    <row r="328" spans="3:20" ht="75" customHeight="1" x14ac:dyDescent="0.25">
      <c r="C328" s="3"/>
      <c r="D328" s="3"/>
      <c r="E328" s="6"/>
      <c r="F328" s="8"/>
      <c r="Q328" s="11"/>
      <c r="S328" s="15"/>
      <c r="T328" s="16"/>
    </row>
    <row r="329" spans="3:20" ht="75" customHeight="1" x14ac:dyDescent="0.25">
      <c r="C329" s="3"/>
      <c r="D329" s="3"/>
      <c r="E329" s="6"/>
      <c r="F329" s="8"/>
      <c r="Q329" s="11"/>
      <c r="S329" s="15"/>
      <c r="T329" s="16"/>
    </row>
    <row r="330" spans="3:20" ht="75" customHeight="1" x14ac:dyDescent="0.25">
      <c r="C330" s="3"/>
      <c r="D330" s="3"/>
      <c r="E330" s="6"/>
      <c r="F330" s="8"/>
      <c r="Q330" s="11"/>
      <c r="S330" s="15"/>
      <c r="T330" s="16"/>
    </row>
    <row r="331" spans="3:20" ht="75" customHeight="1" x14ac:dyDescent="0.25">
      <c r="C331" s="3"/>
      <c r="D331" s="3"/>
      <c r="E331" s="6"/>
      <c r="F331" s="8"/>
      <c r="Q331" s="11"/>
      <c r="S331" s="15"/>
      <c r="T331" s="16"/>
    </row>
    <row r="332" spans="3:20" ht="75" customHeight="1" x14ac:dyDescent="0.25">
      <c r="C332" s="3"/>
      <c r="D332" s="3"/>
      <c r="E332" s="6"/>
      <c r="F332" s="8"/>
      <c r="Q332" s="11"/>
      <c r="S332" s="15"/>
      <c r="T332" s="16"/>
    </row>
    <row r="333" spans="3:20" ht="75" customHeight="1" x14ac:dyDescent="0.25">
      <c r="C333" s="3"/>
      <c r="D333" s="3"/>
      <c r="E333" s="6"/>
      <c r="F333" s="8"/>
      <c r="Q333" s="11"/>
      <c r="S333" s="15"/>
      <c r="T333" s="16"/>
    </row>
    <row r="334" spans="3:20" ht="75" customHeight="1" x14ac:dyDescent="0.25">
      <c r="C334" s="3"/>
      <c r="D334" s="3"/>
      <c r="E334" s="6"/>
      <c r="F334" s="8"/>
      <c r="Q334" s="11"/>
      <c r="S334" s="15"/>
      <c r="T334" s="16"/>
    </row>
    <row r="335" spans="3:20" ht="75" customHeight="1" x14ac:dyDescent="0.25">
      <c r="C335" s="3"/>
      <c r="D335" s="3"/>
      <c r="E335" s="6"/>
      <c r="F335" s="8"/>
      <c r="Q335" s="11"/>
      <c r="S335" s="15"/>
      <c r="T335" s="16"/>
    </row>
    <row r="336" spans="3:20" ht="75" customHeight="1" x14ac:dyDescent="0.25">
      <c r="C336" s="3"/>
      <c r="D336" s="3"/>
      <c r="E336" s="6"/>
      <c r="F336" s="8"/>
      <c r="Q336" s="11"/>
      <c r="S336" s="15"/>
      <c r="T336" s="16"/>
    </row>
    <row r="337" spans="3:20" ht="75" customHeight="1" x14ac:dyDescent="0.25">
      <c r="C337" s="3"/>
      <c r="D337" s="3"/>
      <c r="E337" s="6"/>
      <c r="F337" s="8"/>
      <c r="Q337" s="11"/>
      <c r="S337" s="15"/>
      <c r="T337" s="16"/>
    </row>
    <row r="338" spans="3:20" ht="75" customHeight="1" x14ac:dyDescent="0.25">
      <c r="C338" s="3"/>
      <c r="D338" s="3"/>
      <c r="E338" s="6"/>
      <c r="F338" s="8"/>
      <c r="Q338" s="11"/>
      <c r="S338" s="15"/>
      <c r="T338" s="16"/>
    </row>
    <row r="339" spans="3:20" ht="75" customHeight="1" x14ac:dyDescent="0.25">
      <c r="C339" s="3"/>
      <c r="D339" s="3"/>
      <c r="E339" s="6"/>
      <c r="F339" s="8"/>
      <c r="Q339" s="11"/>
      <c r="S339" s="15"/>
      <c r="T339" s="16"/>
    </row>
    <row r="340" spans="3:20" ht="75" customHeight="1" x14ac:dyDescent="0.25">
      <c r="C340" s="3"/>
      <c r="D340" s="3"/>
      <c r="E340" s="6"/>
      <c r="F340" s="8"/>
      <c r="Q340" s="11"/>
      <c r="S340" s="15"/>
      <c r="T340" s="16"/>
    </row>
    <row r="341" spans="3:20" ht="75" customHeight="1" x14ac:dyDescent="0.25">
      <c r="C341" s="3"/>
      <c r="D341" s="3"/>
      <c r="E341" s="6"/>
      <c r="F341" s="8"/>
      <c r="Q341" s="11"/>
      <c r="S341" s="15"/>
      <c r="T341" s="16"/>
    </row>
    <row r="342" spans="3:20" ht="75" customHeight="1" x14ac:dyDescent="0.25">
      <c r="C342" s="3"/>
      <c r="D342" s="3"/>
      <c r="E342" s="6"/>
      <c r="F342" s="8"/>
      <c r="Q342" s="11"/>
      <c r="S342" s="15"/>
      <c r="T342" s="16"/>
    </row>
    <row r="343" spans="3:20" ht="75" customHeight="1" x14ac:dyDescent="0.25">
      <c r="C343" s="3"/>
      <c r="D343" s="3"/>
      <c r="E343" s="6"/>
      <c r="F343" s="8"/>
      <c r="Q343" s="11"/>
      <c r="S343" s="15"/>
      <c r="T343" s="16"/>
    </row>
    <row r="344" spans="3:20" ht="75" customHeight="1" x14ac:dyDescent="0.25">
      <c r="C344" s="3"/>
      <c r="D344" s="3"/>
      <c r="E344" s="6"/>
      <c r="F344" s="8"/>
      <c r="Q344" s="11"/>
      <c r="S344" s="15"/>
      <c r="T344" s="16"/>
    </row>
    <row r="345" spans="3:20" ht="75" customHeight="1" x14ac:dyDescent="0.25">
      <c r="C345" s="3"/>
      <c r="D345" s="3"/>
      <c r="E345" s="6"/>
      <c r="F345" s="8"/>
      <c r="Q345" s="11"/>
      <c r="S345" s="15"/>
      <c r="T345" s="16"/>
    </row>
    <row r="346" spans="3:20" ht="75" customHeight="1" x14ac:dyDescent="0.25">
      <c r="C346" s="3"/>
      <c r="D346" s="3"/>
      <c r="E346" s="6"/>
      <c r="F346" s="8"/>
      <c r="Q346" s="11"/>
      <c r="S346" s="15"/>
      <c r="T346" s="16"/>
    </row>
    <row r="347" spans="3:20" ht="75" customHeight="1" x14ac:dyDescent="0.25">
      <c r="C347" s="3"/>
      <c r="D347" s="3"/>
      <c r="E347" s="6"/>
      <c r="F347" s="8"/>
      <c r="Q347" s="11"/>
      <c r="S347" s="15"/>
      <c r="T347" s="16"/>
    </row>
    <row r="348" spans="3:20" ht="75" customHeight="1" x14ac:dyDescent="0.25">
      <c r="C348" s="3"/>
      <c r="D348" s="3"/>
      <c r="E348" s="6"/>
      <c r="F348" s="8"/>
      <c r="Q348" s="11"/>
      <c r="S348" s="15"/>
      <c r="T348" s="16"/>
    </row>
    <row r="349" spans="3:20" ht="75" customHeight="1" x14ac:dyDescent="0.25">
      <c r="C349" s="3"/>
      <c r="D349" s="3"/>
      <c r="E349" s="6"/>
      <c r="F349" s="8"/>
      <c r="Q349" s="11"/>
      <c r="S349" s="15"/>
      <c r="T349" s="16"/>
    </row>
    <row r="350" spans="3:20" ht="75" customHeight="1" x14ac:dyDescent="0.25">
      <c r="C350" s="3"/>
      <c r="D350" s="3"/>
      <c r="E350" s="6"/>
      <c r="F350" s="8"/>
      <c r="Q350" s="11"/>
      <c r="S350" s="15"/>
      <c r="T350" s="16"/>
    </row>
    <row r="351" spans="3:20" ht="75" customHeight="1" x14ac:dyDescent="0.25">
      <c r="C351" s="3"/>
      <c r="D351" s="3"/>
      <c r="E351" s="6"/>
      <c r="F351" s="8"/>
      <c r="Q351" s="11"/>
      <c r="S351" s="15"/>
      <c r="T351" s="16"/>
    </row>
    <row r="352" spans="3:20" ht="75" customHeight="1" x14ac:dyDescent="0.25">
      <c r="C352" s="3"/>
      <c r="D352" s="3"/>
      <c r="E352" s="6"/>
      <c r="F352" s="8"/>
      <c r="Q352" s="11"/>
      <c r="S352" s="15"/>
      <c r="T352" s="16"/>
    </row>
    <row r="353" spans="3:20" ht="75" customHeight="1" x14ac:dyDescent="0.25">
      <c r="C353" s="3"/>
      <c r="D353" s="3"/>
      <c r="E353" s="6"/>
      <c r="F353" s="8"/>
      <c r="Q353" s="11"/>
      <c r="S353" s="15"/>
      <c r="T353" s="16"/>
    </row>
    <row r="354" spans="3:20" ht="75" customHeight="1" x14ac:dyDescent="0.25">
      <c r="C354" s="3"/>
      <c r="D354" s="3"/>
      <c r="E354" s="6"/>
      <c r="F354" s="8"/>
      <c r="Q354" s="11"/>
      <c r="S354" s="15"/>
      <c r="T354" s="16"/>
    </row>
    <row r="355" spans="3:20" ht="75" customHeight="1" x14ac:dyDescent="0.25">
      <c r="C355" s="3"/>
      <c r="D355" s="3"/>
      <c r="E355" s="6"/>
      <c r="F355" s="8"/>
      <c r="Q355" s="11"/>
      <c r="S355" s="15"/>
      <c r="T355" s="16"/>
    </row>
    <row r="356" spans="3:20" ht="75" customHeight="1" x14ac:dyDescent="0.25">
      <c r="C356" s="3"/>
      <c r="D356" s="3"/>
      <c r="E356" s="6"/>
      <c r="F356" s="8"/>
      <c r="Q356" s="11"/>
      <c r="S356" s="15"/>
      <c r="T356" s="16"/>
    </row>
    <row r="357" spans="3:20" ht="75" customHeight="1" x14ac:dyDescent="0.25">
      <c r="C357" s="3"/>
      <c r="D357" s="3"/>
      <c r="E357" s="6"/>
      <c r="F357" s="8"/>
      <c r="Q357" s="11"/>
      <c r="S357" s="15"/>
      <c r="T357" s="16"/>
    </row>
    <row r="358" spans="3:20" ht="75" customHeight="1" x14ac:dyDescent="0.25">
      <c r="C358" s="3"/>
      <c r="D358" s="3"/>
      <c r="E358" s="6"/>
      <c r="F358" s="8"/>
      <c r="Q358" s="11"/>
      <c r="S358" s="15"/>
      <c r="T358" s="16"/>
    </row>
    <row r="359" spans="3:20" ht="75" customHeight="1" x14ac:dyDescent="0.25">
      <c r="C359" s="3"/>
      <c r="D359" s="3"/>
      <c r="E359" s="6"/>
      <c r="F359" s="8"/>
      <c r="Q359" s="11"/>
      <c r="S359" s="15"/>
      <c r="T359" s="16"/>
    </row>
    <row r="360" spans="3:20" ht="75" customHeight="1" x14ac:dyDescent="0.25">
      <c r="C360" s="3"/>
      <c r="D360" s="3"/>
      <c r="E360" s="6"/>
      <c r="F360" s="8"/>
      <c r="Q360" s="11"/>
      <c r="S360" s="15"/>
      <c r="T360" s="16"/>
    </row>
    <row r="361" spans="3:20" ht="75" customHeight="1" x14ac:dyDescent="0.25">
      <c r="C361" s="3"/>
      <c r="D361" s="3"/>
      <c r="E361" s="6"/>
      <c r="F361" s="8"/>
      <c r="Q361" s="11"/>
      <c r="S361" s="15"/>
      <c r="T361" s="16"/>
    </row>
    <row r="362" spans="3:20" ht="75" customHeight="1" x14ac:dyDescent="0.25">
      <c r="C362" s="3"/>
      <c r="D362" s="3"/>
      <c r="E362" s="6"/>
      <c r="F362" s="8"/>
      <c r="Q362" s="11"/>
      <c r="S362" s="15"/>
      <c r="T362" s="16"/>
    </row>
    <row r="363" spans="3:20" ht="75" customHeight="1" x14ac:dyDescent="0.25">
      <c r="C363" s="3"/>
      <c r="D363" s="3"/>
      <c r="E363" s="6"/>
      <c r="F363" s="8"/>
      <c r="Q363" s="11"/>
      <c r="S363" s="15"/>
      <c r="T363" s="16"/>
    </row>
    <row r="364" spans="3:20" ht="75" customHeight="1" x14ac:dyDescent="0.25">
      <c r="C364" s="3"/>
      <c r="D364" s="3"/>
      <c r="E364" s="6"/>
      <c r="F364" s="8"/>
      <c r="Q364" s="11"/>
      <c r="S364" s="15"/>
      <c r="T364" s="16"/>
    </row>
    <row r="365" spans="3:20" ht="75" customHeight="1" x14ac:dyDescent="0.25">
      <c r="C365" s="3"/>
      <c r="D365" s="3"/>
      <c r="E365" s="6"/>
      <c r="F365" s="8"/>
      <c r="Q365" s="11"/>
      <c r="S365" s="15"/>
      <c r="T365" s="16"/>
    </row>
    <row r="366" spans="3:20" ht="75" customHeight="1" x14ac:dyDescent="0.25">
      <c r="C366" s="3"/>
      <c r="D366" s="3"/>
      <c r="E366" s="6"/>
      <c r="F366" s="8"/>
      <c r="Q366" s="11"/>
      <c r="S366" s="15"/>
      <c r="T366" s="16"/>
    </row>
    <row r="367" spans="3:20" ht="75" customHeight="1" x14ac:dyDescent="0.25">
      <c r="C367" s="3"/>
      <c r="D367" s="3"/>
      <c r="E367" s="6"/>
      <c r="F367" s="8"/>
      <c r="Q367" s="11"/>
      <c r="S367" s="15"/>
      <c r="T367" s="16"/>
    </row>
    <row r="368" spans="3:20" ht="75" customHeight="1" x14ac:dyDescent="0.25">
      <c r="C368" s="3"/>
      <c r="D368" s="3"/>
      <c r="E368" s="6"/>
      <c r="F368" s="8"/>
      <c r="Q368" s="11"/>
      <c r="S368" s="15"/>
      <c r="T368" s="16"/>
    </row>
    <row r="369" spans="3:20" ht="75" customHeight="1" x14ac:dyDescent="0.25">
      <c r="C369" s="3"/>
      <c r="D369" s="3"/>
      <c r="E369" s="6"/>
      <c r="F369" s="8"/>
      <c r="Q369" s="11"/>
      <c r="S369" s="15"/>
      <c r="T369" s="16"/>
    </row>
    <row r="370" spans="3:20" ht="75" customHeight="1" x14ac:dyDescent="0.25">
      <c r="C370" s="3"/>
      <c r="D370" s="3"/>
      <c r="E370" s="6"/>
      <c r="F370" s="8"/>
      <c r="Q370" s="11"/>
      <c r="S370" s="15"/>
      <c r="T370" s="16"/>
    </row>
    <row r="371" spans="3:20" ht="75" customHeight="1" x14ac:dyDescent="0.25">
      <c r="C371" s="3"/>
      <c r="D371" s="3"/>
      <c r="E371" s="6"/>
      <c r="F371" s="8"/>
      <c r="Q371" s="11"/>
      <c r="S371" s="15"/>
      <c r="T371" s="16"/>
    </row>
    <row r="372" spans="3:20" ht="75" customHeight="1" x14ac:dyDescent="0.25">
      <c r="C372" s="3"/>
      <c r="D372" s="3"/>
      <c r="E372" s="6"/>
      <c r="F372" s="8"/>
      <c r="Q372" s="11"/>
      <c r="S372" s="15"/>
      <c r="T372" s="16"/>
    </row>
    <row r="373" spans="3:20" ht="75" customHeight="1" x14ac:dyDescent="0.25">
      <c r="C373" s="3"/>
      <c r="D373" s="3"/>
      <c r="E373" s="6"/>
      <c r="F373" s="8"/>
      <c r="Q373" s="11"/>
      <c r="S373" s="15"/>
      <c r="T373" s="16"/>
    </row>
    <row r="374" spans="3:20" ht="75" customHeight="1" x14ac:dyDescent="0.25">
      <c r="C374" s="3"/>
      <c r="D374" s="3"/>
      <c r="E374" s="6"/>
      <c r="F374" s="8"/>
      <c r="Q374" s="11"/>
      <c r="S374" s="15"/>
      <c r="T374" s="16"/>
    </row>
    <row r="375" spans="3:20" ht="75" customHeight="1" x14ac:dyDescent="0.25">
      <c r="C375" s="3"/>
      <c r="D375" s="3"/>
      <c r="E375" s="6"/>
      <c r="F375" s="8"/>
      <c r="Q375" s="11"/>
      <c r="S375" s="15"/>
      <c r="T375" s="16"/>
    </row>
    <row r="376" spans="3:20" ht="75" customHeight="1" x14ac:dyDescent="0.25">
      <c r="C376" s="3"/>
      <c r="D376" s="3"/>
      <c r="E376" s="6"/>
      <c r="F376" s="8"/>
      <c r="Q376" s="11"/>
      <c r="S376" s="15"/>
      <c r="T376" s="16"/>
    </row>
    <row r="377" spans="3:20" ht="75" customHeight="1" x14ac:dyDescent="0.25">
      <c r="C377" s="3"/>
      <c r="D377" s="3"/>
      <c r="E377" s="6"/>
      <c r="F377" s="8"/>
      <c r="Q377" s="11"/>
      <c r="S377" s="15"/>
      <c r="T377" s="16"/>
    </row>
    <row r="378" spans="3:20" ht="75" customHeight="1" x14ac:dyDescent="0.25">
      <c r="C378" s="3"/>
      <c r="D378" s="3"/>
      <c r="E378" s="6"/>
      <c r="F378" s="8"/>
      <c r="Q378" s="11"/>
      <c r="S378" s="15"/>
      <c r="T378" s="16"/>
    </row>
    <row r="379" spans="3:20" ht="75" customHeight="1" x14ac:dyDescent="0.25">
      <c r="C379" s="3"/>
      <c r="D379" s="3"/>
      <c r="E379" s="6"/>
      <c r="F379" s="8"/>
      <c r="Q379" s="11"/>
      <c r="S379" s="15"/>
      <c r="T379" s="16"/>
    </row>
    <row r="380" spans="3:20" ht="75" customHeight="1" x14ac:dyDescent="0.25">
      <c r="C380" s="3"/>
      <c r="D380" s="3"/>
      <c r="E380" s="6"/>
      <c r="F380" s="8"/>
      <c r="Q380" s="11"/>
      <c r="S380" s="15"/>
      <c r="T380" s="16"/>
    </row>
    <row r="381" spans="3:20" ht="75" customHeight="1" x14ac:dyDescent="0.25">
      <c r="C381" s="3"/>
      <c r="D381" s="3"/>
      <c r="E381" s="6"/>
      <c r="F381" s="8"/>
      <c r="Q381" s="11"/>
      <c r="S381" s="15"/>
      <c r="T381" s="16"/>
    </row>
    <row r="382" spans="3:20" ht="75" customHeight="1" x14ac:dyDescent="0.25">
      <c r="C382" s="3"/>
      <c r="D382" s="3"/>
      <c r="E382" s="6"/>
      <c r="F382" s="8"/>
      <c r="Q382" s="11"/>
      <c r="S382" s="15"/>
      <c r="T382" s="16"/>
    </row>
    <row r="383" spans="3:20" ht="75" customHeight="1" x14ac:dyDescent="0.25">
      <c r="C383" s="3"/>
      <c r="D383" s="3"/>
      <c r="E383" s="6"/>
      <c r="F383" s="8"/>
      <c r="Q383" s="11"/>
      <c r="S383" s="15"/>
      <c r="T383" s="16"/>
    </row>
    <row r="384" spans="3:20" ht="75" customHeight="1" x14ac:dyDescent="0.25">
      <c r="C384" s="3"/>
      <c r="D384" s="3"/>
      <c r="E384" s="6"/>
      <c r="F384" s="8"/>
      <c r="Q384" s="11"/>
      <c r="S384" s="15"/>
      <c r="T384" s="16"/>
    </row>
    <row r="385" spans="3:20" ht="75" customHeight="1" x14ac:dyDescent="0.25">
      <c r="C385" s="3"/>
      <c r="D385" s="3"/>
      <c r="E385" s="6"/>
      <c r="F385" s="8"/>
      <c r="Q385" s="11"/>
      <c r="S385" s="15"/>
      <c r="T385" s="16"/>
    </row>
    <row r="386" spans="3:20" ht="75" customHeight="1" x14ac:dyDescent="0.25">
      <c r="C386" s="3"/>
      <c r="D386" s="3"/>
      <c r="E386" s="6"/>
      <c r="F386" s="8"/>
      <c r="Q386" s="11"/>
      <c r="S386" s="15"/>
      <c r="T386" s="16"/>
    </row>
    <row r="387" spans="3:20" ht="75" customHeight="1" x14ac:dyDescent="0.25">
      <c r="C387" s="3"/>
      <c r="D387" s="3"/>
      <c r="E387" s="6"/>
      <c r="F387" s="8"/>
      <c r="Q387" s="11"/>
      <c r="S387" s="15"/>
      <c r="T387" s="16"/>
    </row>
    <row r="388" spans="3:20" ht="75" customHeight="1" x14ac:dyDescent="0.25">
      <c r="C388" s="3"/>
      <c r="D388" s="3"/>
      <c r="E388" s="6"/>
      <c r="F388" s="8"/>
      <c r="Q388" s="11"/>
      <c r="S388" s="15"/>
      <c r="T388" s="16"/>
    </row>
    <row r="389" spans="3:20" ht="75" customHeight="1" x14ac:dyDescent="0.25">
      <c r="C389" s="3"/>
      <c r="D389" s="3"/>
      <c r="E389" s="6"/>
      <c r="F389" s="8"/>
      <c r="Q389" s="11"/>
      <c r="S389" s="15"/>
      <c r="T389" s="16"/>
    </row>
    <row r="390" spans="3:20" ht="75" customHeight="1" x14ac:dyDescent="0.25">
      <c r="C390" s="3"/>
      <c r="D390" s="3"/>
      <c r="E390" s="6"/>
      <c r="F390" s="8"/>
      <c r="Q390" s="11"/>
      <c r="S390" s="15"/>
      <c r="T390" s="16"/>
    </row>
    <row r="391" spans="3:20" ht="75" customHeight="1" x14ac:dyDescent="0.25">
      <c r="C391" s="3"/>
      <c r="D391" s="3"/>
      <c r="E391" s="6"/>
      <c r="F391" s="8"/>
      <c r="Q391" s="11"/>
      <c r="S391" s="15"/>
      <c r="T391" s="16"/>
    </row>
    <row r="392" spans="3:20" ht="75" customHeight="1" x14ac:dyDescent="0.25">
      <c r="C392" s="3"/>
      <c r="D392" s="3"/>
      <c r="E392" s="6"/>
      <c r="F392" s="8"/>
      <c r="Q392" s="11"/>
      <c r="S392" s="15"/>
      <c r="T392" s="16"/>
    </row>
    <row r="393" spans="3:20" ht="75" customHeight="1" x14ac:dyDescent="0.25">
      <c r="C393" s="3"/>
      <c r="D393" s="3"/>
      <c r="E393" s="6"/>
      <c r="F393" s="8"/>
      <c r="Q393" s="11"/>
      <c r="S393" s="15"/>
      <c r="T393" s="16"/>
    </row>
    <row r="394" spans="3:20" ht="75" customHeight="1" x14ac:dyDescent="0.25">
      <c r="C394" s="3"/>
      <c r="D394" s="3"/>
      <c r="E394" s="6"/>
      <c r="F394" s="8"/>
      <c r="Q394" s="11"/>
      <c r="S394" s="15"/>
      <c r="T394" s="16"/>
    </row>
    <row r="395" spans="3:20" ht="75" customHeight="1" x14ac:dyDescent="0.25">
      <c r="C395" s="3"/>
      <c r="D395" s="3"/>
      <c r="E395" s="6"/>
      <c r="F395" s="8"/>
      <c r="Q395" s="11"/>
      <c r="S395" s="15"/>
      <c r="T395" s="16"/>
    </row>
    <row r="396" spans="3:20" ht="75" customHeight="1" x14ac:dyDescent="0.25">
      <c r="C396" s="3"/>
      <c r="D396" s="3"/>
      <c r="E396" s="6"/>
      <c r="F396" s="8"/>
      <c r="Q396" s="11"/>
      <c r="S396" s="15"/>
      <c r="T396" s="16"/>
    </row>
    <row r="397" spans="3:20" ht="75" customHeight="1" x14ac:dyDescent="0.25">
      <c r="C397" s="3"/>
      <c r="D397" s="3"/>
      <c r="E397" s="6"/>
      <c r="F397" s="8"/>
      <c r="Q397" s="11"/>
      <c r="S397" s="15"/>
      <c r="T397" s="16"/>
    </row>
    <row r="398" spans="3:20" ht="75" customHeight="1" x14ac:dyDescent="0.25">
      <c r="C398" s="3"/>
      <c r="D398" s="3"/>
      <c r="E398" s="6"/>
      <c r="F398" s="8"/>
      <c r="Q398" s="11"/>
      <c r="S398" s="15"/>
      <c r="T398" s="16"/>
    </row>
    <row r="399" spans="3:20" ht="75" customHeight="1" x14ac:dyDescent="0.25">
      <c r="C399" s="3"/>
      <c r="D399" s="3"/>
      <c r="E399" s="6"/>
      <c r="F399" s="8"/>
      <c r="Q399" s="11"/>
      <c r="S399" s="15"/>
      <c r="T399" s="16"/>
    </row>
    <row r="400" spans="3:20" ht="75" customHeight="1" x14ac:dyDescent="0.25">
      <c r="C400" s="3"/>
      <c r="D400" s="3"/>
      <c r="E400" s="6"/>
      <c r="F400" s="8"/>
      <c r="Q400" s="11"/>
      <c r="S400" s="15"/>
      <c r="T400" s="16"/>
    </row>
    <row r="401" spans="3:20" ht="75" customHeight="1" x14ac:dyDescent="0.25">
      <c r="C401" s="3"/>
      <c r="D401" s="3"/>
      <c r="E401" s="6"/>
      <c r="F401" s="8"/>
      <c r="Q401" s="11"/>
      <c r="S401" s="15"/>
      <c r="T401" s="16"/>
    </row>
    <row r="402" spans="3:20" ht="75" customHeight="1" x14ac:dyDescent="0.25">
      <c r="C402" s="3"/>
      <c r="D402" s="3"/>
      <c r="E402" s="6"/>
      <c r="F402" s="8"/>
      <c r="Q402" s="11"/>
      <c r="S402" s="15"/>
      <c r="T402" s="16"/>
    </row>
    <row r="403" spans="3:20" ht="75" customHeight="1" x14ac:dyDescent="0.25">
      <c r="C403" s="3"/>
      <c r="D403" s="3"/>
      <c r="E403" s="6"/>
      <c r="F403" s="8"/>
      <c r="Q403" s="11"/>
      <c r="S403" s="15"/>
      <c r="T403" s="16"/>
    </row>
    <row r="404" spans="3:20" ht="75" customHeight="1" x14ac:dyDescent="0.25">
      <c r="C404" s="3"/>
      <c r="D404" s="3"/>
      <c r="E404" s="6"/>
      <c r="F404" s="8"/>
      <c r="Q404" s="11"/>
      <c r="S404" s="15"/>
      <c r="T404" s="16"/>
    </row>
    <row r="405" spans="3:20" ht="75" customHeight="1" x14ac:dyDescent="0.25">
      <c r="C405" s="3"/>
      <c r="D405" s="3"/>
      <c r="E405" s="6"/>
      <c r="F405" s="8"/>
      <c r="Q405" s="11"/>
      <c r="S405" s="15"/>
      <c r="T405" s="16"/>
    </row>
    <row r="406" spans="3:20" ht="75" customHeight="1" x14ac:dyDescent="0.25">
      <c r="C406" s="3"/>
      <c r="D406" s="3"/>
      <c r="E406" s="6"/>
      <c r="F406" s="8"/>
      <c r="Q406" s="11"/>
      <c r="S406" s="15"/>
      <c r="T406" s="16"/>
    </row>
    <row r="407" spans="3:20" ht="75" customHeight="1" x14ac:dyDescent="0.25">
      <c r="C407" s="3"/>
      <c r="D407" s="3"/>
      <c r="E407" s="6"/>
      <c r="F407" s="8"/>
      <c r="Q407" s="11"/>
      <c r="S407" s="15"/>
      <c r="T407" s="16"/>
    </row>
    <row r="408" spans="3:20" ht="75" customHeight="1" x14ac:dyDescent="0.25">
      <c r="C408" s="3"/>
      <c r="D408" s="3"/>
      <c r="E408" s="6"/>
      <c r="F408" s="8"/>
      <c r="Q408" s="11"/>
      <c r="S408" s="15"/>
      <c r="T408" s="16"/>
    </row>
    <row r="409" spans="3:20" ht="75" customHeight="1" x14ac:dyDescent="0.25">
      <c r="C409" s="3"/>
      <c r="D409" s="3"/>
      <c r="E409" s="6"/>
      <c r="F409" s="8"/>
      <c r="Q409" s="11"/>
      <c r="S409" s="15"/>
      <c r="T409" s="16"/>
    </row>
    <row r="410" spans="3:20" ht="75" customHeight="1" x14ac:dyDescent="0.25">
      <c r="C410" s="3"/>
      <c r="D410" s="3"/>
      <c r="E410" s="6"/>
      <c r="F410" s="8"/>
      <c r="Q410" s="11"/>
      <c r="S410" s="15"/>
      <c r="T410" s="16"/>
    </row>
    <row r="411" spans="3:20" ht="75" customHeight="1" x14ac:dyDescent="0.25">
      <c r="C411" s="3"/>
      <c r="D411" s="3"/>
      <c r="E411" s="6"/>
      <c r="F411" s="8"/>
      <c r="Q411" s="11"/>
      <c r="S411" s="15"/>
      <c r="T411" s="16"/>
    </row>
    <row r="412" spans="3:20" ht="75" customHeight="1" x14ac:dyDescent="0.25">
      <c r="C412" s="3"/>
      <c r="D412" s="3"/>
      <c r="E412" s="6"/>
      <c r="F412" s="8"/>
      <c r="Q412" s="11"/>
      <c r="S412" s="15"/>
      <c r="T412" s="16"/>
    </row>
    <row r="413" spans="3:20" ht="75" customHeight="1" x14ac:dyDescent="0.25">
      <c r="C413" s="3"/>
      <c r="D413" s="3"/>
      <c r="E413" s="6"/>
      <c r="F413" s="8"/>
      <c r="Q413" s="11"/>
      <c r="S413" s="15"/>
      <c r="T413" s="16"/>
    </row>
  </sheetData>
  <conditionalFormatting sqref="G252:G413">
    <cfRule type="cellIs" dxfId="14" priority="24" operator="equal">
      <formula>"Canceled"</formula>
    </cfRule>
    <cfRule type="cellIs" dxfId="13" priority="25" operator="equal">
      <formula>"Failed"</formula>
    </cfRule>
    <cfRule type="cellIs" dxfId="12" priority="26" operator="equal">
      <formula>"Successful"</formula>
    </cfRule>
    <cfRule type="cellIs" dxfId="11" priority="27" operator="equal">
      <formula>"Live"</formula>
    </cfRule>
    <cfRule type="cellIs" dxfId="10" priority="28" operator="equal">
      <formula>"LIve"</formula>
    </cfRule>
  </conditionalFormatting>
  <conditionalFormatting sqref="A252:A413">
    <cfRule type="colorScale" priority="22">
      <colorScale>
        <cfvo type="min"/>
        <cfvo type="percent" val="90"/>
        <color rgb="FFC00000"/>
        <color theme="4" tint="-0.249977111117893"/>
      </colorScale>
    </cfRule>
    <cfRule type="colorScale" priority="23">
      <colorScale>
        <cfvo type="percent" val="0"/>
        <cfvo type="max"/>
        <color rgb="FFC00000"/>
        <color theme="4" tint="-0.249977111117893"/>
      </colorScale>
    </cfRule>
  </conditionalFormatting>
  <conditionalFormatting sqref="G1:G251">
    <cfRule type="cellIs" dxfId="9" priority="3" operator="equal">
      <formula>"Canceled"</formula>
    </cfRule>
    <cfRule type="cellIs" dxfId="8" priority="4" operator="equal">
      <formula>"Failed"</formula>
    </cfRule>
    <cfRule type="cellIs" dxfId="7" priority="5" operator="equal">
      <formula>"Successful"</formula>
    </cfRule>
    <cfRule type="cellIs" dxfId="6" priority="6" operator="equal">
      <formula>"Live"</formula>
    </cfRule>
    <cfRule type="cellIs" dxfId="5" priority="7" operator="equal">
      <formula>"LIve"</formula>
    </cfRule>
  </conditionalFormatting>
  <conditionalFormatting sqref="A1:A251">
    <cfRule type="colorScale" priority="1">
      <colorScale>
        <cfvo type="min"/>
        <cfvo type="percent" val="90"/>
        <color rgb="FFC00000"/>
        <color theme="4" tint="-0.249977111117893"/>
      </colorScale>
    </cfRule>
    <cfRule type="colorScale" priority="2">
      <colorScale>
        <cfvo type="percent" val="0"/>
        <cfvo type="max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A5828-CA29-4506-85D4-09093FEA0652}">
  <dimension ref="A1:T413"/>
  <sheetViews>
    <sheetView workbookViewId="0">
      <selection activeCell="S52" sqref="S1:S1048576"/>
    </sheetView>
  </sheetViews>
  <sheetFormatPr defaultRowHeight="15" x14ac:dyDescent="0.25"/>
  <cols>
    <col min="3" max="3" width="25.42578125" customWidth="1"/>
    <col min="4" max="4" width="30.85546875" style="3" customWidth="1"/>
    <col min="5" max="5" width="16.5703125" customWidth="1"/>
    <col min="6" max="6" width="10.42578125" customWidth="1"/>
    <col min="10" max="10" width="12" customWidth="1"/>
    <col min="11" max="11" width="12.5703125" customWidth="1"/>
    <col min="15" max="15" width="15" customWidth="1"/>
    <col min="19" max="19" width="11.28515625" customWidth="1"/>
    <col min="20" max="20" width="11.85546875" customWidth="1"/>
  </cols>
  <sheetData>
    <row r="1" spans="1:20" x14ac:dyDescent="0.25">
      <c r="A1" s="9" t="s">
        <v>8306</v>
      </c>
      <c r="B1" s="1" t="s">
        <v>0</v>
      </c>
      <c r="C1" s="2" t="s">
        <v>1</v>
      </c>
      <c r="D1" s="2" t="s">
        <v>4110</v>
      </c>
      <c r="E1" s="5" t="s">
        <v>8216</v>
      </c>
      <c r="F1" s="7" t="s">
        <v>8217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5.45" customHeight="1" x14ac:dyDescent="0.25">
      <c r="A2">
        <v>105</v>
      </c>
      <c r="B2">
        <v>521</v>
      </c>
      <c r="C2" s="3" t="s">
        <v>522</v>
      </c>
      <c r="D2" s="3" t="s">
        <v>4631</v>
      </c>
      <c r="E2" s="6">
        <v>5000</v>
      </c>
      <c r="F2" s="8">
        <v>5232</v>
      </c>
      <c r="G2" t="s">
        <v>8218</v>
      </c>
      <c r="H2" t="s">
        <v>8223</v>
      </c>
      <c r="I2" t="s">
        <v>8245</v>
      </c>
      <c r="J2">
        <v>1477976340</v>
      </c>
      <c r="K2">
        <v>1475460819</v>
      </c>
      <c r="L2" t="b">
        <v>0</v>
      </c>
      <c r="M2">
        <v>56</v>
      </c>
      <c r="N2" t="b">
        <v>1</v>
      </c>
      <c r="O2" t="s">
        <v>8269</v>
      </c>
      <c r="P2">
        <v>89.29</v>
      </c>
      <c r="Q2" s="11" t="s">
        <v>8315</v>
      </c>
      <c r="R2" t="s">
        <v>8316</v>
      </c>
      <c r="S2" s="15">
        <v>42646.092812499999</v>
      </c>
      <c r="T2" s="16">
        <v>42675.207638888889</v>
      </c>
    </row>
    <row r="3" spans="1:20" ht="75" customHeight="1" x14ac:dyDescent="0.25">
      <c r="A3">
        <v>115</v>
      </c>
      <c r="B3">
        <v>522</v>
      </c>
      <c r="C3" s="3" t="s">
        <v>523</v>
      </c>
      <c r="D3" s="3" t="s">
        <v>4632</v>
      </c>
      <c r="E3" s="6">
        <v>3000</v>
      </c>
      <c r="F3" s="8">
        <v>3440</v>
      </c>
      <c r="G3" t="s">
        <v>8218</v>
      </c>
      <c r="H3" t="s">
        <v>8223</v>
      </c>
      <c r="I3" t="s">
        <v>8245</v>
      </c>
      <c r="J3">
        <v>1458518325</v>
      </c>
      <c r="K3">
        <v>1456793925</v>
      </c>
      <c r="L3" t="b">
        <v>0</v>
      </c>
      <c r="M3">
        <v>31</v>
      </c>
      <c r="N3" t="b">
        <v>1</v>
      </c>
      <c r="O3" t="s">
        <v>8269</v>
      </c>
      <c r="P3">
        <v>96.77</v>
      </c>
      <c r="Q3" s="11" t="s">
        <v>8315</v>
      </c>
      <c r="R3" t="s">
        <v>8316</v>
      </c>
      <c r="S3" s="15">
        <v>42430.040798611109</v>
      </c>
      <c r="T3" s="16">
        <v>42449.999131944445</v>
      </c>
    </row>
    <row r="4" spans="1:20" ht="75" customHeight="1" x14ac:dyDescent="0.25">
      <c r="A4">
        <v>121</v>
      </c>
      <c r="B4">
        <v>523</v>
      </c>
      <c r="C4" s="3" t="s">
        <v>524</v>
      </c>
      <c r="D4" s="3" t="s">
        <v>4633</v>
      </c>
      <c r="E4" s="6">
        <v>5000</v>
      </c>
      <c r="F4" s="8">
        <v>6030</v>
      </c>
      <c r="G4" t="s">
        <v>8218</v>
      </c>
      <c r="H4" t="s">
        <v>8223</v>
      </c>
      <c r="I4" t="s">
        <v>8245</v>
      </c>
      <c r="J4">
        <v>1442805076</v>
      </c>
      <c r="K4">
        <v>1440213076</v>
      </c>
      <c r="L4" t="b">
        <v>0</v>
      </c>
      <c r="M4">
        <v>84</v>
      </c>
      <c r="N4" t="b">
        <v>1</v>
      </c>
      <c r="O4" t="s">
        <v>8269</v>
      </c>
      <c r="P4">
        <v>59.52</v>
      </c>
      <c r="Q4" s="11" t="s">
        <v>8315</v>
      </c>
      <c r="R4" t="s">
        <v>8316</v>
      </c>
      <c r="S4" s="15">
        <v>42238.13282407407</v>
      </c>
      <c r="T4" s="16">
        <v>42268.13282407407</v>
      </c>
    </row>
    <row r="5" spans="1:20" ht="75" customHeight="1" x14ac:dyDescent="0.25">
      <c r="A5">
        <v>100</v>
      </c>
      <c r="B5">
        <v>525</v>
      </c>
      <c r="C5" s="3" t="s">
        <v>526</v>
      </c>
      <c r="D5" s="3" t="s">
        <v>4635</v>
      </c>
      <c r="E5" s="6">
        <v>12000</v>
      </c>
      <c r="F5" s="8">
        <v>12000</v>
      </c>
      <c r="G5" t="s">
        <v>8218</v>
      </c>
      <c r="H5" t="s">
        <v>8223</v>
      </c>
      <c r="I5" t="s">
        <v>8245</v>
      </c>
      <c r="J5">
        <v>1410601041</v>
      </c>
      <c r="K5">
        <v>1406713041</v>
      </c>
      <c r="L5" t="b">
        <v>0</v>
      </c>
      <c r="M5">
        <v>12</v>
      </c>
      <c r="N5" t="b">
        <v>1</v>
      </c>
      <c r="O5" t="s">
        <v>8269</v>
      </c>
      <c r="P5">
        <v>1000</v>
      </c>
      <c r="Q5" s="11" t="s">
        <v>8315</v>
      </c>
      <c r="R5" t="s">
        <v>8316</v>
      </c>
      <c r="S5" s="15">
        <v>41850.400937500002</v>
      </c>
      <c r="T5" s="16">
        <v>41895.400937500002</v>
      </c>
    </row>
    <row r="6" spans="1:20" ht="75" customHeight="1" x14ac:dyDescent="0.25">
      <c r="A6">
        <v>101</v>
      </c>
      <c r="B6">
        <v>527</v>
      </c>
      <c r="C6" s="3" t="s">
        <v>528</v>
      </c>
      <c r="D6" s="3" t="s">
        <v>4637</v>
      </c>
      <c r="E6" s="6">
        <v>10000</v>
      </c>
      <c r="F6" s="8">
        <v>10085</v>
      </c>
      <c r="G6" t="s">
        <v>8218</v>
      </c>
      <c r="H6" t="s">
        <v>8223</v>
      </c>
      <c r="I6" t="s">
        <v>8245</v>
      </c>
      <c r="J6">
        <v>1487347500</v>
      </c>
      <c r="K6">
        <v>1484715366</v>
      </c>
      <c r="L6" t="b">
        <v>0</v>
      </c>
      <c r="M6">
        <v>158</v>
      </c>
      <c r="N6" t="b">
        <v>1</v>
      </c>
      <c r="O6" t="s">
        <v>8269</v>
      </c>
      <c r="P6">
        <v>63.29</v>
      </c>
      <c r="Q6" s="11" t="s">
        <v>8315</v>
      </c>
      <c r="R6" t="s">
        <v>8316</v>
      </c>
      <c r="S6" s="15">
        <v>42753.205625000002</v>
      </c>
      <c r="T6" s="16">
        <v>42783.670138888891</v>
      </c>
    </row>
    <row r="7" spans="1:20" ht="75" customHeight="1" x14ac:dyDescent="0.25">
      <c r="A7">
        <v>116</v>
      </c>
      <c r="B7">
        <v>528</v>
      </c>
      <c r="C7" s="3" t="s">
        <v>529</v>
      </c>
      <c r="D7" s="3" t="s">
        <v>4638</v>
      </c>
      <c r="E7" s="6">
        <v>1150</v>
      </c>
      <c r="F7" s="8">
        <v>1330</v>
      </c>
      <c r="G7" t="s">
        <v>8218</v>
      </c>
      <c r="H7" t="s">
        <v>8223</v>
      </c>
      <c r="I7" t="s">
        <v>8245</v>
      </c>
      <c r="J7">
        <v>1434921600</v>
      </c>
      <c r="K7">
        <v>1433109907</v>
      </c>
      <c r="L7" t="b">
        <v>0</v>
      </c>
      <c r="M7">
        <v>30</v>
      </c>
      <c r="N7" t="b">
        <v>1</v>
      </c>
      <c r="O7" t="s">
        <v>8269</v>
      </c>
      <c r="P7">
        <v>38.33</v>
      </c>
      <c r="Q7" s="11" t="s">
        <v>8315</v>
      </c>
      <c r="R7" t="s">
        <v>8316</v>
      </c>
      <c r="S7" s="15">
        <v>42155.920219907406</v>
      </c>
      <c r="T7" s="16">
        <v>42176.888888888891</v>
      </c>
    </row>
    <row r="8" spans="1:20" ht="75" customHeight="1" x14ac:dyDescent="0.25">
      <c r="A8">
        <v>108</v>
      </c>
      <c r="B8">
        <v>530</v>
      </c>
      <c r="C8" s="3" t="s">
        <v>531</v>
      </c>
      <c r="D8" s="3" t="s">
        <v>4640</v>
      </c>
      <c r="E8" s="6">
        <v>3405</v>
      </c>
      <c r="F8" s="8">
        <v>3670</v>
      </c>
      <c r="G8" t="s">
        <v>8218</v>
      </c>
      <c r="H8" t="s">
        <v>8223</v>
      </c>
      <c r="I8" t="s">
        <v>8245</v>
      </c>
      <c r="J8">
        <v>1435111200</v>
      </c>
      <c r="K8">
        <v>1433254268</v>
      </c>
      <c r="L8" t="b">
        <v>0</v>
      </c>
      <c r="M8">
        <v>29</v>
      </c>
      <c r="N8" t="b">
        <v>1</v>
      </c>
      <c r="O8" t="s">
        <v>8269</v>
      </c>
      <c r="P8">
        <v>117.41</v>
      </c>
      <c r="Q8" s="11" t="s">
        <v>8315</v>
      </c>
      <c r="R8" t="s">
        <v>8316</v>
      </c>
      <c r="S8" s="15">
        <v>42157.591064814813</v>
      </c>
      <c r="T8" s="16">
        <v>42179.083333333328</v>
      </c>
    </row>
    <row r="9" spans="1:20" ht="75" customHeight="1" x14ac:dyDescent="0.25">
      <c r="A9">
        <v>100</v>
      </c>
      <c r="B9">
        <v>531</v>
      </c>
      <c r="C9" s="3" t="s">
        <v>532</v>
      </c>
      <c r="D9" s="3" t="s">
        <v>4641</v>
      </c>
      <c r="E9" s="6">
        <v>4000</v>
      </c>
      <c r="F9" s="8">
        <v>4000</v>
      </c>
      <c r="G9" t="s">
        <v>8218</v>
      </c>
      <c r="H9" t="s">
        <v>8223</v>
      </c>
      <c r="I9" t="s">
        <v>8245</v>
      </c>
      <c r="J9">
        <v>1481957940</v>
      </c>
      <c r="K9">
        <v>1478050429</v>
      </c>
      <c r="L9" t="b">
        <v>0</v>
      </c>
      <c r="M9">
        <v>31</v>
      </c>
      <c r="N9" t="b">
        <v>1</v>
      </c>
      <c r="O9" t="s">
        <v>8269</v>
      </c>
      <c r="P9">
        <v>129.03</v>
      </c>
      <c r="Q9" s="11" t="s">
        <v>8315</v>
      </c>
      <c r="R9" t="s">
        <v>8316</v>
      </c>
      <c r="S9" s="15">
        <v>42676.065150462964</v>
      </c>
      <c r="T9" s="16">
        <v>42721.290972222225</v>
      </c>
    </row>
    <row r="10" spans="1:20" ht="75" customHeight="1" x14ac:dyDescent="0.25">
      <c r="A10">
        <v>123</v>
      </c>
      <c r="B10">
        <v>532</v>
      </c>
      <c r="C10" s="3" t="s">
        <v>533</v>
      </c>
      <c r="D10" s="3" t="s">
        <v>4642</v>
      </c>
      <c r="E10" s="6">
        <v>10000</v>
      </c>
      <c r="F10" s="8">
        <v>12325</v>
      </c>
      <c r="G10" t="s">
        <v>8218</v>
      </c>
      <c r="H10" t="s">
        <v>8223</v>
      </c>
      <c r="I10" t="s">
        <v>8245</v>
      </c>
      <c r="J10">
        <v>1463098208</v>
      </c>
      <c r="K10">
        <v>1460506208</v>
      </c>
      <c r="L10" t="b">
        <v>0</v>
      </c>
      <c r="M10">
        <v>173</v>
      </c>
      <c r="N10" t="b">
        <v>1</v>
      </c>
      <c r="O10" t="s">
        <v>8269</v>
      </c>
      <c r="P10">
        <v>57.8</v>
      </c>
      <c r="Q10" s="11" t="s">
        <v>8315</v>
      </c>
      <c r="R10" t="s">
        <v>8316</v>
      </c>
      <c r="S10" s="15">
        <v>42473.007037037038</v>
      </c>
      <c r="T10" s="16">
        <v>42503.007037037038</v>
      </c>
    </row>
    <row r="11" spans="1:20" ht="75" customHeight="1" x14ac:dyDescent="0.25">
      <c r="A11">
        <v>121</v>
      </c>
      <c r="B11">
        <v>537</v>
      </c>
      <c r="C11" s="3" t="s">
        <v>538</v>
      </c>
      <c r="D11" s="3" t="s">
        <v>4647</v>
      </c>
      <c r="E11" s="6">
        <v>2000</v>
      </c>
      <c r="F11" s="8">
        <v>2410</v>
      </c>
      <c r="G11" t="s">
        <v>8218</v>
      </c>
      <c r="H11" t="s">
        <v>8223</v>
      </c>
      <c r="I11" t="s">
        <v>8245</v>
      </c>
      <c r="J11">
        <v>1446665191</v>
      </c>
      <c r="K11">
        <v>1444069591</v>
      </c>
      <c r="L11" t="b">
        <v>0</v>
      </c>
      <c r="M11">
        <v>59</v>
      </c>
      <c r="N11" t="b">
        <v>1</v>
      </c>
      <c r="O11" t="s">
        <v>8269</v>
      </c>
      <c r="P11">
        <v>33.9</v>
      </c>
      <c r="Q11" s="11" t="s">
        <v>8315</v>
      </c>
      <c r="R11" t="s">
        <v>8316</v>
      </c>
      <c r="S11" s="15">
        <v>42282.768414351856</v>
      </c>
      <c r="T11" s="16">
        <v>42312.810081018513</v>
      </c>
    </row>
    <row r="12" spans="1:20" ht="75" customHeight="1" x14ac:dyDescent="0.25">
      <c r="A12">
        <v>302</v>
      </c>
      <c r="B12">
        <v>538</v>
      </c>
      <c r="C12" s="3" t="s">
        <v>539</v>
      </c>
      <c r="D12" s="3" t="s">
        <v>4648</v>
      </c>
      <c r="E12" s="6">
        <v>5000</v>
      </c>
      <c r="F12" s="8">
        <v>15121</v>
      </c>
      <c r="G12" t="s">
        <v>8218</v>
      </c>
      <c r="H12" t="s">
        <v>8223</v>
      </c>
      <c r="I12" t="s">
        <v>8245</v>
      </c>
      <c r="J12">
        <v>1463166263</v>
      </c>
      <c r="K12">
        <v>1460574263</v>
      </c>
      <c r="L12" t="b">
        <v>0</v>
      </c>
      <c r="M12">
        <v>60</v>
      </c>
      <c r="N12" t="b">
        <v>1</v>
      </c>
      <c r="O12" t="s">
        <v>8269</v>
      </c>
      <c r="P12">
        <v>83.33</v>
      </c>
      <c r="Q12" s="11" t="s">
        <v>8315</v>
      </c>
      <c r="R12" t="s">
        <v>8316</v>
      </c>
      <c r="S12" s="15">
        <v>42473.794710648144</v>
      </c>
      <c r="T12" s="16">
        <v>42503.794710648144</v>
      </c>
    </row>
    <row r="13" spans="1:20" ht="75" customHeight="1" x14ac:dyDescent="0.25">
      <c r="A13">
        <v>101</v>
      </c>
      <c r="B13">
        <v>1284</v>
      </c>
      <c r="C13" s="3" t="s">
        <v>1285</v>
      </c>
      <c r="D13" s="3" t="s">
        <v>5394</v>
      </c>
      <c r="E13" s="6">
        <v>2000</v>
      </c>
      <c r="F13" s="8">
        <v>2020</v>
      </c>
      <c r="G13" t="s">
        <v>8218</v>
      </c>
      <c r="H13" t="s">
        <v>8223</v>
      </c>
      <c r="I13" t="s">
        <v>8245</v>
      </c>
      <c r="J13">
        <v>1483203540</v>
      </c>
      <c r="K13">
        <v>1481175482</v>
      </c>
      <c r="L13" t="b">
        <v>0</v>
      </c>
      <c r="M13">
        <v>31</v>
      </c>
      <c r="N13" t="b">
        <v>1</v>
      </c>
      <c r="O13" t="s">
        <v>8269</v>
      </c>
      <c r="P13">
        <v>64.52</v>
      </c>
      <c r="Q13" s="11" t="s">
        <v>8315</v>
      </c>
      <c r="R13" t="s">
        <v>8316</v>
      </c>
      <c r="S13" s="15">
        <v>42712.23474537037</v>
      </c>
      <c r="T13" s="16">
        <v>42735.707638888889</v>
      </c>
    </row>
    <row r="14" spans="1:20" ht="75" customHeight="1" x14ac:dyDescent="0.25">
      <c r="A14">
        <v>100</v>
      </c>
      <c r="B14">
        <v>1288</v>
      </c>
      <c r="C14" s="3" t="s">
        <v>1289</v>
      </c>
      <c r="D14" s="3" t="s">
        <v>5398</v>
      </c>
      <c r="E14" s="6">
        <v>4000</v>
      </c>
      <c r="F14" s="8">
        <v>4018</v>
      </c>
      <c r="G14" t="s">
        <v>8218</v>
      </c>
      <c r="H14" t="s">
        <v>8223</v>
      </c>
      <c r="I14" t="s">
        <v>8245</v>
      </c>
      <c r="J14">
        <v>1470801600</v>
      </c>
      <c r="K14">
        <v>1468122163</v>
      </c>
      <c r="L14" t="b">
        <v>0</v>
      </c>
      <c r="M14">
        <v>61</v>
      </c>
      <c r="N14" t="b">
        <v>1</v>
      </c>
      <c r="O14" t="s">
        <v>8269</v>
      </c>
      <c r="P14">
        <v>65.569999999999993</v>
      </c>
      <c r="Q14" s="11" t="s">
        <v>8315</v>
      </c>
      <c r="R14" t="s">
        <v>8316</v>
      </c>
      <c r="S14" s="15">
        <v>42561.154664351852</v>
      </c>
      <c r="T14" s="16">
        <v>42592.166666666672</v>
      </c>
    </row>
    <row r="15" spans="1:20" ht="75" customHeight="1" x14ac:dyDescent="0.25">
      <c r="A15">
        <v>125</v>
      </c>
      <c r="B15">
        <v>1289</v>
      </c>
      <c r="C15" s="3" t="s">
        <v>1290</v>
      </c>
      <c r="D15" s="3" t="s">
        <v>5399</v>
      </c>
      <c r="E15" s="6">
        <v>1500</v>
      </c>
      <c r="F15" s="8">
        <v>1876</v>
      </c>
      <c r="G15" t="s">
        <v>8218</v>
      </c>
      <c r="H15" t="s">
        <v>8223</v>
      </c>
      <c r="I15" t="s">
        <v>8245</v>
      </c>
      <c r="J15">
        <v>1483499645</v>
      </c>
      <c r="K15">
        <v>1480907645</v>
      </c>
      <c r="L15" t="b">
        <v>0</v>
      </c>
      <c r="M15">
        <v>52</v>
      </c>
      <c r="N15" t="b">
        <v>1</v>
      </c>
      <c r="O15" t="s">
        <v>8269</v>
      </c>
      <c r="P15">
        <v>28.85</v>
      </c>
      <c r="Q15" s="11" t="s">
        <v>8315</v>
      </c>
      <c r="R15" t="s">
        <v>8316</v>
      </c>
      <c r="S15" s="15">
        <v>42709.134780092587</v>
      </c>
      <c r="T15" s="16">
        <v>42739.134780092587</v>
      </c>
    </row>
    <row r="16" spans="1:20" ht="75" customHeight="1" x14ac:dyDescent="0.25">
      <c r="A16">
        <v>109</v>
      </c>
      <c r="B16">
        <v>1290</v>
      </c>
      <c r="C16" s="3" t="s">
        <v>1291</v>
      </c>
      <c r="D16" s="3" t="s">
        <v>5400</v>
      </c>
      <c r="E16" s="6">
        <v>3500</v>
      </c>
      <c r="F16" s="8">
        <v>3800</v>
      </c>
      <c r="G16" t="s">
        <v>8218</v>
      </c>
      <c r="H16" t="s">
        <v>8223</v>
      </c>
      <c r="I16" t="s">
        <v>8245</v>
      </c>
      <c r="J16">
        <v>1429772340</v>
      </c>
      <c r="K16">
        <v>1427121931</v>
      </c>
      <c r="L16" t="b">
        <v>0</v>
      </c>
      <c r="M16">
        <v>86</v>
      </c>
      <c r="N16" t="b">
        <v>1</v>
      </c>
      <c r="O16" t="s">
        <v>8269</v>
      </c>
      <c r="P16">
        <v>40.700000000000003</v>
      </c>
      <c r="Q16" s="11" t="s">
        <v>8315</v>
      </c>
      <c r="R16" t="s">
        <v>8316</v>
      </c>
      <c r="S16" s="15">
        <v>42086.614942129629</v>
      </c>
      <c r="T16" s="16">
        <v>42117.290972222225</v>
      </c>
    </row>
    <row r="17" spans="1:20" ht="75" customHeight="1" x14ac:dyDescent="0.25">
      <c r="A17">
        <v>146</v>
      </c>
      <c r="B17">
        <v>1291</v>
      </c>
      <c r="C17" s="3" t="s">
        <v>1292</v>
      </c>
      <c r="D17" s="3" t="s">
        <v>5401</v>
      </c>
      <c r="E17" s="6">
        <v>3000</v>
      </c>
      <c r="F17" s="8">
        <v>4371</v>
      </c>
      <c r="G17" t="s">
        <v>8218</v>
      </c>
      <c r="H17" t="s">
        <v>8223</v>
      </c>
      <c r="I17" t="s">
        <v>8245</v>
      </c>
      <c r="J17">
        <v>1428390000</v>
      </c>
      <c r="K17">
        <v>1425224391</v>
      </c>
      <c r="L17" t="b">
        <v>0</v>
      </c>
      <c r="M17">
        <v>42</v>
      </c>
      <c r="N17" t="b">
        <v>1</v>
      </c>
      <c r="O17" t="s">
        <v>8269</v>
      </c>
      <c r="P17">
        <v>71.430000000000007</v>
      </c>
      <c r="Q17" s="11" t="s">
        <v>8315</v>
      </c>
      <c r="R17" t="s">
        <v>8316</v>
      </c>
      <c r="S17" s="15">
        <v>42064.652673611112</v>
      </c>
      <c r="T17" s="16">
        <v>42101.291666666672</v>
      </c>
    </row>
    <row r="18" spans="1:20" ht="75" customHeight="1" x14ac:dyDescent="0.25">
      <c r="A18">
        <v>102</v>
      </c>
      <c r="B18">
        <v>1293</v>
      </c>
      <c r="C18" s="3" t="s">
        <v>1294</v>
      </c>
      <c r="D18" s="3" t="s">
        <v>5403</v>
      </c>
      <c r="E18" s="6">
        <v>15000</v>
      </c>
      <c r="F18" s="8">
        <v>15335</v>
      </c>
      <c r="G18" t="s">
        <v>8218</v>
      </c>
      <c r="H18" t="s">
        <v>8223</v>
      </c>
      <c r="I18" t="s">
        <v>8245</v>
      </c>
      <c r="J18">
        <v>1447523371</v>
      </c>
      <c r="K18">
        <v>1444927771</v>
      </c>
      <c r="L18" t="b">
        <v>0</v>
      </c>
      <c r="M18">
        <v>120</v>
      </c>
      <c r="N18" t="b">
        <v>1</v>
      </c>
      <c r="O18" t="s">
        <v>8269</v>
      </c>
      <c r="P18">
        <v>125</v>
      </c>
      <c r="Q18" s="11" t="s">
        <v>8315</v>
      </c>
      <c r="R18" t="s">
        <v>8316</v>
      </c>
      <c r="S18" s="15">
        <v>42292.701053240744</v>
      </c>
      <c r="T18" s="16">
        <v>42322.742719907401</v>
      </c>
    </row>
    <row r="19" spans="1:20" ht="75" customHeight="1" x14ac:dyDescent="0.25">
      <c r="A19">
        <v>110</v>
      </c>
      <c r="B19">
        <v>1297</v>
      </c>
      <c r="C19" s="3" t="s">
        <v>1298</v>
      </c>
      <c r="D19" s="3" t="s">
        <v>5407</v>
      </c>
      <c r="E19" s="6">
        <v>20000</v>
      </c>
      <c r="F19" s="8">
        <v>21905</v>
      </c>
      <c r="G19" t="s">
        <v>8218</v>
      </c>
      <c r="H19" t="s">
        <v>8223</v>
      </c>
      <c r="I19" t="s">
        <v>8245</v>
      </c>
      <c r="J19">
        <v>1462125358</v>
      </c>
      <c r="K19">
        <v>1459533358</v>
      </c>
      <c r="L19" t="b">
        <v>0</v>
      </c>
      <c r="M19">
        <v>238</v>
      </c>
      <c r="N19" t="b">
        <v>1</v>
      </c>
      <c r="O19" t="s">
        <v>8269</v>
      </c>
      <c r="P19">
        <v>84.03</v>
      </c>
      <c r="Q19" s="11" t="s">
        <v>8315</v>
      </c>
      <c r="R19" t="s">
        <v>8316</v>
      </c>
      <c r="S19" s="15">
        <v>42461.747199074074</v>
      </c>
      <c r="T19" s="16">
        <v>42491.747199074074</v>
      </c>
    </row>
    <row r="20" spans="1:20" ht="75" customHeight="1" x14ac:dyDescent="0.25">
      <c r="A20">
        <v>124</v>
      </c>
      <c r="B20">
        <v>1299</v>
      </c>
      <c r="C20" s="3" t="s">
        <v>1300</v>
      </c>
      <c r="D20" s="3" t="s">
        <v>5409</v>
      </c>
      <c r="E20" s="6">
        <v>3500</v>
      </c>
      <c r="F20" s="8">
        <v>4340</v>
      </c>
      <c r="G20" t="s">
        <v>8218</v>
      </c>
      <c r="H20" t="s">
        <v>8223</v>
      </c>
      <c r="I20" t="s">
        <v>8245</v>
      </c>
      <c r="J20">
        <v>1436902359</v>
      </c>
      <c r="K20">
        <v>1434310359</v>
      </c>
      <c r="L20" t="b">
        <v>0</v>
      </c>
      <c r="M20">
        <v>32</v>
      </c>
      <c r="N20" t="b">
        <v>1</v>
      </c>
      <c r="O20" t="s">
        <v>8269</v>
      </c>
      <c r="P20">
        <v>109.38</v>
      </c>
      <c r="Q20" s="11" t="s">
        <v>8315</v>
      </c>
      <c r="R20" t="s">
        <v>8316</v>
      </c>
      <c r="S20" s="15">
        <v>42169.814340277779</v>
      </c>
      <c r="T20" s="16">
        <v>42199.814340277779</v>
      </c>
    </row>
    <row r="21" spans="1:20" ht="75" customHeight="1" x14ac:dyDescent="0.25">
      <c r="A21">
        <v>135</v>
      </c>
      <c r="B21">
        <v>1300</v>
      </c>
      <c r="C21" s="3" t="s">
        <v>1301</v>
      </c>
      <c r="D21" s="3" t="s">
        <v>5410</v>
      </c>
      <c r="E21" s="6">
        <v>3000</v>
      </c>
      <c r="F21" s="8">
        <v>4050</v>
      </c>
      <c r="G21" t="s">
        <v>8218</v>
      </c>
      <c r="H21" t="s">
        <v>8223</v>
      </c>
      <c r="I21" t="s">
        <v>8245</v>
      </c>
      <c r="J21">
        <v>1464807420</v>
      </c>
      <c r="K21">
        <v>1461427938</v>
      </c>
      <c r="L21" t="b">
        <v>0</v>
      </c>
      <c r="M21">
        <v>24</v>
      </c>
      <c r="N21" t="b">
        <v>1</v>
      </c>
      <c r="O21" t="s">
        <v>8269</v>
      </c>
      <c r="P21">
        <v>125</v>
      </c>
      <c r="Q21" s="11" t="s">
        <v>8315</v>
      </c>
      <c r="R21" t="s">
        <v>8316</v>
      </c>
      <c r="S21" s="15">
        <v>42483.675208333334</v>
      </c>
      <c r="T21" s="16">
        <v>42522.789583333331</v>
      </c>
    </row>
    <row r="22" spans="1:20" ht="75" customHeight="1" x14ac:dyDescent="0.25">
      <c r="A22">
        <v>103</v>
      </c>
      <c r="B22">
        <v>1301</v>
      </c>
      <c r="C22" s="3" t="s">
        <v>1302</v>
      </c>
      <c r="D22" s="3" t="s">
        <v>5411</v>
      </c>
      <c r="E22" s="6">
        <v>2000</v>
      </c>
      <c r="F22" s="8">
        <v>2055</v>
      </c>
      <c r="G22" t="s">
        <v>8218</v>
      </c>
      <c r="H22" t="s">
        <v>8223</v>
      </c>
      <c r="I22" t="s">
        <v>8245</v>
      </c>
      <c r="J22">
        <v>1437447600</v>
      </c>
      <c r="K22">
        <v>1436551178</v>
      </c>
      <c r="L22" t="b">
        <v>0</v>
      </c>
      <c r="M22">
        <v>29</v>
      </c>
      <c r="N22" t="b">
        <v>1</v>
      </c>
      <c r="O22" t="s">
        <v>8269</v>
      </c>
      <c r="P22">
        <v>68.97</v>
      </c>
      <c r="Q22" s="11" t="s">
        <v>8315</v>
      </c>
      <c r="R22" t="s">
        <v>8316</v>
      </c>
      <c r="S22" s="15">
        <v>42195.749745370369</v>
      </c>
      <c r="T22" s="16">
        <v>42206.125</v>
      </c>
    </row>
    <row r="23" spans="1:20" ht="75" customHeight="1" x14ac:dyDescent="0.25">
      <c r="A23">
        <v>100</v>
      </c>
      <c r="B23">
        <v>1302</v>
      </c>
      <c r="C23" s="3" t="s">
        <v>1303</v>
      </c>
      <c r="D23" s="3" t="s">
        <v>5412</v>
      </c>
      <c r="E23" s="6">
        <v>2500</v>
      </c>
      <c r="F23" s="8">
        <v>2500</v>
      </c>
      <c r="G23" t="s">
        <v>8218</v>
      </c>
      <c r="H23" t="s">
        <v>8223</v>
      </c>
      <c r="I23" t="s">
        <v>8245</v>
      </c>
      <c r="J23">
        <v>1480559011</v>
      </c>
      <c r="K23">
        <v>1477963411</v>
      </c>
      <c r="L23" t="b">
        <v>0</v>
      </c>
      <c r="M23">
        <v>50</v>
      </c>
      <c r="N23" t="b">
        <v>1</v>
      </c>
      <c r="O23" t="s">
        <v>8269</v>
      </c>
      <c r="P23">
        <v>50</v>
      </c>
      <c r="Q23" s="11" t="s">
        <v>8315</v>
      </c>
      <c r="R23" t="s">
        <v>8316</v>
      </c>
      <c r="S23" s="15">
        <v>42675.057997685188</v>
      </c>
      <c r="T23" s="16">
        <v>42705.099664351852</v>
      </c>
    </row>
    <row r="24" spans="1:20" ht="75" customHeight="1" x14ac:dyDescent="0.25">
      <c r="A24">
        <v>105</v>
      </c>
      <c r="B24">
        <v>2781</v>
      </c>
      <c r="C24" s="3" t="s">
        <v>2781</v>
      </c>
      <c r="D24" s="3" t="s">
        <v>6891</v>
      </c>
      <c r="E24" s="6">
        <v>1250</v>
      </c>
      <c r="F24" s="8">
        <v>1316</v>
      </c>
      <c r="G24" t="s">
        <v>8218</v>
      </c>
      <c r="H24" t="s">
        <v>8223</v>
      </c>
      <c r="I24" t="s">
        <v>8245</v>
      </c>
      <c r="J24">
        <v>1423724400</v>
      </c>
      <c r="K24">
        <v>1421274954</v>
      </c>
      <c r="L24" t="b">
        <v>0</v>
      </c>
      <c r="M24">
        <v>28</v>
      </c>
      <c r="N24" t="b">
        <v>1</v>
      </c>
      <c r="O24" t="s">
        <v>8269</v>
      </c>
      <c r="P24">
        <v>44.64</v>
      </c>
      <c r="Q24" s="11" t="s">
        <v>8315</v>
      </c>
      <c r="R24" t="s">
        <v>8316</v>
      </c>
      <c r="S24" s="15">
        <v>42018.94159722222</v>
      </c>
      <c r="T24" s="16">
        <v>42047.291666666672</v>
      </c>
    </row>
    <row r="25" spans="1:20" ht="75" customHeight="1" x14ac:dyDescent="0.25">
      <c r="A25">
        <v>120</v>
      </c>
      <c r="B25">
        <v>2782</v>
      </c>
      <c r="C25" s="3" t="s">
        <v>2782</v>
      </c>
      <c r="D25" s="3" t="s">
        <v>6892</v>
      </c>
      <c r="E25" s="6">
        <v>1000</v>
      </c>
      <c r="F25" s="8">
        <v>1200</v>
      </c>
      <c r="G25" t="s">
        <v>8218</v>
      </c>
      <c r="H25" t="s">
        <v>8223</v>
      </c>
      <c r="I25" t="s">
        <v>8245</v>
      </c>
      <c r="J25">
        <v>1424149140</v>
      </c>
      <c r="K25">
        <v>1421964718</v>
      </c>
      <c r="L25" t="b">
        <v>0</v>
      </c>
      <c r="M25">
        <v>18</v>
      </c>
      <c r="N25" t="b">
        <v>1</v>
      </c>
      <c r="O25" t="s">
        <v>8269</v>
      </c>
      <c r="P25">
        <v>55.56</v>
      </c>
      <c r="Q25" s="11" t="s">
        <v>8315</v>
      </c>
      <c r="R25" t="s">
        <v>8316</v>
      </c>
      <c r="S25" s="15">
        <v>42026.924976851849</v>
      </c>
      <c r="T25" s="16">
        <v>42052.207638888889</v>
      </c>
    </row>
    <row r="26" spans="1:20" ht="75" customHeight="1" x14ac:dyDescent="0.25">
      <c r="A26">
        <v>119</v>
      </c>
      <c r="B26">
        <v>2784</v>
      </c>
      <c r="C26" s="3" t="s">
        <v>2784</v>
      </c>
      <c r="D26" s="3" t="s">
        <v>6894</v>
      </c>
      <c r="E26" s="6">
        <v>6000</v>
      </c>
      <c r="F26" s="8">
        <v>7140</v>
      </c>
      <c r="G26" t="s">
        <v>8218</v>
      </c>
      <c r="H26" t="s">
        <v>8223</v>
      </c>
      <c r="I26" t="s">
        <v>8245</v>
      </c>
      <c r="J26">
        <v>1414608843</v>
      </c>
      <c r="K26">
        <v>1412794443</v>
      </c>
      <c r="L26" t="b">
        <v>0</v>
      </c>
      <c r="M26">
        <v>108</v>
      </c>
      <c r="N26" t="b">
        <v>1</v>
      </c>
      <c r="O26" t="s">
        <v>8269</v>
      </c>
      <c r="P26">
        <v>55.56</v>
      </c>
      <c r="Q26" s="11" t="s">
        <v>8315</v>
      </c>
      <c r="R26" t="s">
        <v>8316</v>
      </c>
      <c r="S26" s="15">
        <v>41920.787534722222</v>
      </c>
      <c r="T26" s="16">
        <v>41941.787534722222</v>
      </c>
    </row>
    <row r="27" spans="1:20" ht="75" customHeight="1" x14ac:dyDescent="0.25">
      <c r="A27">
        <v>105</v>
      </c>
      <c r="B27">
        <v>2785</v>
      </c>
      <c r="C27" s="3" t="s">
        <v>2785</v>
      </c>
      <c r="D27" s="3" t="s">
        <v>6895</v>
      </c>
      <c r="E27" s="6">
        <v>5000</v>
      </c>
      <c r="F27" s="8">
        <v>5234</v>
      </c>
      <c r="G27" t="s">
        <v>8218</v>
      </c>
      <c r="H27" t="s">
        <v>8223</v>
      </c>
      <c r="I27" t="s">
        <v>8245</v>
      </c>
      <c r="J27">
        <v>1470430800</v>
      </c>
      <c r="K27">
        <v>1467865967</v>
      </c>
      <c r="L27" t="b">
        <v>0</v>
      </c>
      <c r="M27">
        <v>142</v>
      </c>
      <c r="N27" t="b">
        <v>1</v>
      </c>
      <c r="O27" t="s">
        <v>8269</v>
      </c>
      <c r="P27">
        <v>35.21</v>
      </c>
      <c r="Q27" s="11" t="s">
        <v>8315</v>
      </c>
      <c r="R27" t="s">
        <v>8316</v>
      </c>
      <c r="S27" s="15">
        <v>42558.189432870371</v>
      </c>
      <c r="T27" s="16">
        <v>42587.875</v>
      </c>
    </row>
    <row r="28" spans="1:20" ht="75" customHeight="1" x14ac:dyDescent="0.25">
      <c r="A28">
        <v>120</v>
      </c>
      <c r="B28">
        <v>2787</v>
      </c>
      <c r="C28" s="3" t="s">
        <v>2787</v>
      </c>
      <c r="D28" s="3" t="s">
        <v>6897</v>
      </c>
      <c r="E28" s="6">
        <v>1000</v>
      </c>
      <c r="F28" s="8">
        <v>1197</v>
      </c>
      <c r="G28" t="s">
        <v>8218</v>
      </c>
      <c r="H28" t="s">
        <v>8223</v>
      </c>
      <c r="I28" t="s">
        <v>8245</v>
      </c>
      <c r="J28">
        <v>1405658752</v>
      </c>
      <c r="K28">
        <v>1403066752</v>
      </c>
      <c r="L28" t="b">
        <v>0</v>
      </c>
      <c r="M28">
        <v>38</v>
      </c>
      <c r="N28" t="b">
        <v>1</v>
      </c>
      <c r="O28" t="s">
        <v>8269</v>
      </c>
      <c r="P28">
        <v>26.32</v>
      </c>
      <c r="Q28" s="11" t="s">
        <v>8315</v>
      </c>
      <c r="R28" t="s">
        <v>8316</v>
      </c>
      <c r="S28" s="15">
        <v>41808.198518518519</v>
      </c>
      <c r="T28" s="16">
        <v>41838.198518518519</v>
      </c>
    </row>
    <row r="29" spans="1:20" ht="75" customHeight="1" x14ac:dyDescent="0.25">
      <c r="A29">
        <v>103</v>
      </c>
      <c r="B29">
        <v>2788</v>
      </c>
      <c r="C29" s="3" t="s">
        <v>2788</v>
      </c>
      <c r="D29" s="3" t="s">
        <v>6898</v>
      </c>
      <c r="E29" s="6">
        <v>2000</v>
      </c>
      <c r="F29" s="8">
        <v>2050</v>
      </c>
      <c r="G29" t="s">
        <v>8218</v>
      </c>
      <c r="H29" t="s">
        <v>8223</v>
      </c>
      <c r="I29" t="s">
        <v>8245</v>
      </c>
      <c r="J29">
        <v>1469811043</v>
      </c>
      <c r="K29">
        <v>1467219043</v>
      </c>
      <c r="L29" t="b">
        <v>0</v>
      </c>
      <c r="M29">
        <v>20</v>
      </c>
      <c r="N29" t="b">
        <v>1</v>
      </c>
      <c r="O29" t="s">
        <v>8269</v>
      </c>
      <c r="P29">
        <v>100</v>
      </c>
      <c r="Q29" s="11" t="s">
        <v>8315</v>
      </c>
      <c r="R29" t="s">
        <v>8316</v>
      </c>
      <c r="S29" s="15">
        <v>42550.701886574068</v>
      </c>
      <c r="T29" s="16">
        <v>42580.701886574068</v>
      </c>
    </row>
    <row r="30" spans="1:20" ht="75" customHeight="1" x14ac:dyDescent="0.25">
      <c r="A30">
        <v>101</v>
      </c>
      <c r="B30">
        <v>2789</v>
      </c>
      <c r="C30" s="3" t="s">
        <v>2789</v>
      </c>
      <c r="D30" s="3" t="s">
        <v>6899</v>
      </c>
      <c r="E30" s="6">
        <v>3000</v>
      </c>
      <c r="F30" s="8">
        <v>3035</v>
      </c>
      <c r="G30" t="s">
        <v>8218</v>
      </c>
      <c r="H30" t="s">
        <v>8223</v>
      </c>
      <c r="I30" t="s">
        <v>8245</v>
      </c>
      <c r="J30">
        <v>1426132800</v>
      </c>
      <c r="K30">
        <v>1424477934</v>
      </c>
      <c r="L30" t="b">
        <v>0</v>
      </c>
      <c r="M30">
        <v>24</v>
      </c>
      <c r="N30" t="b">
        <v>1</v>
      </c>
      <c r="O30" t="s">
        <v>8269</v>
      </c>
      <c r="P30">
        <v>125</v>
      </c>
      <c r="Q30" s="11" t="s">
        <v>8315</v>
      </c>
      <c r="R30" t="s">
        <v>8316</v>
      </c>
      <c r="S30" s="15">
        <v>42056.013124999998</v>
      </c>
      <c r="T30" s="16">
        <v>42075.166666666672</v>
      </c>
    </row>
    <row r="31" spans="1:20" ht="75" customHeight="1" x14ac:dyDescent="0.25">
      <c r="A31">
        <v>105</v>
      </c>
      <c r="B31">
        <v>2790</v>
      </c>
      <c r="C31" s="3" t="s">
        <v>2790</v>
      </c>
      <c r="D31" s="3" t="s">
        <v>6900</v>
      </c>
      <c r="E31" s="6">
        <v>3000</v>
      </c>
      <c r="F31" s="8">
        <v>3160</v>
      </c>
      <c r="G31" t="s">
        <v>8218</v>
      </c>
      <c r="H31" t="s">
        <v>8223</v>
      </c>
      <c r="I31" t="s">
        <v>8245</v>
      </c>
      <c r="J31">
        <v>1423693903</v>
      </c>
      <c r="K31">
        <v>1421101903</v>
      </c>
      <c r="L31" t="b">
        <v>0</v>
      </c>
      <c r="M31">
        <v>66</v>
      </c>
      <c r="N31" t="b">
        <v>1</v>
      </c>
      <c r="O31" t="s">
        <v>8269</v>
      </c>
      <c r="P31">
        <v>45.45</v>
      </c>
      <c r="Q31" s="11" t="s">
        <v>8315</v>
      </c>
      <c r="R31" t="s">
        <v>8316</v>
      </c>
      <c r="S31" s="15">
        <v>42016.938692129625</v>
      </c>
      <c r="T31" s="16">
        <v>42046.938692129625</v>
      </c>
    </row>
    <row r="32" spans="1:20" ht="75" customHeight="1" x14ac:dyDescent="0.25">
      <c r="A32">
        <v>103</v>
      </c>
      <c r="B32">
        <v>2791</v>
      </c>
      <c r="C32" s="3" t="s">
        <v>2791</v>
      </c>
      <c r="D32" s="3" t="s">
        <v>6901</v>
      </c>
      <c r="E32" s="6">
        <v>2000</v>
      </c>
      <c r="F32" s="8">
        <v>2050</v>
      </c>
      <c r="G32" t="s">
        <v>8218</v>
      </c>
      <c r="H32" t="s">
        <v>8223</v>
      </c>
      <c r="I32" t="s">
        <v>8245</v>
      </c>
      <c r="J32">
        <v>1473393600</v>
      </c>
      <c r="K32">
        <v>1470778559</v>
      </c>
      <c r="L32" t="b">
        <v>0</v>
      </c>
      <c r="M32">
        <v>28</v>
      </c>
      <c r="N32" t="b">
        <v>1</v>
      </c>
      <c r="O32" t="s">
        <v>8269</v>
      </c>
      <c r="P32">
        <v>71.430000000000007</v>
      </c>
      <c r="Q32" s="11" t="s">
        <v>8315</v>
      </c>
      <c r="R32" t="s">
        <v>8316</v>
      </c>
      <c r="S32" s="15">
        <v>42591.899988425925</v>
      </c>
      <c r="T32" s="16">
        <v>42622.166666666672</v>
      </c>
    </row>
    <row r="33" spans="1:20" ht="75" customHeight="1" x14ac:dyDescent="0.25">
      <c r="A33">
        <v>108</v>
      </c>
      <c r="B33">
        <v>2792</v>
      </c>
      <c r="C33" s="3" t="s">
        <v>2792</v>
      </c>
      <c r="D33" s="3" t="s">
        <v>6902</v>
      </c>
      <c r="E33" s="6">
        <v>2000</v>
      </c>
      <c r="F33" s="8">
        <v>2152</v>
      </c>
      <c r="G33" t="s">
        <v>8218</v>
      </c>
      <c r="H33" t="s">
        <v>8223</v>
      </c>
      <c r="I33" t="s">
        <v>8245</v>
      </c>
      <c r="J33">
        <v>1439357559</v>
      </c>
      <c r="K33">
        <v>1435469559</v>
      </c>
      <c r="L33" t="b">
        <v>0</v>
      </c>
      <c r="M33">
        <v>24</v>
      </c>
      <c r="N33" t="b">
        <v>1</v>
      </c>
      <c r="O33" t="s">
        <v>8269</v>
      </c>
      <c r="P33">
        <v>83.33</v>
      </c>
      <c r="Q33" s="11" t="s">
        <v>8315</v>
      </c>
      <c r="R33" t="s">
        <v>8316</v>
      </c>
      <c r="S33" s="15">
        <v>42183.231006944443</v>
      </c>
      <c r="T33" s="16">
        <v>42228.231006944443</v>
      </c>
    </row>
    <row r="34" spans="1:20" ht="75" customHeight="1" x14ac:dyDescent="0.25">
      <c r="A34">
        <v>104</v>
      </c>
      <c r="B34">
        <v>2795</v>
      </c>
      <c r="C34" s="3" t="s">
        <v>2795</v>
      </c>
      <c r="D34" s="3" t="s">
        <v>6905</v>
      </c>
      <c r="E34" s="6">
        <v>700</v>
      </c>
      <c r="F34" s="8">
        <v>730</v>
      </c>
      <c r="G34" t="s">
        <v>8218</v>
      </c>
      <c r="H34" t="s">
        <v>8223</v>
      </c>
      <c r="I34" t="s">
        <v>8245</v>
      </c>
      <c r="J34">
        <v>1402095600</v>
      </c>
      <c r="K34">
        <v>1400675841</v>
      </c>
      <c r="L34" t="b">
        <v>0</v>
      </c>
      <c r="M34">
        <v>20</v>
      </c>
      <c r="N34" t="b">
        <v>1</v>
      </c>
      <c r="O34" t="s">
        <v>8269</v>
      </c>
      <c r="P34">
        <v>35</v>
      </c>
      <c r="Q34" s="11" t="s">
        <v>8315</v>
      </c>
      <c r="R34" t="s">
        <v>8316</v>
      </c>
      <c r="S34" s="15">
        <v>41780.525937500002</v>
      </c>
      <c r="T34" s="16">
        <v>41796.958333333336</v>
      </c>
    </row>
    <row r="35" spans="1:20" ht="75" customHeight="1" x14ac:dyDescent="0.25">
      <c r="A35">
        <v>128</v>
      </c>
      <c r="B35">
        <v>2803</v>
      </c>
      <c r="C35" s="3" t="s">
        <v>2803</v>
      </c>
      <c r="D35" s="3" t="s">
        <v>6913</v>
      </c>
      <c r="E35" s="6">
        <v>10000</v>
      </c>
      <c r="F35" s="8">
        <v>12795</v>
      </c>
      <c r="G35" t="s">
        <v>8218</v>
      </c>
      <c r="H35" t="s">
        <v>8223</v>
      </c>
      <c r="I35" t="s">
        <v>8245</v>
      </c>
      <c r="J35">
        <v>1437004800</v>
      </c>
      <c r="K35">
        <v>1433295276</v>
      </c>
      <c r="L35" t="b">
        <v>0</v>
      </c>
      <c r="M35">
        <v>141</v>
      </c>
      <c r="N35" t="b">
        <v>1</v>
      </c>
      <c r="O35" t="s">
        <v>8269</v>
      </c>
      <c r="P35">
        <v>70.92</v>
      </c>
      <c r="Q35" s="11" t="s">
        <v>8315</v>
      </c>
      <c r="R35" t="s">
        <v>8316</v>
      </c>
      <c r="S35" s="15">
        <v>42158.065694444449</v>
      </c>
      <c r="T35" s="16">
        <v>42201</v>
      </c>
    </row>
    <row r="36" spans="1:20" ht="75" customHeight="1" x14ac:dyDescent="0.25">
      <c r="A36">
        <v>126</v>
      </c>
      <c r="B36">
        <v>2807</v>
      </c>
      <c r="C36" s="3" t="s">
        <v>2807</v>
      </c>
      <c r="D36" s="3" t="s">
        <v>6917</v>
      </c>
      <c r="E36" s="6">
        <v>5000</v>
      </c>
      <c r="F36" s="8">
        <v>6300</v>
      </c>
      <c r="G36" t="s">
        <v>8218</v>
      </c>
      <c r="H36" t="s">
        <v>8223</v>
      </c>
      <c r="I36" t="s">
        <v>8245</v>
      </c>
      <c r="J36">
        <v>1435611438</v>
      </c>
      <c r="K36">
        <v>1433019438</v>
      </c>
      <c r="L36" t="b">
        <v>0</v>
      </c>
      <c r="M36">
        <v>93</v>
      </c>
      <c r="N36" t="b">
        <v>1</v>
      </c>
      <c r="O36" t="s">
        <v>8269</v>
      </c>
      <c r="P36">
        <v>53.76</v>
      </c>
      <c r="Q36" s="11" t="s">
        <v>8315</v>
      </c>
      <c r="R36" t="s">
        <v>8316</v>
      </c>
      <c r="S36" s="15">
        <v>42154.873124999998</v>
      </c>
      <c r="T36" s="16">
        <v>42184.873124999998</v>
      </c>
    </row>
    <row r="37" spans="1:20" ht="75" customHeight="1" x14ac:dyDescent="0.25">
      <c r="A37">
        <v>100</v>
      </c>
      <c r="B37">
        <v>2808</v>
      </c>
      <c r="C37" s="3" t="s">
        <v>2808</v>
      </c>
      <c r="D37" s="3" t="s">
        <v>6918</v>
      </c>
      <c r="E37" s="6">
        <v>4500</v>
      </c>
      <c r="F37" s="8">
        <v>4511</v>
      </c>
      <c r="G37" t="s">
        <v>8218</v>
      </c>
      <c r="H37" t="s">
        <v>8223</v>
      </c>
      <c r="I37" t="s">
        <v>8245</v>
      </c>
      <c r="J37">
        <v>1440274735</v>
      </c>
      <c r="K37">
        <v>1437682735</v>
      </c>
      <c r="L37" t="b">
        <v>0</v>
      </c>
      <c r="M37">
        <v>69</v>
      </c>
      <c r="N37" t="b">
        <v>1</v>
      </c>
      <c r="O37" t="s">
        <v>8269</v>
      </c>
      <c r="P37">
        <v>65.22</v>
      </c>
      <c r="Q37" s="11" t="s">
        <v>8315</v>
      </c>
      <c r="R37" t="s">
        <v>8316</v>
      </c>
      <c r="S37" s="15">
        <v>42208.84646990741</v>
      </c>
      <c r="T37" s="16">
        <v>42238.84646990741</v>
      </c>
    </row>
    <row r="38" spans="1:20" ht="75" customHeight="1" x14ac:dyDescent="0.25">
      <c r="A38">
        <v>102</v>
      </c>
      <c r="B38">
        <v>2809</v>
      </c>
      <c r="C38" s="3" t="s">
        <v>2809</v>
      </c>
      <c r="D38" s="3" t="s">
        <v>6919</v>
      </c>
      <c r="E38" s="6">
        <v>2500</v>
      </c>
      <c r="F38" s="8">
        <v>2560</v>
      </c>
      <c r="G38" t="s">
        <v>8218</v>
      </c>
      <c r="H38" t="s">
        <v>8223</v>
      </c>
      <c r="I38" t="s">
        <v>8245</v>
      </c>
      <c r="J38">
        <v>1459348740</v>
      </c>
      <c r="K38">
        <v>1458647725</v>
      </c>
      <c r="L38" t="b">
        <v>0</v>
      </c>
      <c r="M38">
        <v>21</v>
      </c>
      <c r="N38" t="b">
        <v>1</v>
      </c>
      <c r="O38" t="s">
        <v>8269</v>
      </c>
      <c r="P38">
        <v>119.05</v>
      </c>
      <c r="Q38" s="11" t="s">
        <v>8315</v>
      </c>
      <c r="R38" t="s">
        <v>8316</v>
      </c>
      <c r="S38" s="15">
        <v>42451.496817129635</v>
      </c>
      <c r="T38" s="16">
        <v>42459.610416666663</v>
      </c>
    </row>
    <row r="39" spans="1:20" ht="75" customHeight="1" x14ac:dyDescent="0.25">
      <c r="A39">
        <v>108</v>
      </c>
      <c r="B39">
        <v>2810</v>
      </c>
      <c r="C39" s="3" t="s">
        <v>2810</v>
      </c>
      <c r="D39" s="3" t="s">
        <v>6920</v>
      </c>
      <c r="E39" s="6">
        <v>2500</v>
      </c>
      <c r="F39" s="8">
        <v>2705</v>
      </c>
      <c r="G39" t="s">
        <v>8218</v>
      </c>
      <c r="H39" t="s">
        <v>8223</v>
      </c>
      <c r="I39" t="s">
        <v>8245</v>
      </c>
      <c r="J39">
        <v>1401595140</v>
      </c>
      <c r="K39">
        <v>1398828064</v>
      </c>
      <c r="L39" t="b">
        <v>0</v>
      </c>
      <c r="M39">
        <v>57</v>
      </c>
      <c r="N39" t="b">
        <v>1</v>
      </c>
      <c r="O39" t="s">
        <v>8269</v>
      </c>
      <c r="P39">
        <v>43.86</v>
      </c>
      <c r="Q39" s="11" t="s">
        <v>8315</v>
      </c>
      <c r="R39" t="s">
        <v>8316</v>
      </c>
      <c r="S39" s="15">
        <v>41759.13962962963</v>
      </c>
      <c r="T39" s="16">
        <v>41791.165972222225</v>
      </c>
    </row>
    <row r="40" spans="1:20" ht="75" customHeight="1" x14ac:dyDescent="0.25">
      <c r="A40">
        <v>128</v>
      </c>
      <c r="B40">
        <v>2813</v>
      </c>
      <c r="C40" s="3" t="s">
        <v>2813</v>
      </c>
      <c r="D40" s="3" t="s">
        <v>6923</v>
      </c>
      <c r="E40" s="6">
        <v>2800</v>
      </c>
      <c r="F40" s="8">
        <v>3572.12</v>
      </c>
      <c r="G40" t="s">
        <v>8218</v>
      </c>
      <c r="H40" t="s">
        <v>8223</v>
      </c>
      <c r="I40" t="s">
        <v>8245</v>
      </c>
      <c r="J40">
        <v>1481737761</v>
      </c>
      <c r="K40">
        <v>1479577761</v>
      </c>
      <c r="L40" t="b">
        <v>0</v>
      </c>
      <c r="M40">
        <v>96</v>
      </c>
      <c r="N40" t="b">
        <v>1</v>
      </c>
      <c r="O40" t="s">
        <v>8269</v>
      </c>
      <c r="P40">
        <v>29.17</v>
      </c>
      <c r="Q40" s="11" t="s">
        <v>8315</v>
      </c>
      <c r="R40" t="s">
        <v>8316</v>
      </c>
      <c r="S40" s="15">
        <v>42693.742604166662</v>
      </c>
      <c r="T40" s="16">
        <v>42718.742604166662</v>
      </c>
    </row>
    <row r="41" spans="1:20" ht="75" customHeight="1" x14ac:dyDescent="0.25">
      <c r="A41">
        <v>106</v>
      </c>
      <c r="B41">
        <v>2818</v>
      </c>
      <c r="C41" s="3" t="s">
        <v>2818</v>
      </c>
      <c r="D41" s="3" t="s">
        <v>6928</v>
      </c>
      <c r="E41" s="6">
        <v>10000</v>
      </c>
      <c r="F41" s="8">
        <v>10603</v>
      </c>
      <c r="G41" t="s">
        <v>8218</v>
      </c>
      <c r="H41" t="s">
        <v>8223</v>
      </c>
      <c r="I41" t="s">
        <v>8245</v>
      </c>
      <c r="J41">
        <v>1443018086</v>
      </c>
      <c r="K41">
        <v>1441290086</v>
      </c>
      <c r="L41" t="b">
        <v>0</v>
      </c>
      <c r="M41">
        <v>102</v>
      </c>
      <c r="N41" t="b">
        <v>1</v>
      </c>
      <c r="O41" t="s">
        <v>8269</v>
      </c>
      <c r="P41">
        <v>98.04</v>
      </c>
      <c r="Q41" s="11" t="s">
        <v>8315</v>
      </c>
      <c r="R41" t="s">
        <v>8316</v>
      </c>
      <c r="S41" s="15">
        <v>42250.598217592589</v>
      </c>
      <c r="T41" s="16">
        <v>42270.598217592589</v>
      </c>
    </row>
    <row r="42" spans="1:20" ht="75" customHeight="1" x14ac:dyDescent="0.25">
      <c r="A42">
        <v>100</v>
      </c>
      <c r="B42">
        <v>2822</v>
      </c>
      <c r="C42" s="3" t="s">
        <v>2822</v>
      </c>
      <c r="D42" s="3" t="s">
        <v>6932</v>
      </c>
      <c r="E42" s="6">
        <v>6000</v>
      </c>
      <c r="F42" s="8">
        <v>6000</v>
      </c>
      <c r="G42" t="s">
        <v>8218</v>
      </c>
      <c r="H42" t="s">
        <v>8223</v>
      </c>
      <c r="I42" t="s">
        <v>8245</v>
      </c>
      <c r="J42">
        <v>1427469892</v>
      </c>
      <c r="K42">
        <v>1424881492</v>
      </c>
      <c r="L42" t="b">
        <v>0</v>
      </c>
      <c r="M42">
        <v>94</v>
      </c>
      <c r="N42" t="b">
        <v>1</v>
      </c>
      <c r="O42" t="s">
        <v>8269</v>
      </c>
      <c r="P42">
        <v>63.83</v>
      </c>
      <c r="Q42" s="11" t="s">
        <v>8315</v>
      </c>
      <c r="R42" t="s">
        <v>8316</v>
      </c>
      <c r="S42" s="15">
        <v>42060.683935185181</v>
      </c>
      <c r="T42" s="16">
        <v>42090.642268518524</v>
      </c>
    </row>
    <row r="43" spans="1:20" ht="75" customHeight="1" x14ac:dyDescent="0.25">
      <c r="A43">
        <v>117</v>
      </c>
      <c r="B43">
        <v>2824</v>
      </c>
      <c r="C43" s="3" t="s">
        <v>2824</v>
      </c>
      <c r="D43" s="3" t="s">
        <v>6934</v>
      </c>
      <c r="E43" s="6">
        <v>650</v>
      </c>
      <c r="F43" s="8">
        <v>760</v>
      </c>
      <c r="G43" t="s">
        <v>8218</v>
      </c>
      <c r="H43" t="s">
        <v>8223</v>
      </c>
      <c r="I43" t="s">
        <v>8245</v>
      </c>
      <c r="J43">
        <v>1434159780</v>
      </c>
      <c r="K43">
        <v>1431412196</v>
      </c>
      <c r="L43" t="b">
        <v>0</v>
      </c>
      <c r="M43">
        <v>15</v>
      </c>
      <c r="N43" t="b">
        <v>1</v>
      </c>
      <c r="O43" t="s">
        <v>8269</v>
      </c>
      <c r="P43">
        <v>43.33</v>
      </c>
      <c r="Q43" s="11" t="s">
        <v>8315</v>
      </c>
      <c r="R43" t="s">
        <v>8316</v>
      </c>
      <c r="S43" s="15">
        <v>42136.270787037036</v>
      </c>
      <c r="T43" s="16">
        <v>42168.071527777778</v>
      </c>
    </row>
    <row r="44" spans="1:20" ht="75" customHeight="1" x14ac:dyDescent="0.25">
      <c r="A44">
        <v>108</v>
      </c>
      <c r="B44">
        <v>2826</v>
      </c>
      <c r="C44" s="3" t="s">
        <v>2826</v>
      </c>
      <c r="D44" s="3" t="s">
        <v>6936</v>
      </c>
      <c r="E44" s="6">
        <v>2000</v>
      </c>
      <c r="F44" s="8">
        <v>2155</v>
      </c>
      <c r="G44" t="s">
        <v>8218</v>
      </c>
      <c r="H44" t="s">
        <v>8223</v>
      </c>
      <c r="I44" t="s">
        <v>8245</v>
      </c>
      <c r="J44">
        <v>1436511600</v>
      </c>
      <c r="K44">
        <v>1434415812</v>
      </c>
      <c r="L44" t="b">
        <v>0</v>
      </c>
      <c r="M44">
        <v>19</v>
      </c>
      <c r="N44" t="b">
        <v>1</v>
      </c>
      <c r="O44" t="s">
        <v>8269</v>
      </c>
      <c r="P44">
        <v>105.26</v>
      </c>
      <c r="Q44" s="11" t="s">
        <v>8315</v>
      </c>
      <c r="R44" t="s">
        <v>8316</v>
      </c>
      <c r="S44" s="15">
        <v>42171.034861111111</v>
      </c>
      <c r="T44" s="16">
        <v>42195.291666666672</v>
      </c>
    </row>
    <row r="45" spans="1:20" ht="75" customHeight="1" x14ac:dyDescent="0.25">
      <c r="A45">
        <v>120</v>
      </c>
      <c r="B45">
        <v>2827</v>
      </c>
      <c r="C45" s="3" t="s">
        <v>2827</v>
      </c>
      <c r="D45" s="3" t="s">
        <v>6937</v>
      </c>
      <c r="E45" s="6">
        <v>2000</v>
      </c>
      <c r="F45" s="8">
        <v>2405</v>
      </c>
      <c r="G45" t="s">
        <v>8218</v>
      </c>
      <c r="H45" t="s">
        <v>8223</v>
      </c>
      <c r="I45" t="s">
        <v>8245</v>
      </c>
      <c r="J45">
        <v>1464971400</v>
      </c>
      <c r="K45">
        <v>1462379066</v>
      </c>
      <c r="L45" t="b">
        <v>0</v>
      </c>
      <c r="M45">
        <v>23</v>
      </c>
      <c r="N45" t="b">
        <v>1</v>
      </c>
      <c r="O45" t="s">
        <v>8269</v>
      </c>
      <c r="P45">
        <v>86.96</v>
      </c>
      <c r="Q45" s="11" t="s">
        <v>8315</v>
      </c>
      <c r="R45" t="s">
        <v>8316</v>
      </c>
      <c r="S45" s="15">
        <v>42494.683634259258</v>
      </c>
      <c r="T45" s="16">
        <v>42524.6875</v>
      </c>
    </row>
    <row r="46" spans="1:20" ht="75" customHeight="1" x14ac:dyDescent="0.25">
      <c r="A46">
        <v>100</v>
      </c>
      <c r="B46">
        <v>2830</v>
      </c>
      <c r="C46" s="3" t="s">
        <v>2830</v>
      </c>
      <c r="D46" s="3" t="s">
        <v>6940</v>
      </c>
      <c r="E46" s="6">
        <v>3000</v>
      </c>
      <c r="F46" s="8">
        <v>3000</v>
      </c>
      <c r="G46" t="s">
        <v>8218</v>
      </c>
      <c r="H46" t="s">
        <v>8223</v>
      </c>
      <c r="I46" t="s">
        <v>8245</v>
      </c>
      <c r="J46">
        <v>1399867140</v>
      </c>
      <c r="K46">
        <v>1398802148</v>
      </c>
      <c r="L46" t="b">
        <v>0</v>
      </c>
      <c r="M46">
        <v>11</v>
      </c>
      <c r="N46" t="b">
        <v>1</v>
      </c>
      <c r="O46" t="s">
        <v>8269</v>
      </c>
      <c r="P46">
        <v>272.73</v>
      </c>
      <c r="Q46" s="11" t="s">
        <v>8315</v>
      </c>
      <c r="R46" t="s">
        <v>8316</v>
      </c>
      <c r="S46" s="15">
        <v>41758.839675925927</v>
      </c>
      <c r="T46" s="16">
        <v>41771.165972222225</v>
      </c>
    </row>
    <row r="47" spans="1:20" ht="75" customHeight="1" x14ac:dyDescent="0.25">
      <c r="A47">
        <v>111</v>
      </c>
      <c r="B47">
        <v>2831</v>
      </c>
      <c r="C47" s="3" t="s">
        <v>2831</v>
      </c>
      <c r="D47" s="3" t="s">
        <v>6941</v>
      </c>
      <c r="E47" s="6">
        <v>3000</v>
      </c>
      <c r="F47" s="8">
        <v>3320</v>
      </c>
      <c r="G47" t="s">
        <v>8218</v>
      </c>
      <c r="H47" t="s">
        <v>8223</v>
      </c>
      <c r="I47" t="s">
        <v>8245</v>
      </c>
      <c r="J47">
        <v>1437076070</v>
      </c>
      <c r="K47">
        <v>1434484070</v>
      </c>
      <c r="L47" t="b">
        <v>0</v>
      </c>
      <c r="M47">
        <v>52</v>
      </c>
      <c r="N47" t="b">
        <v>1</v>
      </c>
      <c r="O47" t="s">
        <v>8269</v>
      </c>
      <c r="P47">
        <v>57.69</v>
      </c>
      <c r="Q47" s="11" t="s">
        <v>8315</v>
      </c>
      <c r="R47" t="s">
        <v>8316</v>
      </c>
      <c r="S47" s="15">
        <v>42171.824884259258</v>
      </c>
      <c r="T47" s="16">
        <v>42201.824884259258</v>
      </c>
    </row>
    <row r="48" spans="1:20" ht="75" customHeight="1" x14ac:dyDescent="0.25">
      <c r="A48">
        <v>108</v>
      </c>
      <c r="B48">
        <v>2833</v>
      </c>
      <c r="C48" s="3" t="s">
        <v>2833</v>
      </c>
      <c r="D48" s="3" t="s">
        <v>6943</v>
      </c>
      <c r="E48" s="6">
        <v>2700</v>
      </c>
      <c r="F48" s="8">
        <v>2923</v>
      </c>
      <c r="G48" t="s">
        <v>8218</v>
      </c>
      <c r="H48" t="s">
        <v>8223</v>
      </c>
      <c r="I48" t="s">
        <v>8245</v>
      </c>
      <c r="J48">
        <v>1444528800</v>
      </c>
      <c r="K48">
        <v>1442804633</v>
      </c>
      <c r="L48" t="b">
        <v>0</v>
      </c>
      <c r="M48">
        <v>35</v>
      </c>
      <c r="N48" t="b">
        <v>1</v>
      </c>
      <c r="O48" t="s">
        <v>8269</v>
      </c>
      <c r="P48">
        <v>77.14</v>
      </c>
      <c r="Q48" s="11" t="s">
        <v>8315</v>
      </c>
      <c r="R48" t="s">
        <v>8316</v>
      </c>
      <c r="S48" s="15">
        <v>42268.127696759257</v>
      </c>
      <c r="T48" s="16">
        <v>42288.083333333328</v>
      </c>
    </row>
    <row r="49" spans="1:20" ht="75" customHeight="1" x14ac:dyDescent="0.25">
      <c r="A49">
        <v>108</v>
      </c>
      <c r="B49">
        <v>2836</v>
      </c>
      <c r="C49" s="3" t="s">
        <v>2836</v>
      </c>
      <c r="D49" s="3" t="s">
        <v>6946</v>
      </c>
      <c r="E49" s="6">
        <v>450</v>
      </c>
      <c r="F49" s="8">
        <v>485</v>
      </c>
      <c r="G49" t="s">
        <v>8218</v>
      </c>
      <c r="H49" t="s">
        <v>8223</v>
      </c>
      <c r="I49" t="s">
        <v>8245</v>
      </c>
      <c r="J49">
        <v>1487393940</v>
      </c>
      <c r="K49">
        <v>1484115418</v>
      </c>
      <c r="L49" t="b">
        <v>0</v>
      </c>
      <c r="M49">
        <v>11</v>
      </c>
      <c r="N49" t="b">
        <v>1</v>
      </c>
      <c r="O49" t="s">
        <v>8269</v>
      </c>
      <c r="P49">
        <v>40.909999999999997</v>
      </c>
      <c r="Q49" s="11" t="s">
        <v>8315</v>
      </c>
      <c r="R49" t="s">
        <v>8316</v>
      </c>
      <c r="S49" s="15">
        <v>42746.261782407411</v>
      </c>
      <c r="T49" s="16">
        <v>42784.207638888889</v>
      </c>
    </row>
    <row r="50" spans="1:20" ht="75" customHeight="1" x14ac:dyDescent="0.25">
      <c r="A50">
        <v>120</v>
      </c>
      <c r="B50">
        <v>2838</v>
      </c>
      <c r="C50" s="3" t="s">
        <v>2838</v>
      </c>
      <c r="D50" s="3" t="s">
        <v>6948</v>
      </c>
      <c r="E50" s="6">
        <v>2000</v>
      </c>
      <c r="F50" s="8">
        <v>2405</v>
      </c>
      <c r="G50" t="s">
        <v>8218</v>
      </c>
      <c r="H50" t="s">
        <v>8223</v>
      </c>
      <c r="I50" t="s">
        <v>8245</v>
      </c>
      <c r="J50">
        <v>1407967200</v>
      </c>
      <c r="K50">
        <v>1406039696</v>
      </c>
      <c r="L50" t="b">
        <v>0</v>
      </c>
      <c r="M50">
        <v>54</v>
      </c>
      <c r="N50" t="b">
        <v>1</v>
      </c>
      <c r="O50" t="s">
        <v>8269</v>
      </c>
      <c r="P50">
        <v>37.04</v>
      </c>
      <c r="Q50" s="11" t="s">
        <v>8315</v>
      </c>
      <c r="R50" t="s">
        <v>8316</v>
      </c>
      <c r="S50" s="15">
        <v>41842.607592592591</v>
      </c>
      <c r="T50" s="16">
        <v>41864.916666666664</v>
      </c>
    </row>
    <row r="51" spans="1:20" ht="75" customHeight="1" x14ac:dyDescent="0.25">
      <c r="A51">
        <v>111</v>
      </c>
      <c r="B51">
        <v>2839</v>
      </c>
      <c r="C51" s="3" t="s">
        <v>2839</v>
      </c>
      <c r="D51" s="3" t="s">
        <v>6949</v>
      </c>
      <c r="E51" s="6">
        <v>3500</v>
      </c>
      <c r="F51" s="8">
        <v>3900</v>
      </c>
      <c r="G51" t="s">
        <v>8218</v>
      </c>
      <c r="H51" t="s">
        <v>8223</v>
      </c>
      <c r="I51" t="s">
        <v>8245</v>
      </c>
      <c r="J51">
        <v>1408942740</v>
      </c>
      <c r="K51">
        <v>1406958354</v>
      </c>
      <c r="L51" t="b">
        <v>0</v>
      </c>
      <c r="M51">
        <v>31</v>
      </c>
      <c r="N51" t="b">
        <v>1</v>
      </c>
      <c r="O51" t="s">
        <v>8269</v>
      </c>
      <c r="P51">
        <v>112.9</v>
      </c>
      <c r="Q51" s="11" t="s">
        <v>8315</v>
      </c>
      <c r="R51" t="s">
        <v>8316</v>
      </c>
      <c r="S51" s="15">
        <v>41853.240208333329</v>
      </c>
      <c r="T51" s="16">
        <v>41876.207638888889</v>
      </c>
    </row>
    <row r="52" spans="1:20" ht="75" customHeight="1" x14ac:dyDescent="0.25">
      <c r="A52">
        <v>110</v>
      </c>
      <c r="B52">
        <v>2961</v>
      </c>
      <c r="C52" s="3" t="s">
        <v>2961</v>
      </c>
      <c r="D52" s="3" t="s">
        <v>7071</v>
      </c>
      <c r="E52" s="6">
        <v>5000</v>
      </c>
      <c r="F52" s="8">
        <v>5481</v>
      </c>
      <c r="G52" t="s">
        <v>8218</v>
      </c>
      <c r="H52" t="s">
        <v>8223</v>
      </c>
      <c r="I52" t="s">
        <v>8245</v>
      </c>
      <c r="J52">
        <v>1427342400</v>
      </c>
      <c r="K52">
        <v>1424927159</v>
      </c>
      <c r="L52" t="b">
        <v>0</v>
      </c>
      <c r="M52">
        <v>108</v>
      </c>
      <c r="N52" t="b">
        <v>1</v>
      </c>
      <c r="O52" t="s">
        <v>8269</v>
      </c>
      <c r="P52">
        <v>46.3</v>
      </c>
      <c r="Q52" s="11" t="s">
        <v>8315</v>
      </c>
      <c r="R52" t="s">
        <v>8316</v>
      </c>
      <c r="S52" s="15">
        <v>42061.212488425925</v>
      </c>
      <c r="T52" s="16">
        <v>42089.166666666672</v>
      </c>
    </row>
    <row r="53" spans="1:20" ht="75" customHeight="1" x14ac:dyDescent="0.25">
      <c r="A53">
        <v>122</v>
      </c>
      <c r="B53">
        <v>2962</v>
      </c>
      <c r="C53" s="3" t="s">
        <v>2962</v>
      </c>
      <c r="D53" s="3" t="s">
        <v>7072</v>
      </c>
      <c r="E53" s="6">
        <v>1000</v>
      </c>
      <c r="F53" s="8">
        <v>1218</v>
      </c>
      <c r="G53" t="s">
        <v>8218</v>
      </c>
      <c r="H53" t="s">
        <v>8223</v>
      </c>
      <c r="I53" t="s">
        <v>8245</v>
      </c>
      <c r="J53">
        <v>1425193140</v>
      </c>
      <c r="K53">
        <v>1422769906</v>
      </c>
      <c r="L53" t="b">
        <v>0</v>
      </c>
      <c r="M53">
        <v>20</v>
      </c>
      <c r="N53" t="b">
        <v>1</v>
      </c>
      <c r="O53" t="s">
        <v>8269</v>
      </c>
      <c r="P53">
        <v>50</v>
      </c>
      <c r="Q53" s="11" t="s">
        <v>8315</v>
      </c>
      <c r="R53" t="s">
        <v>8316</v>
      </c>
      <c r="S53" s="15">
        <v>42036.24428240741</v>
      </c>
      <c r="T53" s="16">
        <v>42064.290972222225</v>
      </c>
    </row>
    <row r="54" spans="1:20" ht="75" customHeight="1" x14ac:dyDescent="0.25">
      <c r="A54">
        <v>107</v>
      </c>
      <c r="B54">
        <v>2963</v>
      </c>
      <c r="C54" s="3" t="s">
        <v>2963</v>
      </c>
      <c r="D54" s="3" t="s">
        <v>7073</v>
      </c>
      <c r="E54" s="6">
        <v>10000</v>
      </c>
      <c r="F54" s="8">
        <v>10685</v>
      </c>
      <c r="G54" t="s">
        <v>8218</v>
      </c>
      <c r="H54" t="s">
        <v>8223</v>
      </c>
      <c r="I54" t="s">
        <v>8245</v>
      </c>
      <c r="J54">
        <v>1435835824</v>
      </c>
      <c r="K54">
        <v>1433243824</v>
      </c>
      <c r="L54" t="b">
        <v>0</v>
      </c>
      <c r="M54">
        <v>98</v>
      </c>
      <c r="N54" t="b">
        <v>1</v>
      </c>
      <c r="O54" t="s">
        <v>8269</v>
      </c>
      <c r="P54">
        <v>102.04</v>
      </c>
      <c r="Q54" s="11" t="s">
        <v>8315</v>
      </c>
      <c r="R54" t="s">
        <v>8316</v>
      </c>
      <c r="S54" s="15">
        <v>42157.470185185186</v>
      </c>
      <c r="T54" s="16">
        <v>42187.470185185186</v>
      </c>
    </row>
    <row r="55" spans="1:20" ht="75" customHeight="1" x14ac:dyDescent="0.25">
      <c r="A55">
        <v>101</v>
      </c>
      <c r="B55">
        <v>2964</v>
      </c>
      <c r="C55" s="3" t="s">
        <v>2964</v>
      </c>
      <c r="D55" s="3" t="s">
        <v>7074</v>
      </c>
      <c r="E55" s="6">
        <v>5000</v>
      </c>
      <c r="F55" s="8">
        <v>5035.6899999999996</v>
      </c>
      <c r="G55" t="s">
        <v>8218</v>
      </c>
      <c r="H55" t="s">
        <v>8223</v>
      </c>
      <c r="I55" t="s">
        <v>8245</v>
      </c>
      <c r="J55">
        <v>1407360720</v>
      </c>
      <c r="K55">
        <v>1404769819</v>
      </c>
      <c r="L55" t="b">
        <v>0</v>
      </c>
      <c r="M55">
        <v>196</v>
      </c>
      <c r="N55" t="b">
        <v>1</v>
      </c>
      <c r="O55" t="s">
        <v>8269</v>
      </c>
      <c r="P55">
        <v>25.51</v>
      </c>
      <c r="Q55" s="11" t="s">
        <v>8315</v>
      </c>
      <c r="R55" t="s">
        <v>8316</v>
      </c>
      <c r="S55" s="15">
        <v>41827.909942129627</v>
      </c>
      <c r="T55" s="16">
        <v>41857.897222222222</v>
      </c>
    </row>
    <row r="56" spans="1:20" ht="75" customHeight="1" x14ac:dyDescent="0.25">
      <c r="A56">
        <v>109</v>
      </c>
      <c r="B56">
        <v>2965</v>
      </c>
      <c r="C56" s="3" t="s">
        <v>2965</v>
      </c>
      <c r="D56" s="3" t="s">
        <v>7075</v>
      </c>
      <c r="E56" s="6">
        <v>1500</v>
      </c>
      <c r="F56" s="8">
        <v>1635</v>
      </c>
      <c r="G56" t="s">
        <v>8218</v>
      </c>
      <c r="H56" t="s">
        <v>8223</v>
      </c>
      <c r="I56" t="s">
        <v>8245</v>
      </c>
      <c r="J56">
        <v>1436290233</v>
      </c>
      <c r="K56">
        <v>1433698233</v>
      </c>
      <c r="L56" t="b">
        <v>0</v>
      </c>
      <c r="M56">
        <v>39</v>
      </c>
      <c r="N56" t="b">
        <v>1</v>
      </c>
      <c r="O56" t="s">
        <v>8269</v>
      </c>
      <c r="P56">
        <v>38.46</v>
      </c>
      <c r="Q56" s="11" t="s">
        <v>8315</v>
      </c>
      <c r="R56" t="s">
        <v>8316</v>
      </c>
      <c r="S56" s="15">
        <v>42162.729548611111</v>
      </c>
      <c r="T56" s="16">
        <v>42192.729548611111</v>
      </c>
    </row>
    <row r="57" spans="1:20" ht="75" customHeight="1" x14ac:dyDescent="0.25">
      <c r="A57">
        <v>114</v>
      </c>
      <c r="B57">
        <v>2966</v>
      </c>
      <c r="C57" s="3" t="s">
        <v>2966</v>
      </c>
      <c r="D57" s="3" t="s">
        <v>7076</v>
      </c>
      <c r="E57" s="6">
        <v>10000</v>
      </c>
      <c r="F57" s="8">
        <v>11363</v>
      </c>
      <c r="G57" t="s">
        <v>8218</v>
      </c>
      <c r="H57" t="s">
        <v>8223</v>
      </c>
      <c r="I57" t="s">
        <v>8245</v>
      </c>
      <c r="J57">
        <v>1442425412</v>
      </c>
      <c r="K57">
        <v>1439833412</v>
      </c>
      <c r="L57" t="b">
        <v>0</v>
      </c>
      <c r="M57">
        <v>128</v>
      </c>
      <c r="N57" t="b">
        <v>1</v>
      </c>
      <c r="O57" t="s">
        <v>8269</v>
      </c>
      <c r="P57">
        <v>78.13</v>
      </c>
      <c r="Q57" s="11" t="s">
        <v>8315</v>
      </c>
      <c r="R57" t="s">
        <v>8316</v>
      </c>
      <c r="S57" s="15">
        <v>42233.738564814819</v>
      </c>
      <c r="T57" s="16">
        <v>42263.738564814819</v>
      </c>
    </row>
    <row r="58" spans="1:20" ht="75" customHeight="1" x14ac:dyDescent="0.25">
      <c r="A58">
        <v>114</v>
      </c>
      <c r="B58">
        <v>2967</v>
      </c>
      <c r="C58" s="3" t="s">
        <v>2967</v>
      </c>
      <c r="D58" s="3" t="s">
        <v>7077</v>
      </c>
      <c r="E58" s="6">
        <v>5000</v>
      </c>
      <c r="F58" s="8">
        <v>5696</v>
      </c>
      <c r="G58" t="s">
        <v>8218</v>
      </c>
      <c r="H58" t="s">
        <v>8223</v>
      </c>
      <c r="I58" t="s">
        <v>8245</v>
      </c>
      <c r="J58">
        <v>1425872692</v>
      </c>
      <c r="K58">
        <v>1423284292</v>
      </c>
      <c r="L58" t="b">
        <v>0</v>
      </c>
      <c r="M58">
        <v>71</v>
      </c>
      <c r="N58" t="b">
        <v>1</v>
      </c>
      <c r="O58" t="s">
        <v>8269</v>
      </c>
      <c r="P58">
        <v>70.42</v>
      </c>
      <c r="Q58" s="11" t="s">
        <v>8315</v>
      </c>
      <c r="R58" t="s">
        <v>8316</v>
      </c>
      <c r="S58" s="15">
        <v>42042.197824074072</v>
      </c>
      <c r="T58" s="16">
        <v>42072.156157407408</v>
      </c>
    </row>
    <row r="59" spans="1:20" ht="75" customHeight="1" x14ac:dyDescent="0.25">
      <c r="A59">
        <v>106</v>
      </c>
      <c r="B59">
        <v>2968</v>
      </c>
      <c r="C59" s="3" t="s">
        <v>2968</v>
      </c>
      <c r="D59" s="3" t="s">
        <v>7078</v>
      </c>
      <c r="E59" s="6">
        <v>3500</v>
      </c>
      <c r="F59" s="8">
        <v>3710</v>
      </c>
      <c r="G59" t="s">
        <v>8218</v>
      </c>
      <c r="H59" t="s">
        <v>8223</v>
      </c>
      <c r="I59" t="s">
        <v>8245</v>
      </c>
      <c r="J59">
        <v>1471406340</v>
      </c>
      <c r="K59">
        <v>1470227660</v>
      </c>
      <c r="L59" t="b">
        <v>0</v>
      </c>
      <c r="M59">
        <v>47</v>
      </c>
      <c r="N59" t="b">
        <v>1</v>
      </c>
      <c r="O59" t="s">
        <v>8269</v>
      </c>
      <c r="P59">
        <v>74.47</v>
      </c>
      <c r="Q59" s="11" t="s">
        <v>8315</v>
      </c>
      <c r="R59" t="s">
        <v>8316</v>
      </c>
      <c r="S59" s="15">
        <v>42585.523842592593</v>
      </c>
      <c r="T59" s="16">
        <v>42599.165972222225</v>
      </c>
    </row>
    <row r="60" spans="1:20" ht="75" customHeight="1" x14ac:dyDescent="0.25">
      <c r="A60">
        <v>106</v>
      </c>
      <c r="B60">
        <v>2970</v>
      </c>
      <c r="C60" s="3" t="s">
        <v>2970</v>
      </c>
      <c r="D60" s="3" t="s">
        <v>7080</v>
      </c>
      <c r="E60" s="6">
        <v>6000</v>
      </c>
      <c r="F60" s="8">
        <v>6360</v>
      </c>
      <c r="G60" t="s">
        <v>8218</v>
      </c>
      <c r="H60" t="s">
        <v>8223</v>
      </c>
      <c r="I60" t="s">
        <v>8245</v>
      </c>
      <c r="J60">
        <v>1405699451</v>
      </c>
      <c r="K60">
        <v>1403107451</v>
      </c>
      <c r="L60" t="b">
        <v>0</v>
      </c>
      <c r="M60">
        <v>91</v>
      </c>
      <c r="N60" t="b">
        <v>1</v>
      </c>
      <c r="O60" t="s">
        <v>8269</v>
      </c>
      <c r="P60">
        <v>65.930000000000007</v>
      </c>
      <c r="Q60" s="11" t="s">
        <v>8315</v>
      </c>
      <c r="R60" t="s">
        <v>8316</v>
      </c>
      <c r="S60" s="15">
        <v>41808.669571759259</v>
      </c>
      <c r="T60" s="16">
        <v>41838.669571759259</v>
      </c>
    </row>
    <row r="61" spans="1:20" ht="75" customHeight="1" x14ac:dyDescent="0.25">
      <c r="A61">
        <v>100</v>
      </c>
      <c r="B61">
        <v>2971</v>
      </c>
      <c r="C61" s="3" t="s">
        <v>2971</v>
      </c>
      <c r="D61" s="3" t="s">
        <v>7081</v>
      </c>
      <c r="E61" s="6">
        <v>3200</v>
      </c>
      <c r="F61" s="8">
        <v>3205</v>
      </c>
      <c r="G61" t="s">
        <v>8218</v>
      </c>
      <c r="H61" t="s">
        <v>8223</v>
      </c>
      <c r="I61" t="s">
        <v>8245</v>
      </c>
      <c r="J61">
        <v>1409500078</v>
      </c>
      <c r="K61">
        <v>1406908078</v>
      </c>
      <c r="L61" t="b">
        <v>0</v>
      </c>
      <c r="M61">
        <v>43</v>
      </c>
      <c r="N61" t="b">
        <v>1</v>
      </c>
      <c r="O61" t="s">
        <v>8269</v>
      </c>
      <c r="P61">
        <v>74.42</v>
      </c>
      <c r="Q61" s="11" t="s">
        <v>8315</v>
      </c>
      <c r="R61" t="s">
        <v>8316</v>
      </c>
      <c r="S61" s="15">
        <v>41852.658310185187</v>
      </c>
      <c r="T61" s="16">
        <v>41882.658310185187</v>
      </c>
    </row>
    <row r="62" spans="1:20" ht="75" customHeight="1" x14ac:dyDescent="0.25">
      <c r="A62">
        <v>105</v>
      </c>
      <c r="B62">
        <v>2972</v>
      </c>
      <c r="C62" s="3" t="s">
        <v>2972</v>
      </c>
      <c r="D62" s="3" t="s">
        <v>7082</v>
      </c>
      <c r="E62" s="6">
        <v>2000</v>
      </c>
      <c r="F62" s="8">
        <v>2107</v>
      </c>
      <c r="G62" t="s">
        <v>8218</v>
      </c>
      <c r="H62" t="s">
        <v>8223</v>
      </c>
      <c r="I62" t="s">
        <v>8245</v>
      </c>
      <c r="J62">
        <v>1480899600</v>
      </c>
      <c r="K62">
        <v>1479609520</v>
      </c>
      <c r="L62" t="b">
        <v>0</v>
      </c>
      <c r="M62">
        <v>17</v>
      </c>
      <c r="N62" t="b">
        <v>1</v>
      </c>
      <c r="O62" t="s">
        <v>8269</v>
      </c>
      <c r="P62">
        <v>117.65</v>
      </c>
      <c r="Q62" s="11" t="s">
        <v>8315</v>
      </c>
      <c r="R62" t="s">
        <v>8316</v>
      </c>
      <c r="S62" s="15">
        <v>42694.110185185185</v>
      </c>
      <c r="T62" s="16">
        <v>42709.041666666672</v>
      </c>
    </row>
    <row r="63" spans="1:20" ht="75" customHeight="1" x14ac:dyDescent="0.25">
      <c r="A63">
        <v>175</v>
      </c>
      <c r="B63">
        <v>2973</v>
      </c>
      <c r="C63" s="3" t="s">
        <v>2973</v>
      </c>
      <c r="D63" s="3" t="s">
        <v>7083</v>
      </c>
      <c r="E63" s="6">
        <v>5000</v>
      </c>
      <c r="F63" s="8">
        <v>8740</v>
      </c>
      <c r="G63" t="s">
        <v>8218</v>
      </c>
      <c r="H63" t="s">
        <v>8223</v>
      </c>
      <c r="I63" t="s">
        <v>8245</v>
      </c>
      <c r="J63">
        <v>1451620800</v>
      </c>
      <c r="K63">
        <v>1449171508</v>
      </c>
      <c r="L63" t="b">
        <v>0</v>
      </c>
      <c r="M63">
        <v>33</v>
      </c>
      <c r="N63" t="b">
        <v>1</v>
      </c>
      <c r="O63" t="s">
        <v>8269</v>
      </c>
      <c r="P63">
        <v>151.52000000000001</v>
      </c>
      <c r="Q63" s="11" t="s">
        <v>8315</v>
      </c>
      <c r="R63" t="s">
        <v>8316</v>
      </c>
      <c r="S63" s="15">
        <v>42341.818379629629</v>
      </c>
      <c r="T63" s="16">
        <v>42370.166666666672</v>
      </c>
    </row>
    <row r="64" spans="1:20" ht="75" customHeight="1" x14ac:dyDescent="0.25">
      <c r="A64">
        <v>102</v>
      </c>
      <c r="B64">
        <v>2974</v>
      </c>
      <c r="C64" s="3" t="s">
        <v>2974</v>
      </c>
      <c r="D64" s="3" t="s">
        <v>7084</v>
      </c>
      <c r="E64" s="6">
        <v>5000</v>
      </c>
      <c r="F64" s="8">
        <v>5100</v>
      </c>
      <c r="G64" t="s">
        <v>8218</v>
      </c>
      <c r="H64" t="s">
        <v>8223</v>
      </c>
      <c r="I64" t="s">
        <v>8245</v>
      </c>
      <c r="J64">
        <v>1411695300</v>
      </c>
      <c r="K64">
        <v>1409275671</v>
      </c>
      <c r="L64" t="b">
        <v>0</v>
      </c>
      <c r="M64">
        <v>87</v>
      </c>
      <c r="N64" t="b">
        <v>1</v>
      </c>
      <c r="O64" t="s">
        <v>8269</v>
      </c>
      <c r="P64">
        <v>57.47</v>
      </c>
      <c r="Q64" s="11" t="s">
        <v>8315</v>
      </c>
      <c r="R64" t="s">
        <v>8316</v>
      </c>
      <c r="S64" s="15">
        <v>41880.061006944445</v>
      </c>
      <c r="T64" s="16">
        <v>41908.065972222219</v>
      </c>
    </row>
    <row r="65" spans="1:20" ht="75" customHeight="1" x14ac:dyDescent="0.25">
      <c r="A65">
        <v>100</v>
      </c>
      <c r="B65">
        <v>2975</v>
      </c>
      <c r="C65" s="3" t="s">
        <v>2975</v>
      </c>
      <c r="D65" s="3" t="s">
        <v>7085</v>
      </c>
      <c r="E65" s="6">
        <v>8000</v>
      </c>
      <c r="F65" s="8">
        <v>8010</v>
      </c>
      <c r="G65" t="s">
        <v>8218</v>
      </c>
      <c r="H65" t="s">
        <v>8223</v>
      </c>
      <c r="I65" t="s">
        <v>8245</v>
      </c>
      <c r="J65">
        <v>1417057200</v>
      </c>
      <c r="K65">
        <v>1414599886</v>
      </c>
      <c r="L65" t="b">
        <v>0</v>
      </c>
      <c r="M65">
        <v>113</v>
      </c>
      <c r="N65" t="b">
        <v>1</v>
      </c>
      <c r="O65" t="s">
        <v>8269</v>
      </c>
      <c r="P65">
        <v>70.8</v>
      </c>
      <c r="Q65" s="11" t="s">
        <v>8315</v>
      </c>
      <c r="R65" t="s">
        <v>8316</v>
      </c>
      <c r="S65" s="15">
        <v>41941.683865740742</v>
      </c>
      <c r="T65" s="16">
        <v>41970.125</v>
      </c>
    </row>
    <row r="66" spans="1:20" ht="75" customHeight="1" x14ac:dyDescent="0.25">
      <c r="A66">
        <v>114</v>
      </c>
      <c r="B66">
        <v>2977</v>
      </c>
      <c r="C66" s="3" t="s">
        <v>2977</v>
      </c>
      <c r="D66" s="3" t="s">
        <v>7087</v>
      </c>
      <c r="E66" s="6">
        <v>3000</v>
      </c>
      <c r="F66" s="8">
        <v>3407</v>
      </c>
      <c r="G66" t="s">
        <v>8218</v>
      </c>
      <c r="H66" t="s">
        <v>8223</v>
      </c>
      <c r="I66" t="s">
        <v>8245</v>
      </c>
      <c r="J66">
        <v>1427076840</v>
      </c>
      <c r="K66">
        <v>1421960934</v>
      </c>
      <c r="L66" t="b">
        <v>0</v>
      </c>
      <c r="M66">
        <v>30</v>
      </c>
      <c r="N66" t="b">
        <v>1</v>
      </c>
      <c r="O66" t="s">
        <v>8269</v>
      </c>
      <c r="P66">
        <v>100</v>
      </c>
      <c r="Q66" s="11" t="s">
        <v>8315</v>
      </c>
      <c r="R66" t="s">
        <v>8316</v>
      </c>
      <c r="S66" s="15">
        <v>42026.88118055556</v>
      </c>
      <c r="T66" s="16">
        <v>42086.093055555553</v>
      </c>
    </row>
    <row r="67" spans="1:20" ht="75" customHeight="1" x14ac:dyDescent="0.25">
      <c r="A67">
        <v>129</v>
      </c>
      <c r="B67">
        <v>2978</v>
      </c>
      <c r="C67" s="3" t="s">
        <v>2978</v>
      </c>
      <c r="D67" s="3" t="s">
        <v>7088</v>
      </c>
      <c r="E67" s="6">
        <v>750</v>
      </c>
      <c r="F67" s="8">
        <v>971</v>
      </c>
      <c r="G67" t="s">
        <v>8218</v>
      </c>
      <c r="H67" t="s">
        <v>8223</v>
      </c>
      <c r="I67" t="s">
        <v>8245</v>
      </c>
      <c r="J67">
        <v>1413784740</v>
      </c>
      <c r="K67">
        <v>1412954547</v>
      </c>
      <c r="L67" t="b">
        <v>0</v>
      </c>
      <c r="M67">
        <v>16</v>
      </c>
      <c r="N67" t="b">
        <v>1</v>
      </c>
      <c r="O67" t="s">
        <v>8269</v>
      </c>
      <c r="P67">
        <v>46.88</v>
      </c>
      <c r="Q67" s="11" t="s">
        <v>8315</v>
      </c>
      <c r="R67" t="s">
        <v>8316</v>
      </c>
      <c r="S67" s="15">
        <v>41922.640590277777</v>
      </c>
      <c r="T67" s="16">
        <v>41932.249305555553</v>
      </c>
    </row>
    <row r="68" spans="1:20" ht="75" customHeight="1" x14ac:dyDescent="0.25">
      <c r="A68">
        <v>101</v>
      </c>
      <c r="B68">
        <v>2979</v>
      </c>
      <c r="C68" s="3" t="s">
        <v>2979</v>
      </c>
      <c r="D68" s="3" t="s">
        <v>7089</v>
      </c>
      <c r="E68" s="6">
        <v>5000</v>
      </c>
      <c r="F68" s="8">
        <v>5070</v>
      </c>
      <c r="G68" t="s">
        <v>8218</v>
      </c>
      <c r="H68" t="s">
        <v>8223</v>
      </c>
      <c r="I68" t="s">
        <v>8245</v>
      </c>
      <c r="J68">
        <v>1420524000</v>
      </c>
      <c r="K68">
        <v>1419104823</v>
      </c>
      <c r="L68" t="b">
        <v>0</v>
      </c>
      <c r="M68">
        <v>46</v>
      </c>
      <c r="N68" t="b">
        <v>1</v>
      </c>
      <c r="O68" t="s">
        <v>8269</v>
      </c>
      <c r="P68">
        <v>108.7</v>
      </c>
      <c r="Q68" s="11" t="s">
        <v>8315</v>
      </c>
      <c r="R68" t="s">
        <v>8316</v>
      </c>
      <c r="S68" s="15">
        <v>41993.824340277773</v>
      </c>
      <c r="T68" s="16">
        <v>42010.25</v>
      </c>
    </row>
    <row r="69" spans="1:20" ht="75" customHeight="1" x14ac:dyDescent="0.25">
      <c r="A69">
        <v>109</v>
      </c>
      <c r="B69">
        <v>2980</v>
      </c>
      <c r="C69" s="3" t="s">
        <v>2980</v>
      </c>
      <c r="D69" s="3" t="s">
        <v>7090</v>
      </c>
      <c r="E69" s="6">
        <v>3000</v>
      </c>
      <c r="F69" s="8">
        <v>3275</v>
      </c>
      <c r="G69" t="s">
        <v>8218</v>
      </c>
      <c r="H69" t="s">
        <v>8223</v>
      </c>
      <c r="I69" t="s">
        <v>8245</v>
      </c>
      <c r="J69">
        <v>1440381600</v>
      </c>
      <c r="K69">
        <v>1438639130</v>
      </c>
      <c r="L69" t="b">
        <v>0</v>
      </c>
      <c r="M69">
        <v>24</v>
      </c>
      <c r="N69" t="b">
        <v>1</v>
      </c>
      <c r="O69" t="s">
        <v>8269</v>
      </c>
      <c r="P69">
        <v>125</v>
      </c>
      <c r="Q69" s="11" t="s">
        <v>8315</v>
      </c>
      <c r="R69" t="s">
        <v>8316</v>
      </c>
      <c r="S69" s="15">
        <v>42219.915856481486</v>
      </c>
      <c r="T69" s="16">
        <v>42240.083333333328</v>
      </c>
    </row>
    <row r="70" spans="1:20" ht="75" customHeight="1" x14ac:dyDescent="0.25">
      <c r="A70">
        <v>118</v>
      </c>
      <c r="B70">
        <v>3147</v>
      </c>
      <c r="C70" s="3" t="s">
        <v>3147</v>
      </c>
      <c r="D70" s="3" t="s">
        <v>7257</v>
      </c>
      <c r="E70" s="6">
        <v>20000</v>
      </c>
      <c r="F70" s="8">
        <v>23505</v>
      </c>
      <c r="G70" t="s">
        <v>8218</v>
      </c>
      <c r="H70" t="s">
        <v>8223</v>
      </c>
      <c r="I70" t="s">
        <v>8245</v>
      </c>
      <c r="J70">
        <v>1415319355</v>
      </c>
      <c r="K70">
        <v>1411859755</v>
      </c>
      <c r="L70" t="b">
        <v>1</v>
      </c>
      <c r="M70">
        <v>213</v>
      </c>
      <c r="N70" t="b">
        <v>1</v>
      </c>
      <c r="O70" t="s">
        <v>8269</v>
      </c>
      <c r="P70">
        <v>93.9</v>
      </c>
      <c r="Q70" s="11" t="s">
        <v>8315</v>
      </c>
      <c r="R70" t="s">
        <v>8316</v>
      </c>
      <c r="S70" s="15">
        <v>41909.969386574077</v>
      </c>
      <c r="T70" s="16">
        <v>41950.011053240742</v>
      </c>
    </row>
    <row r="71" spans="1:20" ht="75" customHeight="1" x14ac:dyDescent="0.25">
      <c r="A71">
        <v>131</v>
      </c>
      <c r="B71">
        <v>3148</v>
      </c>
      <c r="C71" s="3" t="s">
        <v>3148</v>
      </c>
      <c r="D71" s="3" t="s">
        <v>7258</v>
      </c>
      <c r="E71" s="6">
        <v>1800</v>
      </c>
      <c r="F71" s="8">
        <v>2361</v>
      </c>
      <c r="G71" t="s">
        <v>8218</v>
      </c>
      <c r="H71" t="s">
        <v>8223</v>
      </c>
      <c r="I71" t="s">
        <v>8245</v>
      </c>
      <c r="J71">
        <v>1412136000</v>
      </c>
      <c r="K71">
        <v>1410278284</v>
      </c>
      <c r="L71" t="b">
        <v>1</v>
      </c>
      <c r="M71">
        <v>57</v>
      </c>
      <c r="N71" t="b">
        <v>1</v>
      </c>
      <c r="O71" t="s">
        <v>8269</v>
      </c>
      <c r="P71">
        <v>31.58</v>
      </c>
      <c r="Q71" s="11" t="s">
        <v>8315</v>
      </c>
      <c r="R71" t="s">
        <v>8316</v>
      </c>
      <c r="S71" s="15">
        <v>41891.665324074071</v>
      </c>
      <c r="T71" s="16">
        <v>41913.166666666664</v>
      </c>
    </row>
    <row r="72" spans="1:20" ht="75" customHeight="1" x14ac:dyDescent="0.25">
      <c r="A72">
        <v>104</v>
      </c>
      <c r="B72">
        <v>3149</v>
      </c>
      <c r="C72" s="3" t="s">
        <v>3149</v>
      </c>
      <c r="D72" s="3" t="s">
        <v>7259</v>
      </c>
      <c r="E72" s="6">
        <v>1250</v>
      </c>
      <c r="F72" s="8">
        <v>1300</v>
      </c>
      <c r="G72" t="s">
        <v>8218</v>
      </c>
      <c r="H72" t="s">
        <v>8223</v>
      </c>
      <c r="I72" t="s">
        <v>8245</v>
      </c>
      <c r="J72">
        <v>1354845600</v>
      </c>
      <c r="K72">
        <v>1352766300</v>
      </c>
      <c r="L72" t="b">
        <v>1</v>
      </c>
      <c r="M72">
        <v>25</v>
      </c>
      <c r="N72" t="b">
        <v>1</v>
      </c>
      <c r="O72" t="s">
        <v>8269</v>
      </c>
      <c r="P72">
        <v>50</v>
      </c>
      <c r="Q72" s="11" t="s">
        <v>8315</v>
      </c>
      <c r="R72" t="s">
        <v>8316</v>
      </c>
      <c r="S72" s="15">
        <v>41226.017361111109</v>
      </c>
      <c r="T72" s="16">
        <v>41250.083333333336</v>
      </c>
    </row>
    <row r="73" spans="1:20" ht="75" customHeight="1" x14ac:dyDescent="0.25">
      <c r="A73">
        <v>101</v>
      </c>
      <c r="B73">
        <v>3150</v>
      </c>
      <c r="C73" s="3" t="s">
        <v>3150</v>
      </c>
      <c r="D73" s="3" t="s">
        <v>7260</v>
      </c>
      <c r="E73" s="6">
        <v>3500</v>
      </c>
      <c r="F73" s="8">
        <v>3535</v>
      </c>
      <c r="G73" t="s">
        <v>8218</v>
      </c>
      <c r="H73" t="s">
        <v>8223</v>
      </c>
      <c r="I73" t="s">
        <v>8245</v>
      </c>
      <c r="J73">
        <v>1295928000</v>
      </c>
      <c r="K73">
        <v>1288160403</v>
      </c>
      <c r="L73" t="b">
        <v>1</v>
      </c>
      <c r="M73">
        <v>104</v>
      </c>
      <c r="N73" t="b">
        <v>1</v>
      </c>
      <c r="O73" t="s">
        <v>8269</v>
      </c>
      <c r="P73">
        <v>33.65</v>
      </c>
      <c r="Q73" s="11" t="s">
        <v>8315</v>
      </c>
      <c r="R73" t="s">
        <v>8316</v>
      </c>
      <c r="S73" s="15">
        <v>40478.263923611114</v>
      </c>
      <c r="T73" s="16">
        <v>40568.166666666664</v>
      </c>
    </row>
    <row r="74" spans="1:20" ht="75" customHeight="1" x14ac:dyDescent="0.25">
      <c r="A74">
        <v>100</v>
      </c>
      <c r="B74">
        <v>3151</v>
      </c>
      <c r="C74" s="3" t="s">
        <v>3151</v>
      </c>
      <c r="D74" s="3" t="s">
        <v>7261</v>
      </c>
      <c r="E74" s="6">
        <v>3500</v>
      </c>
      <c r="F74" s="8">
        <v>3514</v>
      </c>
      <c r="G74" t="s">
        <v>8218</v>
      </c>
      <c r="H74" t="s">
        <v>8223</v>
      </c>
      <c r="I74" t="s">
        <v>8245</v>
      </c>
      <c r="J74">
        <v>1410379774</v>
      </c>
      <c r="K74">
        <v>1407787774</v>
      </c>
      <c r="L74" t="b">
        <v>1</v>
      </c>
      <c r="M74">
        <v>34</v>
      </c>
      <c r="N74" t="b">
        <v>1</v>
      </c>
      <c r="O74" t="s">
        <v>8269</v>
      </c>
      <c r="P74">
        <v>102.94</v>
      </c>
      <c r="Q74" s="11" t="s">
        <v>8315</v>
      </c>
      <c r="R74" t="s">
        <v>8316</v>
      </c>
      <c r="S74" s="15">
        <v>41862.83997685185</v>
      </c>
      <c r="T74" s="16">
        <v>41892.83997685185</v>
      </c>
    </row>
    <row r="75" spans="1:20" ht="75" customHeight="1" x14ac:dyDescent="0.25">
      <c r="A75">
        <v>336</v>
      </c>
      <c r="B75">
        <v>3153</v>
      </c>
      <c r="C75" s="3" t="s">
        <v>3153</v>
      </c>
      <c r="D75" s="3" t="s">
        <v>7263</v>
      </c>
      <c r="E75" s="6">
        <v>3000</v>
      </c>
      <c r="F75" s="8">
        <v>10067.5</v>
      </c>
      <c r="G75" t="s">
        <v>8218</v>
      </c>
      <c r="H75" t="s">
        <v>8223</v>
      </c>
      <c r="I75" t="s">
        <v>8245</v>
      </c>
      <c r="J75">
        <v>1304225940</v>
      </c>
      <c r="K75">
        <v>1301542937</v>
      </c>
      <c r="L75" t="b">
        <v>1</v>
      </c>
      <c r="M75">
        <v>241</v>
      </c>
      <c r="N75" t="b">
        <v>1</v>
      </c>
      <c r="O75" t="s">
        <v>8269</v>
      </c>
      <c r="P75">
        <v>12.45</v>
      </c>
      <c r="Q75" s="11" t="s">
        <v>8315</v>
      </c>
      <c r="R75" t="s">
        <v>8316</v>
      </c>
      <c r="S75" s="15">
        <v>40633.154363425929</v>
      </c>
      <c r="T75" s="16">
        <v>40664.207638888889</v>
      </c>
    </row>
    <row r="76" spans="1:20" ht="75" customHeight="1" x14ac:dyDescent="0.25">
      <c r="A76">
        <v>113</v>
      </c>
      <c r="B76">
        <v>3154</v>
      </c>
      <c r="C76" s="3" t="s">
        <v>3154</v>
      </c>
      <c r="D76" s="3" t="s">
        <v>7264</v>
      </c>
      <c r="E76" s="6">
        <v>7000</v>
      </c>
      <c r="F76" s="8">
        <v>7905</v>
      </c>
      <c r="G76" t="s">
        <v>8218</v>
      </c>
      <c r="H76" t="s">
        <v>8223</v>
      </c>
      <c r="I76" t="s">
        <v>8245</v>
      </c>
      <c r="J76">
        <v>1333310458</v>
      </c>
      <c r="K76">
        <v>1330722058</v>
      </c>
      <c r="L76" t="b">
        <v>1</v>
      </c>
      <c r="M76">
        <v>123</v>
      </c>
      <c r="N76" t="b">
        <v>1</v>
      </c>
      <c r="O76" t="s">
        <v>8269</v>
      </c>
      <c r="P76">
        <v>56.91</v>
      </c>
      <c r="Q76" s="11" t="s">
        <v>8315</v>
      </c>
      <c r="R76" t="s">
        <v>8316</v>
      </c>
      <c r="S76" s="15">
        <v>40970.875671296293</v>
      </c>
      <c r="T76" s="16">
        <v>41000.834004629629</v>
      </c>
    </row>
    <row r="77" spans="1:20" ht="75" customHeight="1" x14ac:dyDescent="0.25">
      <c r="A77">
        <v>102</v>
      </c>
      <c r="B77">
        <v>3156</v>
      </c>
      <c r="C77" s="3" t="s">
        <v>3156</v>
      </c>
      <c r="D77" s="3" t="s">
        <v>7266</v>
      </c>
      <c r="E77" s="6">
        <v>5500</v>
      </c>
      <c r="F77" s="8">
        <v>5600</v>
      </c>
      <c r="G77" t="s">
        <v>8218</v>
      </c>
      <c r="H77" t="s">
        <v>8223</v>
      </c>
      <c r="I77" t="s">
        <v>8245</v>
      </c>
      <c r="J77">
        <v>1338591144</v>
      </c>
      <c r="K77">
        <v>1335567144</v>
      </c>
      <c r="L77" t="b">
        <v>1</v>
      </c>
      <c r="M77">
        <v>89</v>
      </c>
      <c r="N77" t="b">
        <v>1</v>
      </c>
      <c r="O77" t="s">
        <v>8269</v>
      </c>
      <c r="P77">
        <v>61.8</v>
      </c>
      <c r="Q77" s="11" t="s">
        <v>8315</v>
      </c>
      <c r="R77" t="s">
        <v>8316</v>
      </c>
      <c r="S77" s="15">
        <v>41026.953055555554</v>
      </c>
      <c r="T77" s="16">
        <v>41061.953055555554</v>
      </c>
    </row>
    <row r="78" spans="1:20" ht="75" customHeight="1" x14ac:dyDescent="0.25">
      <c r="A78">
        <v>101</v>
      </c>
      <c r="B78">
        <v>3157</v>
      </c>
      <c r="C78" s="3" t="s">
        <v>3157</v>
      </c>
      <c r="D78" s="3" t="s">
        <v>7267</v>
      </c>
      <c r="E78" s="6">
        <v>4000</v>
      </c>
      <c r="F78" s="8">
        <v>4040</v>
      </c>
      <c r="G78" t="s">
        <v>8218</v>
      </c>
      <c r="H78" t="s">
        <v>8223</v>
      </c>
      <c r="I78" t="s">
        <v>8245</v>
      </c>
      <c r="J78">
        <v>1405746000</v>
      </c>
      <c r="K78">
        <v>1404932105</v>
      </c>
      <c r="L78" t="b">
        <v>1</v>
      </c>
      <c r="M78">
        <v>41</v>
      </c>
      <c r="N78" t="b">
        <v>1</v>
      </c>
      <c r="O78" t="s">
        <v>8269</v>
      </c>
      <c r="P78">
        <v>97.56</v>
      </c>
      <c r="Q78" s="11" t="s">
        <v>8315</v>
      </c>
      <c r="R78" t="s">
        <v>8316</v>
      </c>
      <c r="S78" s="15">
        <v>41829.788252314815</v>
      </c>
      <c r="T78" s="16">
        <v>41839.208333333336</v>
      </c>
    </row>
    <row r="79" spans="1:20" ht="75" customHeight="1" x14ac:dyDescent="0.25">
      <c r="A79">
        <v>114</v>
      </c>
      <c r="B79">
        <v>3158</v>
      </c>
      <c r="C79" s="3" t="s">
        <v>3158</v>
      </c>
      <c r="D79" s="3" t="s">
        <v>7268</v>
      </c>
      <c r="E79" s="6">
        <v>5000</v>
      </c>
      <c r="F79" s="8">
        <v>5700</v>
      </c>
      <c r="G79" t="s">
        <v>8218</v>
      </c>
      <c r="H79" t="s">
        <v>8223</v>
      </c>
      <c r="I79" t="s">
        <v>8245</v>
      </c>
      <c r="J79">
        <v>1374523752</v>
      </c>
      <c r="K79">
        <v>1371931752</v>
      </c>
      <c r="L79" t="b">
        <v>1</v>
      </c>
      <c r="M79">
        <v>69</v>
      </c>
      <c r="N79" t="b">
        <v>1</v>
      </c>
      <c r="O79" t="s">
        <v>8269</v>
      </c>
      <c r="P79">
        <v>72.459999999999994</v>
      </c>
      <c r="Q79" s="11" t="s">
        <v>8315</v>
      </c>
      <c r="R79" t="s">
        <v>8316</v>
      </c>
      <c r="S79" s="15">
        <v>41447.839722222219</v>
      </c>
      <c r="T79" s="16">
        <v>41477.839722222219</v>
      </c>
    </row>
    <row r="80" spans="1:20" ht="75" customHeight="1" x14ac:dyDescent="0.25">
      <c r="A80">
        <v>133</v>
      </c>
      <c r="B80">
        <v>3159</v>
      </c>
      <c r="C80" s="3" t="s">
        <v>3159</v>
      </c>
      <c r="D80" s="3" t="s">
        <v>7269</v>
      </c>
      <c r="E80" s="6">
        <v>1500</v>
      </c>
      <c r="F80" s="8">
        <v>2002.22</v>
      </c>
      <c r="G80" t="s">
        <v>8218</v>
      </c>
      <c r="H80" t="s">
        <v>8223</v>
      </c>
      <c r="I80" t="s">
        <v>8245</v>
      </c>
      <c r="J80">
        <v>1326927600</v>
      </c>
      <c r="K80">
        <v>1323221761</v>
      </c>
      <c r="L80" t="b">
        <v>1</v>
      </c>
      <c r="M80">
        <v>52</v>
      </c>
      <c r="N80" t="b">
        <v>1</v>
      </c>
      <c r="O80" t="s">
        <v>8269</v>
      </c>
      <c r="P80">
        <v>28.85</v>
      </c>
      <c r="Q80" s="11" t="s">
        <v>8315</v>
      </c>
      <c r="R80" t="s">
        <v>8316</v>
      </c>
      <c r="S80" s="15">
        <v>40884.066678240742</v>
      </c>
      <c r="T80" s="16">
        <v>40926.958333333336</v>
      </c>
    </row>
    <row r="81" spans="1:20" ht="75" customHeight="1" x14ac:dyDescent="0.25">
      <c r="A81">
        <v>102</v>
      </c>
      <c r="B81">
        <v>3160</v>
      </c>
      <c r="C81" s="3" t="s">
        <v>3160</v>
      </c>
      <c r="D81" s="3" t="s">
        <v>7270</v>
      </c>
      <c r="E81" s="6">
        <v>4500</v>
      </c>
      <c r="F81" s="8">
        <v>4569</v>
      </c>
      <c r="G81" t="s">
        <v>8218</v>
      </c>
      <c r="H81" t="s">
        <v>8223</v>
      </c>
      <c r="I81" t="s">
        <v>8245</v>
      </c>
      <c r="J81">
        <v>1407905940</v>
      </c>
      <c r="K81">
        <v>1405923687</v>
      </c>
      <c r="L81" t="b">
        <v>1</v>
      </c>
      <c r="M81">
        <v>57</v>
      </c>
      <c r="N81" t="b">
        <v>1</v>
      </c>
      <c r="O81" t="s">
        <v>8269</v>
      </c>
      <c r="P81">
        <v>78.95</v>
      </c>
      <c r="Q81" s="11" t="s">
        <v>8315</v>
      </c>
      <c r="R81" t="s">
        <v>8316</v>
      </c>
      <c r="S81" s="15">
        <v>41841.26489583333</v>
      </c>
      <c r="T81" s="16">
        <v>41864.207638888889</v>
      </c>
    </row>
    <row r="82" spans="1:20" ht="75" customHeight="1" x14ac:dyDescent="0.25">
      <c r="A82">
        <v>127</v>
      </c>
      <c r="B82">
        <v>3162</v>
      </c>
      <c r="C82" s="3" t="s">
        <v>3162</v>
      </c>
      <c r="D82" s="3" t="s">
        <v>7272</v>
      </c>
      <c r="E82" s="6">
        <v>4000</v>
      </c>
      <c r="F82" s="8">
        <v>5086</v>
      </c>
      <c r="G82" t="s">
        <v>8218</v>
      </c>
      <c r="H82" t="s">
        <v>8223</v>
      </c>
      <c r="I82" t="s">
        <v>8245</v>
      </c>
      <c r="J82">
        <v>1404698400</v>
      </c>
      <c r="K82">
        <v>1402331262</v>
      </c>
      <c r="L82" t="b">
        <v>1</v>
      </c>
      <c r="M82">
        <v>63</v>
      </c>
      <c r="N82" t="b">
        <v>1</v>
      </c>
      <c r="O82" t="s">
        <v>8269</v>
      </c>
      <c r="P82">
        <v>63.49</v>
      </c>
      <c r="Q82" s="11" t="s">
        <v>8315</v>
      </c>
      <c r="R82" t="s">
        <v>8316</v>
      </c>
      <c r="S82" s="15">
        <v>41799.685902777775</v>
      </c>
      <c r="T82" s="16">
        <v>41827.083333333336</v>
      </c>
    </row>
    <row r="83" spans="1:20" ht="75" customHeight="1" x14ac:dyDescent="0.25">
      <c r="A83">
        <v>111</v>
      </c>
      <c r="B83">
        <v>3163</v>
      </c>
      <c r="C83" s="3" t="s">
        <v>3163</v>
      </c>
      <c r="D83" s="3" t="s">
        <v>7273</v>
      </c>
      <c r="E83" s="6">
        <v>13000</v>
      </c>
      <c r="F83" s="8">
        <v>14450</v>
      </c>
      <c r="G83" t="s">
        <v>8218</v>
      </c>
      <c r="H83" t="s">
        <v>8223</v>
      </c>
      <c r="I83" t="s">
        <v>8245</v>
      </c>
      <c r="J83">
        <v>1402855525</v>
      </c>
      <c r="K83">
        <v>1400263525</v>
      </c>
      <c r="L83" t="b">
        <v>1</v>
      </c>
      <c r="M83">
        <v>72</v>
      </c>
      <c r="N83" t="b">
        <v>1</v>
      </c>
      <c r="O83" t="s">
        <v>8269</v>
      </c>
      <c r="P83">
        <v>180.56</v>
      </c>
      <c r="Q83" s="11" t="s">
        <v>8315</v>
      </c>
      <c r="R83" t="s">
        <v>8316</v>
      </c>
      <c r="S83" s="15">
        <v>41775.753761574073</v>
      </c>
      <c r="T83" s="16">
        <v>41805.753761574073</v>
      </c>
    </row>
    <row r="84" spans="1:20" ht="75" customHeight="1" x14ac:dyDescent="0.25">
      <c r="A84">
        <v>107</v>
      </c>
      <c r="B84">
        <v>3164</v>
      </c>
      <c r="C84" s="3" t="s">
        <v>3164</v>
      </c>
      <c r="D84" s="3" t="s">
        <v>7274</v>
      </c>
      <c r="E84" s="6">
        <v>2500</v>
      </c>
      <c r="F84" s="8">
        <v>2669</v>
      </c>
      <c r="G84" t="s">
        <v>8218</v>
      </c>
      <c r="H84" t="s">
        <v>8223</v>
      </c>
      <c r="I84" t="s">
        <v>8245</v>
      </c>
      <c r="J84">
        <v>1402341615</v>
      </c>
      <c r="K84">
        <v>1399490415</v>
      </c>
      <c r="L84" t="b">
        <v>1</v>
      </c>
      <c r="M84">
        <v>71</v>
      </c>
      <c r="N84" t="b">
        <v>1</v>
      </c>
      <c r="O84" t="s">
        <v>8269</v>
      </c>
      <c r="P84">
        <v>35.21</v>
      </c>
      <c r="Q84" s="11" t="s">
        <v>8315</v>
      </c>
      <c r="R84" t="s">
        <v>8316</v>
      </c>
      <c r="S84" s="15">
        <v>41766.80572916667</v>
      </c>
      <c r="T84" s="16">
        <v>41799.80572916667</v>
      </c>
    </row>
    <row r="85" spans="1:20" ht="75" customHeight="1" x14ac:dyDescent="0.25">
      <c r="A85">
        <v>163</v>
      </c>
      <c r="B85">
        <v>3165</v>
      </c>
      <c r="C85" s="3" t="s">
        <v>3165</v>
      </c>
      <c r="D85" s="3" t="s">
        <v>7275</v>
      </c>
      <c r="E85" s="6">
        <v>750</v>
      </c>
      <c r="F85" s="8">
        <v>1220</v>
      </c>
      <c r="G85" t="s">
        <v>8218</v>
      </c>
      <c r="H85" t="s">
        <v>8223</v>
      </c>
      <c r="I85" t="s">
        <v>8245</v>
      </c>
      <c r="J85">
        <v>1304395140</v>
      </c>
      <c r="K85">
        <v>1302493760</v>
      </c>
      <c r="L85" t="b">
        <v>1</v>
      </c>
      <c r="M85">
        <v>21</v>
      </c>
      <c r="N85" t="b">
        <v>1</v>
      </c>
      <c r="O85" t="s">
        <v>8269</v>
      </c>
      <c r="P85">
        <v>35.71</v>
      </c>
      <c r="Q85" s="11" t="s">
        <v>8315</v>
      </c>
      <c r="R85" t="s">
        <v>8316</v>
      </c>
      <c r="S85" s="15">
        <v>40644.159259259257</v>
      </c>
      <c r="T85" s="16">
        <v>40666.165972222225</v>
      </c>
    </row>
    <row r="86" spans="1:20" ht="75" customHeight="1" x14ac:dyDescent="0.25">
      <c r="A86">
        <v>160</v>
      </c>
      <c r="B86">
        <v>3166</v>
      </c>
      <c r="C86" s="3" t="s">
        <v>3166</v>
      </c>
      <c r="D86" s="3" t="s">
        <v>7276</v>
      </c>
      <c r="E86" s="6">
        <v>35000</v>
      </c>
      <c r="F86" s="8">
        <v>56079.83</v>
      </c>
      <c r="G86" t="s">
        <v>8218</v>
      </c>
      <c r="H86" t="s">
        <v>8223</v>
      </c>
      <c r="I86" t="s">
        <v>8245</v>
      </c>
      <c r="J86">
        <v>1416988740</v>
      </c>
      <c r="K86">
        <v>1414514153</v>
      </c>
      <c r="L86" t="b">
        <v>1</v>
      </c>
      <c r="M86">
        <v>930</v>
      </c>
      <c r="N86" t="b">
        <v>1</v>
      </c>
      <c r="O86" t="s">
        <v>8269</v>
      </c>
      <c r="P86">
        <v>37.630000000000003</v>
      </c>
      <c r="Q86" s="11" t="s">
        <v>8315</v>
      </c>
      <c r="R86" t="s">
        <v>8316</v>
      </c>
      <c r="S86" s="15">
        <v>41940.69158564815</v>
      </c>
      <c r="T86" s="16">
        <v>41969.332638888889</v>
      </c>
    </row>
    <row r="87" spans="1:20" ht="75" customHeight="1" x14ac:dyDescent="0.25">
      <c r="A87">
        <v>116</v>
      </c>
      <c r="B87">
        <v>3167</v>
      </c>
      <c r="C87" s="3" t="s">
        <v>3167</v>
      </c>
      <c r="D87" s="3" t="s">
        <v>7277</v>
      </c>
      <c r="E87" s="6">
        <v>3000</v>
      </c>
      <c r="F87" s="8">
        <v>3485</v>
      </c>
      <c r="G87" t="s">
        <v>8218</v>
      </c>
      <c r="H87" t="s">
        <v>8223</v>
      </c>
      <c r="I87" t="s">
        <v>8245</v>
      </c>
      <c r="J87">
        <v>1406952781</v>
      </c>
      <c r="K87">
        <v>1405743181</v>
      </c>
      <c r="L87" t="b">
        <v>1</v>
      </c>
      <c r="M87">
        <v>55</v>
      </c>
      <c r="N87" t="b">
        <v>1</v>
      </c>
      <c r="O87" t="s">
        <v>8269</v>
      </c>
      <c r="P87">
        <v>54.55</v>
      </c>
      <c r="Q87" s="11" t="s">
        <v>8315</v>
      </c>
      <c r="R87" t="s">
        <v>8316</v>
      </c>
      <c r="S87" s="15">
        <v>41839.175706018519</v>
      </c>
      <c r="T87" s="16">
        <v>41853.175706018519</v>
      </c>
    </row>
    <row r="88" spans="1:20" ht="75" customHeight="1" x14ac:dyDescent="0.25">
      <c r="A88">
        <v>124</v>
      </c>
      <c r="B88">
        <v>3168</v>
      </c>
      <c r="C88" s="3" t="s">
        <v>3168</v>
      </c>
      <c r="D88" s="3" t="s">
        <v>7278</v>
      </c>
      <c r="E88" s="6">
        <v>2500</v>
      </c>
      <c r="F88" s="8">
        <v>3105</v>
      </c>
      <c r="G88" t="s">
        <v>8218</v>
      </c>
      <c r="H88" t="s">
        <v>8223</v>
      </c>
      <c r="I88" t="s">
        <v>8245</v>
      </c>
      <c r="J88">
        <v>1402696800</v>
      </c>
      <c r="K88">
        <v>1399948353</v>
      </c>
      <c r="L88" t="b">
        <v>1</v>
      </c>
      <c r="M88">
        <v>61</v>
      </c>
      <c r="N88" t="b">
        <v>1</v>
      </c>
      <c r="O88" t="s">
        <v>8269</v>
      </c>
      <c r="P88">
        <v>40.98</v>
      </c>
      <c r="Q88" s="11" t="s">
        <v>8315</v>
      </c>
      <c r="R88" t="s">
        <v>8316</v>
      </c>
      <c r="S88" s="15">
        <v>41772.105937500004</v>
      </c>
      <c r="T88" s="16">
        <v>41803.916666666664</v>
      </c>
    </row>
    <row r="89" spans="1:20" ht="75" customHeight="1" x14ac:dyDescent="0.25">
      <c r="A89">
        <v>103</v>
      </c>
      <c r="B89">
        <v>3169</v>
      </c>
      <c r="C89" s="3" t="s">
        <v>3169</v>
      </c>
      <c r="D89" s="3" t="s">
        <v>7279</v>
      </c>
      <c r="E89" s="6">
        <v>8000</v>
      </c>
      <c r="F89" s="8">
        <v>8241</v>
      </c>
      <c r="G89" t="s">
        <v>8218</v>
      </c>
      <c r="H89" t="s">
        <v>8223</v>
      </c>
      <c r="I89" t="s">
        <v>8245</v>
      </c>
      <c r="J89">
        <v>1386910740</v>
      </c>
      <c r="K89">
        <v>1384364561</v>
      </c>
      <c r="L89" t="b">
        <v>1</v>
      </c>
      <c r="M89">
        <v>82</v>
      </c>
      <c r="N89" t="b">
        <v>1</v>
      </c>
      <c r="O89" t="s">
        <v>8269</v>
      </c>
      <c r="P89">
        <v>97.56</v>
      </c>
      <c r="Q89" s="11" t="s">
        <v>8315</v>
      </c>
      <c r="R89" t="s">
        <v>8316</v>
      </c>
      <c r="S89" s="15">
        <v>41591.737974537034</v>
      </c>
      <c r="T89" s="16">
        <v>41621.207638888889</v>
      </c>
    </row>
    <row r="90" spans="1:20" ht="75" customHeight="1" x14ac:dyDescent="0.25">
      <c r="A90">
        <v>112</v>
      </c>
      <c r="B90">
        <v>3170</v>
      </c>
      <c r="C90" s="3" t="s">
        <v>3170</v>
      </c>
      <c r="D90" s="3" t="s">
        <v>7280</v>
      </c>
      <c r="E90" s="6">
        <v>2000</v>
      </c>
      <c r="F90" s="8">
        <v>2245</v>
      </c>
      <c r="G90" t="s">
        <v>8218</v>
      </c>
      <c r="H90" t="s">
        <v>8223</v>
      </c>
      <c r="I90" t="s">
        <v>8245</v>
      </c>
      <c r="J90">
        <v>1404273600</v>
      </c>
      <c r="K90">
        <v>1401414944</v>
      </c>
      <c r="L90" t="b">
        <v>1</v>
      </c>
      <c r="M90">
        <v>71</v>
      </c>
      <c r="N90" t="b">
        <v>1</v>
      </c>
      <c r="O90" t="s">
        <v>8269</v>
      </c>
      <c r="P90">
        <v>28.17</v>
      </c>
      <c r="Q90" s="11" t="s">
        <v>8315</v>
      </c>
      <c r="R90" t="s">
        <v>8316</v>
      </c>
      <c r="S90" s="15">
        <v>41789.080370370371</v>
      </c>
      <c r="T90" s="16">
        <v>41822.166666666664</v>
      </c>
    </row>
    <row r="91" spans="1:20" ht="75" customHeight="1" x14ac:dyDescent="0.25">
      <c r="A91">
        <v>115</v>
      </c>
      <c r="B91">
        <v>3172</v>
      </c>
      <c r="C91" s="3" t="s">
        <v>3172</v>
      </c>
      <c r="D91" s="3" t="s">
        <v>7282</v>
      </c>
      <c r="E91" s="6">
        <v>2000</v>
      </c>
      <c r="F91" s="8">
        <v>2300</v>
      </c>
      <c r="G91" t="s">
        <v>8218</v>
      </c>
      <c r="H91" t="s">
        <v>8223</v>
      </c>
      <c r="I91" t="s">
        <v>8245</v>
      </c>
      <c r="J91">
        <v>1329240668</v>
      </c>
      <c r="K91">
        <v>1326648668</v>
      </c>
      <c r="L91" t="b">
        <v>1</v>
      </c>
      <c r="M91">
        <v>29</v>
      </c>
      <c r="N91" t="b">
        <v>1</v>
      </c>
      <c r="O91" t="s">
        <v>8269</v>
      </c>
      <c r="P91">
        <v>68.97</v>
      </c>
      <c r="Q91" s="11" t="s">
        <v>8315</v>
      </c>
      <c r="R91" t="s">
        <v>8316</v>
      </c>
      <c r="S91" s="15">
        <v>40923.729953703703</v>
      </c>
      <c r="T91" s="16">
        <v>40953.729953703703</v>
      </c>
    </row>
    <row r="92" spans="1:20" ht="75" customHeight="1" x14ac:dyDescent="0.25">
      <c r="A92">
        <v>103</v>
      </c>
      <c r="B92">
        <v>3173</v>
      </c>
      <c r="C92" s="3" t="s">
        <v>3173</v>
      </c>
      <c r="D92" s="3" t="s">
        <v>7283</v>
      </c>
      <c r="E92" s="6">
        <v>10000</v>
      </c>
      <c r="F92" s="8">
        <v>10300</v>
      </c>
      <c r="G92" t="s">
        <v>8218</v>
      </c>
      <c r="H92" t="s">
        <v>8223</v>
      </c>
      <c r="I92" t="s">
        <v>8245</v>
      </c>
      <c r="J92">
        <v>1411765492</v>
      </c>
      <c r="K92">
        <v>1409173492</v>
      </c>
      <c r="L92" t="b">
        <v>1</v>
      </c>
      <c r="M92">
        <v>74</v>
      </c>
      <c r="N92" t="b">
        <v>1</v>
      </c>
      <c r="O92" t="s">
        <v>8269</v>
      </c>
      <c r="P92">
        <v>135.13999999999999</v>
      </c>
      <c r="Q92" s="11" t="s">
        <v>8315</v>
      </c>
      <c r="R92" t="s">
        <v>8316</v>
      </c>
      <c r="S92" s="15">
        <v>41878.878379629627</v>
      </c>
      <c r="T92" s="16">
        <v>41908.878379629627</v>
      </c>
    </row>
    <row r="93" spans="1:20" ht="75" customHeight="1" x14ac:dyDescent="0.25">
      <c r="A93">
        <v>101</v>
      </c>
      <c r="B93">
        <v>3174</v>
      </c>
      <c r="C93" s="3" t="s">
        <v>3174</v>
      </c>
      <c r="D93" s="3" t="s">
        <v>7284</v>
      </c>
      <c r="E93" s="6">
        <v>3000</v>
      </c>
      <c r="F93" s="8">
        <v>3034</v>
      </c>
      <c r="G93" t="s">
        <v>8218</v>
      </c>
      <c r="H93" t="s">
        <v>8223</v>
      </c>
      <c r="I93" t="s">
        <v>8245</v>
      </c>
      <c r="J93">
        <v>1408999508</v>
      </c>
      <c r="K93">
        <v>1407789908</v>
      </c>
      <c r="L93" t="b">
        <v>1</v>
      </c>
      <c r="M93">
        <v>23</v>
      </c>
      <c r="N93" t="b">
        <v>1</v>
      </c>
      <c r="O93" t="s">
        <v>8269</v>
      </c>
      <c r="P93">
        <v>130.43</v>
      </c>
      <c r="Q93" s="11" t="s">
        <v>8315</v>
      </c>
      <c r="R93" t="s">
        <v>8316</v>
      </c>
      <c r="S93" s="15">
        <v>41862.864675925928</v>
      </c>
      <c r="T93" s="16">
        <v>41876.864675925928</v>
      </c>
    </row>
    <row r="94" spans="1:20" ht="75" customHeight="1" x14ac:dyDescent="0.25">
      <c r="A94">
        <v>110</v>
      </c>
      <c r="B94">
        <v>3175</v>
      </c>
      <c r="C94" s="3" t="s">
        <v>3175</v>
      </c>
      <c r="D94" s="3" t="s">
        <v>7285</v>
      </c>
      <c r="E94" s="6">
        <v>5000</v>
      </c>
      <c r="F94" s="8">
        <v>5478</v>
      </c>
      <c r="G94" t="s">
        <v>8218</v>
      </c>
      <c r="H94" t="s">
        <v>8223</v>
      </c>
      <c r="I94" t="s">
        <v>8245</v>
      </c>
      <c r="J94">
        <v>1297977427</v>
      </c>
      <c r="K94">
        <v>1292793427</v>
      </c>
      <c r="L94" t="b">
        <v>1</v>
      </c>
      <c r="M94">
        <v>60</v>
      </c>
      <c r="N94" t="b">
        <v>1</v>
      </c>
      <c r="O94" t="s">
        <v>8269</v>
      </c>
      <c r="P94">
        <v>83.33</v>
      </c>
      <c r="Q94" s="11" t="s">
        <v>8315</v>
      </c>
      <c r="R94" t="s">
        <v>8316</v>
      </c>
      <c r="S94" s="15">
        <v>40531.886886574073</v>
      </c>
      <c r="T94" s="16">
        <v>40591.886886574073</v>
      </c>
    </row>
    <row r="95" spans="1:20" ht="75" customHeight="1" x14ac:dyDescent="0.25">
      <c r="A95">
        <v>115</v>
      </c>
      <c r="B95">
        <v>3176</v>
      </c>
      <c r="C95" s="3" t="s">
        <v>3176</v>
      </c>
      <c r="D95" s="3" t="s">
        <v>7286</v>
      </c>
      <c r="E95" s="6">
        <v>1900</v>
      </c>
      <c r="F95" s="8">
        <v>2182</v>
      </c>
      <c r="G95" t="s">
        <v>8218</v>
      </c>
      <c r="H95" t="s">
        <v>8223</v>
      </c>
      <c r="I95" t="s">
        <v>8245</v>
      </c>
      <c r="J95">
        <v>1376838000</v>
      </c>
      <c r="K95">
        <v>1374531631</v>
      </c>
      <c r="L95" t="b">
        <v>1</v>
      </c>
      <c r="M95">
        <v>55</v>
      </c>
      <c r="N95" t="b">
        <v>1</v>
      </c>
      <c r="O95" t="s">
        <v>8269</v>
      </c>
      <c r="P95">
        <v>34.549999999999997</v>
      </c>
      <c r="Q95" s="11" t="s">
        <v>8315</v>
      </c>
      <c r="R95" t="s">
        <v>8316</v>
      </c>
      <c r="S95" s="15">
        <v>41477.930914351848</v>
      </c>
      <c r="T95" s="16">
        <v>41504.625</v>
      </c>
    </row>
    <row r="96" spans="1:20" ht="75" customHeight="1" x14ac:dyDescent="0.25">
      <c r="A96">
        <v>117</v>
      </c>
      <c r="B96">
        <v>3177</v>
      </c>
      <c r="C96" s="3" t="s">
        <v>3177</v>
      </c>
      <c r="D96" s="3" t="s">
        <v>7287</v>
      </c>
      <c r="E96" s="6">
        <v>2500</v>
      </c>
      <c r="F96" s="8">
        <v>2935</v>
      </c>
      <c r="G96" t="s">
        <v>8218</v>
      </c>
      <c r="H96" t="s">
        <v>8223</v>
      </c>
      <c r="I96" t="s">
        <v>8245</v>
      </c>
      <c r="J96">
        <v>1403366409</v>
      </c>
      <c r="K96">
        <v>1400774409</v>
      </c>
      <c r="L96" t="b">
        <v>1</v>
      </c>
      <c r="M96">
        <v>51</v>
      </c>
      <c r="N96" t="b">
        <v>1</v>
      </c>
      <c r="O96" t="s">
        <v>8269</v>
      </c>
      <c r="P96">
        <v>49.02</v>
      </c>
      <c r="Q96" s="11" t="s">
        <v>8315</v>
      </c>
      <c r="R96" t="s">
        <v>8316</v>
      </c>
      <c r="S96" s="15">
        <v>41781.666770833333</v>
      </c>
      <c r="T96" s="16">
        <v>41811.666770833333</v>
      </c>
    </row>
    <row r="97" spans="1:20" ht="75" customHeight="1" x14ac:dyDescent="0.25">
      <c r="A97">
        <v>114</v>
      </c>
      <c r="B97">
        <v>3179</v>
      </c>
      <c r="C97" s="3" t="s">
        <v>3179</v>
      </c>
      <c r="D97" s="3" t="s">
        <v>7289</v>
      </c>
      <c r="E97" s="6">
        <v>4200</v>
      </c>
      <c r="F97" s="8">
        <v>4794.82</v>
      </c>
      <c r="G97" t="s">
        <v>8218</v>
      </c>
      <c r="H97" t="s">
        <v>8223</v>
      </c>
      <c r="I97" t="s">
        <v>8245</v>
      </c>
      <c r="J97">
        <v>1367859071</v>
      </c>
      <c r="K97">
        <v>1365699071</v>
      </c>
      <c r="L97" t="b">
        <v>1</v>
      </c>
      <c r="M97">
        <v>62</v>
      </c>
      <c r="N97" t="b">
        <v>1</v>
      </c>
      <c r="O97" t="s">
        <v>8269</v>
      </c>
      <c r="P97">
        <v>67.739999999999995</v>
      </c>
      <c r="Q97" s="11" t="s">
        <v>8315</v>
      </c>
      <c r="R97" t="s">
        <v>8316</v>
      </c>
      <c r="S97" s="15">
        <v>41375.702210648145</v>
      </c>
      <c r="T97" s="16">
        <v>41400.702210648145</v>
      </c>
    </row>
    <row r="98" spans="1:20" ht="75" customHeight="1" x14ac:dyDescent="0.25">
      <c r="A98">
        <v>101</v>
      </c>
      <c r="B98">
        <v>3182</v>
      </c>
      <c r="C98" s="3" t="s">
        <v>3182</v>
      </c>
      <c r="D98" s="3" t="s">
        <v>7292</v>
      </c>
      <c r="E98" s="6">
        <v>7000</v>
      </c>
      <c r="F98" s="8">
        <v>7062</v>
      </c>
      <c r="G98" t="s">
        <v>8218</v>
      </c>
      <c r="H98" t="s">
        <v>8223</v>
      </c>
      <c r="I98" t="s">
        <v>8245</v>
      </c>
      <c r="J98">
        <v>1328029200</v>
      </c>
      <c r="K98">
        <v>1323211621</v>
      </c>
      <c r="L98" t="b">
        <v>1</v>
      </c>
      <c r="M98">
        <v>151</v>
      </c>
      <c r="N98" t="b">
        <v>1</v>
      </c>
      <c r="O98" t="s">
        <v>8269</v>
      </c>
      <c r="P98">
        <v>46.36</v>
      </c>
      <c r="Q98" s="11" t="s">
        <v>8315</v>
      </c>
      <c r="R98" t="s">
        <v>8316</v>
      </c>
      <c r="S98" s="15">
        <v>40883.949317129627</v>
      </c>
      <c r="T98" s="16">
        <v>40939.708333333336</v>
      </c>
    </row>
    <row r="99" spans="1:20" ht="75" customHeight="1" x14ac:dyDescent="0.25">
      <c r="A99">
        <v>109</v>
      </c>
      <c r="B99">
        <v>3183</v>
      </c>
      <c r="C99" s="3" t="s">
        <v>3183</v>
      </c>
      <c r="D99" s="3" t="s">
        <v>7293</v>
      </c>
      <c r="E99" s="6">
        <v>2500</v>
      </c>
      <c r="F99" s="8">
        <v>2725</v>
      </c>
      <c r="G99" t="s">
        <v>8218</v>
      </c>
      <c r="H99" t="s">
        <v>8223</v>
      </c>
      <c r="I99" t="s">
        <v>8245</v>
      </c>
      <c r="J99">
        <v>1377284669</v>
      </c>
      <c r="K99">
        <v>1375729469</v>
      </c>
      <c r="L99" t="b">
        <v>1</v>
      </c>
      <c r="M99">
        <v>68</v>
      </c>
      <c r="N99" t="b">
        <v>1</v>
      </c>
      <c r="O99" t="s">
        <v>8269</v>
      </c>
      <c r="P99">
        <v>36.76</v>
      </c>
      <c r="Q99" s="11" t="s">
        <v>8315</v>
      </c>
      <c r="R99" t="s">
        <v>8316</v>
      </c>
      <c r="S99" s="15">
        <v>41491.79478009259</v>
      </c>
      <c r="T99" s="16">
        <v>41509.79478009259</v>
      </c>
    </row>
    <row r="100" spans="1:20" ht="75" customHeight="1" x14ac:dyDescent="0.25">
      <c r="A100">
        <v>107</v>
      </c>
      <c r="B100">
        <v>3184</v>
      </c>
      <c r="C100" s="3" t="s">
        <v>3184</v>
      </c>
      <c r="D100" s="3" t="s">
        <v>7294</v>
      </c>
      <c r="E100" s="6">
        <v>4300</v>
      </c>
      <c r="F100" s="8">
        <v>4610</v>
      </c>
      <c r="G100" t="s">
        <v>8218</v>
      </c>
      <c r="H100" t="s">
        <v>8223</v>
      </c>
      <c r="I100" t="s">
        <v>8245</v>
      </c>
      <c r="J100">
        <v>1404258631</v>
      </c>
      <c r="K100">
        <v>1401666631</v>
      </c>
      <c r="L100" t="b">
        <v>1</v>
      </c>
      <c r="M100">
        <v>46</v>
      </c>
      <c r="N100" t="b">
        <v>1</v>
      </c>
      <c r="O100" t="s">
        <v>8269</v>
      </c>
      <c r="P100">
        <v>93.48</v>
      </c>
      <c r="Q100" s="11" t="s">
        <v>8315</v>
      </c>
      <c r="R100" t="s">
        <v>8316</v>
      </c>
      <c r="S100" s="15">
        <v>41791.993414351848</v>
      </c>
      <c r="T100" s="16">
        <v>41821.993414351848</v>
      </c>
    </row>
    <row r="101" spans="1:20" ht="75" customHeight="1" x14ac:dyDescent="0.25">
      <c r="A101">
        <v>116</v>
      </c>
      <c r="B101">
        <v>3187</v>
      </c>
      <c r="C101" s="3" t="s">
        <v>3187</v>
      </c>
      <c r="D101" s="3" t="s">
        <v>7297</v>
      </c>
      <c r="E101" s="6">
        <v>15000</v>
      </c>
      <c r="F101" s="8">
        <v>17444</v>
      </c>
      <c r="G101" t="s">
        <v>8218</v>
      </c>
      <c r="H101" t="s">
        <v>8223</v>
      </c>
      <c r="I101" t="s">
        <v>8245</v>
      </c>
      <c r="J101">
        <v>1407167973</v>
      </c>
      <c r="K101">
        <v>1405439973</v>
      </c>
      <c r="L101" t="b">
        <v>1</v>
      </c>
      <c r="M101">
        <v>244</v>
      </c>
      <c r="N101" t="b">
        <v>1</v>
      </c>
      <c r="O101" t="s">
        <v>8269</v>
      </c>
      <c r="P101">
        <v>61.48</v>
      </c>
      <c r="Q101" s="11" t="s">
        <v>8315</v>
      </c>
      <c r="R101" t="s">
        <v>8316</v>
      </c>
      <c r="S101" s="15">
        <v>41835.666354166664</v>
      </c>
      <c r="T101" s="16">
        <v>41855.666354166664</v>
      </c>
    </row>
    <row r="102" spans="1:20" ht="75" customHeight="1" x14ac:dyDescent="0.25">
      <c r="A102">
        <v>104</v>
      </c>
      <c r="B102">
        <v>3208</v>
      </c>
      <c r="C102" s="3" t="s">
        <v>3208</v>
      </c>
      <c r="D102" s="3" t="s">
        <v>7318</v>
      </c>
      <c r="E102" s="6">
        <v>5000</v>
      </c>
      <c r="F102" s="8">
        <v>5175</v>
      </c>
      <c r="G102" t="s">
        <v>8218</v>
      </c>
      <c r="H102" t="s">
        <v>8223</v>
      </c>
      <c r="I102" t="s">
        <v>8245</v>
      </c>
      <c r="J102">
        <v>1406557877</v>
      </c>
      <c r="K102">
        <v>1404743477</v>
      </c>
      <c r="L102" t="b">
        <v>1</v>
      </c>
      <c r="M102">
        <v>82</v>
      </c>
      <c r="N102" t="b">
        <v>1</v>
      </c>
      <c r="O102" t="s">
        <v>8269</v>
      </c>
      <c r="P102">
        <v>60.98</v>
      </c>
      <c r="Q102" s="11" t="s">
        <v>8315</v>
      </c>
      <c r="R102" t="s">
        <v>8316</v>
      </c>
      <c r="S102" s="15">
        <v>41827.605057870373</v>
      </c>
      <c r="T102" s="16">
        <v>41848.605057870373</v>
      </c>
    </row>
    <row r="103" spans="1:20" ht="75" customHeight="1" x14ac:dyDescent="0.25">
      <c r="A103">
        <v>119</v>
      </c>
      <c r="B103">
        <v>3209</v>
      </c>
      <c r="C103" s="3" t="s">
        <v>3209</v>
      </c>
      <c r="D103" s="3" t="s">
        <v>7319</v>
      </c>
      <c r="E103" s="6">
        <v>9500</v>
      </c>
      <c r="F103" s="8">
        <v>11335.7</v>
      </c>
      <c r="G103" t="s">
        <v>8218</v>
      </c>
      <c r="H103" t="s">
        <v>8223</v>
      </c>
      <c r="I103" t="s">
        <v>8245</v>
      </c>
      <c r="J103">
        <v>1403305200</v>
      </c>
      <c r="K103">
        <v>1400512658</v>
      </c>
      <c r="L103" t="b">
        <v>1</v>
      </c>
      <c r="M103">
        <v>226</v>
      </c>
      <c r="N103" t="b">
        <v>1</v>
      </c>
      <c r="O103" t="s">
        <v>8269</v>
      </c>
      <c r="P103">
        <v>42.04</v>
      </c>
      <c r="Q103" s="11" t="s">
        <v>8315</v>
      </c>
      <c r="R103" t="s">
        <v>8316</v>
      </c>
      <c r="S103" s="15">
        <v>41778.637245370373</v>
      </c>
      <c r="T103" s="16">
        <v>41810.958333333336</v>
      </c>
    </row>
    <row r="104" spans="1:20" ht="75" customHeight="1" x14ac:dyDescent="0.25">
      <c r="A104">
        <v>126</v>
      </c>
      <c r="B104">
        <v>3210</v>
      </c>
      <c r="C104" s="3" t="s">
        <v>3210</v>
      </c>
      <c r="D104" s="3" t="s">
        <v>7320</v>
      </c>
      <c r="E104" s="6">
        <v>3000</v>
      </c>
      <c r="F104" s="8">
        <v>3773</v>
      </c>
      <c r="G104" t="s">
        <v>8218</v>
      </c>
      <c r="H104" t="s">
        <v>8223</v>
      </c>
      <c r="I104" t="s">
        <v>8245</v>
      </c>
      <c r="J104">
        <v>1338523140</v>
      </c>
      <c r="K104">
        <v>1334442519</v>
      </c>
      <c r="L104" t="b">
        <v>1</v>
      </c>
      <c r="M104">
        <v>60</v>
      </c>
      <c r="N104" t="b">
        <v>1</v>
      </c>
      <c r="O104" t="s">
        <v>8269</v>
      </c>
      <c r="P104">
        <v>50</v>
      </c>
      <c r="Q104" s="11" t="s">
        <v>8315</v>
      </c>
      <c r="R104" t="s">
        <v>8316</v>
      </c>
      <c r="S104" s="15">
        <v>41013.936562499999</v>
      </c>
      <c r="T104" s="16">
        <v>41061.165972222225</v>
      </c>
    </row>
    <row r="105" spans="1:20" ht="75" customHeight="1" x14ac:dyDescent="0.25">
      <c r="A105">
        <v>120</v>
      </c>
      <c r="B105">
        <v>3211</v>
      </c>
      <c r="C105" s="3" t="s">
        <v>3211</v>
      </c>
      <c r="D105" s="3" t="s">
        <v>7321</v>
      </c>
      <c r="E105" s="6">
        <v>23000</v>
      </c>
      <c r="F105" s="8">
        <v>27541</v>
      </c>
      <c r="G105" t="s">
        <v>8218</v>
      </c>
      <c r="H105" t="s">
        <v>8223</v>
      </c>
      <c r="I105" t="s">
        <v>8245</v>
      </c>
      <c r="J105">
        <v>1408068000</v>
      </c>
      <c r="K105">
        <v>1405346680</v>
      </c>
      <c r="L105" t="b">
        <v>1</v>
      </c>
      <c r="M105">
        <v>322</v>
      </c>
      <c r="N105" t="b">
        <v>1</v>
      </c>
      <c r="O105" t="s">
        <v>8269</v>
      </c>
      <c r="P105">
        <v>71.430000000000007</v>
      </c>
      <c r="Q105" s="11" t="s">
        <v>8315</v>
      </c>
      <c r="R105" t="s">
        <v>8316</v>
      </c>
      <c r="S105" s="15">
        <v>41834.586574074077</v>
      </c>
      <c r="T105" s="16">
        <v>41866.083333333336</v>
      </c>
    </row>
    <row r="106" spans="1:20" ht="75" customHeight="1" x14ac:dyDescent="0.25">
      <c r="A106">
        <v>126</v>
      </c>
      <c r="B106">
        <v>3212</v>
      </c>
      <c r="C106" s="3" t="s">
        <v>3212</v>
      </c>
      <c r="D106" s="3" t="s">
        <v>7322</v>
      </c>
      <c r="E106" s="6">
        <v>4000</v>
      </c>
      <c r="F106" s="8">
        <v>5050</v>
      </c>
      <c r="G106" t="s">
        <v>8218</v>
      </c>
      <c r="H106" t="s">
        <v>8223</v>
      </c>
      <c r="I106" t="s">
        <v>8245</v>
      </c>
      <c r="J106">
        <v>1407524751</v>
      </c>
      <c r="K106">
        <v>1404932751</v>
      </c>
      <c r="L106" t="b">
        <v>1</v>
      </c>
      <c r="M106">
        <v>94</v>
      </c>
      <c r="N106" t="b">
        <v>1</v>
      </c>
      <c r="O106" t="s">
        <v>8269</v>
      </c>
      <c r="P106">
        <v>42.55</v>
      </c>
      <c r="Q106" s="11" t="s">
        <v>8315</v>
      </c>
      <c r="R106" t="s">
        <v>8316</v>
      </c>
      <c r="S106" s="15">
        <v>41829.795729166668</v>
      </c>
      <c r="T106" s="16">
        <v>41859.795729166668</v>
      </c>
    </row>
    <row r="107" spans="1:20" ht="75" customHeight="1" x14ac:dyDescent="0.25">
      <c r="A107">
        <v>100</v>
      </c>
      <c r="B107">
        <v>3215</v>
      </c>
      <c r="C107" s="3" t="s">
        <v>3215</v>
      </c>
      <c r="D107" s="3" t="s">
        <v>7325</v>
      </c>
      <c r="E107" s="6">
        <v>35000</v>
      </c>
      <c r="F107" s="8">
        <v>35123</v>
      </c>
      <c r="G107" t="s">
        <v>8218</v>
      </c>
      <c r="H107" t="s">
        <v>8223</v>
      </c>
      <c r="I107" t="s">
        <v>8245</v>
      </c>
      <c r="J107">
        <v>1441857540</v>
      </c>
      <c r="K107">
        <v>1438617471</v>
      </c>
      <c r="L107" t="b">
        <v>1</v>
      </c>
      <c r="M107">
        <v>134</v>
      </c>
      <c r="N107" t="b">
        <v>1</v>
      </c>
      <c r="O107" t="s">
        <v>8269</v>
      </c>
      <c r="P107">
        <v>261.19</v>
      </c>
      <c r="Q107" s="11" t="s">
        <v>8315</v>
      </c>
      <c r="R107" t="s">
        <v>8316</v>
      </c>
      <c r="S107" s="15">
        <v>42219.665173611109</v>
      </c>
      <c r="T107" s="16">
        <v>42257.165972222225</v>
      </c>
    </row>
    <row r="108" spans="1:20" ht="75" customHeight="1" x14ac:dyDescent="0.25">
      <c r="A108">
        <v>116</v>
      </c>
      <c r="B108">
        <v>3217</v>
      </c>
      <c r="C108" s="3" t="s">
        <v>3217</v>
      </c>
      <c r="D108" s="3" t="s">
        <v>7327</v>
      </c>
      <c r="E108" s="6">
        <v>4500</v>
      </c>
      <c r="F108" s="8">
        <v>5221</v>
      </c>
      <c r="G108" t="s">
        <v>8218</v>
      </c>
      <c r="H108" t="s">
        <v>8223</v>
      </c>
      <c r="I108" t="s">
        <v>8245</v>
      </c>
      <c r="J108">
        <v>1478264784</v>
      </c>
      <c r="K108">
        <v>1475672784</v>
      </c>
      <c r="L108" t="b">
        <v>1</v>
      </c>
      <c r="M108">
        <v>104</v>
      </c>
      <c r="N108" t="b">
        <v>1</v>
      </c>
      <c r="O108" t="s">
        <v>8269</v>
      </c>
      <c r="P108">
        <v>43.27</v>
      </c>
      <c r="Q108" s="11" t="s">
        <v>8315</v>
      </c>
      <c r="R108" t="s">
        <v>8316</v>
      </c>
      <c r="S108" s="15">
        <v>42648.546111111107</v>
      </c>
      <c r="T108" s="16">
        <v>42678.546111111107</v>
      </c>
    </row>
    <row r="109" spans="1:20" ht="75" customHeight="1" x14ac:dyDescent="0.25">
      <c r="A109">
        <v>100</v>
      </c>
      <c r="B109">
        <v>3219</v>
      </c>
      <c r="C109" s="3" t="s">
        <v>3219</v>
      </c>
      <c r="D109" s="3" t="s">
        <v>7329</v>
      </c>
      <c r="E109" s="6">
        <v>20000</v>
      </c>
      <c r="F109" s="8">
        <v>20022</v>
      </c>
      <c r="G109" t="s">
        <v>8218</v>
      </c>
      <c r="H109" t="s">
        <v>8223</v>
      </c>
      <c r="I109" t="s">
        <v>8245</v>
      </c>
      <c r="J109">
        <v>1427063747</v>
      </c>
      <c r="K109">
        <v>1424043347</v>
      </c>
      <c r="L109" t="b">
        <v>1</v>
      </c>
      <c r="M109">
        <v>119</v>
      </c>
      <c r="N109" t="b">
        <v>1</v>
      </c>
      <c r="O109" t="s">
        <v>8269</v>
      </c>
      <c r="P109">
        <v>168.07</v>
      </c>
      <c r="Q109" s="11" t="s">
        <v>8315</v>
      </c>
      <c r="R109" t="s">
        <v>8316</v>
      </c>
      <c r="S109" s="15">
        <v>42050.983182870375</v>
      </c>
      <c r="T109" s="16">
        <v>42085.941516203704</v>
      </c>
    </row>
    <row r="110" spans="1:20" ht="75" customHeight="1" x14ac:dyDescent="0.25">
      <c r="A110">
        <v>101</v>
      </c>
      <c r="B110">
        <v>3220</v>
      </c>
      <c r="C110" s="3" t="s">
        <v>3220</v>
      </c>
      <c r="D110" s="3" t="s">
        <v>7330</v>
      </c>
      <c r="E110" s="6">
        <v>15000</v>
      </c>
      <c r="F110" s="8">
        <v>15126</v>
      </c>
      <c r="G110" t="s">
        <v>8218</v>
      </c>
      <c r="H110" t="s">
        <v>8223</v>
      </c>
      <c r="I110" t="s">
        <v>8245</v>
      </c>
      <c r="J110">
        <v>1489352400</v>
      </c>
      <c r="K110">
        <v>1486411204</v>
      </c>
      <c r="L110" t="b">
        <v>1</v>
      </c>
      <c r="M110">
        <v>59</v>
      </c>
      <c r="N110" t="b">
        <v>1</v>
      </c>
      <c r="O110" t="s">
        <v>8269</v>
      </c>
      <c r="P110">
        <v>254.24</v>
      </c>
      <c r="Q110" s="11" t="s">
        <v>8315</v>
      </c>
      <c r="R110" t="s">
        <v>8316</v>
      </c>
      <c r="S110" s="15">
        <v>42772.833379629628</v>
      </c>
      <c r="T110" s="16">
        <v>42806.875</v>
      </c>
    </row>
    <row r="111" spans="1:20" ht="75" customHeight="1" x14ac:dyDescent="0.25">
      <c r="A111">
        <v>125</v>
      </c>
      <c r="B111">
        <v>3222</v>
      </c>
      <c r="C111" s="3" t="s">
        <v>3222</v>
      </c>
      <c r="D111" s="3" t="s">
        <v>7332</v>
      </c>
      <c r="E111" s="6">
        <v>2500</v>
      </c>
      <c r="F111" s="8">
        <v>3120</v>
      </c>
      <c r="G111" t="s">
        <v>8218</v>
      </c>
      <c r="H111" t="s">
        <v>8223</v>
      </c>
      <c r="I111" t="s">
        <v>8245</v>
      </c>
      <c r="J111">
        <v>1445722140</v>
      </c>
      <c r="K111">
        <v>1443016697</v>
      </c>
      <c r="L111" t="b">
        <v>1</v>
      </c>
      <c r="M111">
        <v>84</v>
      </c>
      <c r="N111" t="b">
        <v>1</v>
      </c>
      <c r="O111" t="s">
        <v>8269</v>
      </c>
      <c r="P111">
        <v>29.76</v>
      </c>
      <c r="Q111" s="11" t="s">
        <v>8315</v>
      </c>
      <c r="R111" t="s">
        <v>8316</v>
      </c>
      <c r="S111" s="15">
        <v>42270.582141203704</v>
      </c>
      <c r="T111" s="16">
        <v>42301.895138888889</v>
      </c>
    </row>
    <row r="112" spans="1:20" ht="75" customHeight="1" x14ac:dyDescent="0.25">
      <c r="A112">
        <v>110</v>
      </c>
      <c r="B112">
        <v>3223</v>
      </c>
      <c r="C112" s="3" t="s">
        <v>3223</v>
      </c>
      <c r="D112" s="3" t="s">
        <v>7333</v>
      </c>
      <c r="E112" s="6">
        <v>3100</v>
      </c>
      <c r="F112" s="8">
        <v>3395</v>
      </c>
      <c r="G112" t="s">
        <v>8218</v>
      </c>
      <c r="H112" t="s">
        <v>8223</v>
      </c>
      <c r="I112" t="s">
        <v>8245</v>
      </c>
      <c r="J112">
        <v>1440100976</v>
      </c>
      <c r="K112">
        <v>1437508976</v>
      </c>
      <c r="L112" t="b">
        <v>1</v>
      </c>
      <c r="M112">
        <v>74</v>
      </c>
      <c r="N112" t="b">
        <v>1</v>
      </c>
      <c r="O112" t="s">
        <v>8269</v>
      </c>
      <c r="P112">
        <v>41.89</v>
      </c>
      <c r="Q112" s="11" t="s">
        <v>8315</v>
      </c>
      <c r="R112" t="s">
        <v>8316</v>
      </c>
      <c r="S112" s="15">
        <v>42206.835370370376</v>
      </c>
      <c r="T112" s="16">
        <v>42236.835370370376</v>
      </c>
    </row>
    <row r="113" spans="1:20" ht="75" customHeight="1" x14ac:dyDescent="0.25">
      <c r="A113">
        <v>102</v>
      </c>
      <c r="B113">
        <v>3224</v>
      </c>
      <c r="C113" s="3" t="s">
        <v>3224</v>
      </c>
      <c r="D113" s="3" t="s">
        <v>7334</v>
      </c>
      <c r="E113" s="6">
        <v>30000</v>
      </c>
      <c r="F113" s="8">
        <v>30610</v>
      </c>
      <c r="G113" t="s">
        <v>8218</v>
      </c>
      <c r="H113" t="s">
        <v>8223</v>
      </c>
      <c r="I113" t="s">
        <v>8245</v>
      </c>
      <c r="J113">
        <v>1484024400</v>
      </c>
      <c r="K113">
        <v>1479932713</v>
      </c>
      <c r="L113" t="b">
        <v>1</v>
      </c>
      <c r="M113">
        <v>216</v>
      </c>
      <c r="N113" t="b">
        <v>1</v>
      </c>
      <c r="O113" t="s">
        <v>8269</v>
      </c>
      <c r="P113">
        <v>138.88999999999999</v>
      </c>
      <c r="Q113" s="11" t="s">
        <v>8315</v>
      </c>
      <c r="R113" t="s">
        <v>8316</v>
      </c>
      <c r="S113" s="15">
        <v>42697.850844907407</v>
      </c>
      <c r="T113" s="16">
        <v>42745.208333333328</v>
      </c>
    </row>
    <row r="114" spans="1:20" ht="75" customHeight="1" x14ac:dyDescent="0.25">
      <c r="A114">
        <v>102</v>
      </c>
      <c r="B114">
        <v>3225</v>
      </c>
      <c r="C114" s="3" t="s">
        <v>3225</v>
      </c>
      <c r="D114" s="3" t="s">
        <v>7335</v>
      </c>
      <c r="E114" s="6">
        <v>2000</v>
      </c>
      <c r="F114" s="8">
        <v>2047</v>
      </c>
      <c r="G114" t="s">
        <v>8218</v>
      </c>
      <c r="H114" t="s">
        <v>8223</v>
      </c>
      <c r="I114" t="s">
        <v>8245</v>
      </c>
      <c r="J114">
        <v>1464987600</v>
      </c>
      <c r="K114">
        <v>1463145938</v>
      </c>
      <c r="L114" t="b">
        <v>1</v>
      </c>
      <c r="M114">
        <v>39</v>
      </c>
      <c r="N114" t="b">
        <v>1</v>
      </c>
      <c r="O114" t="s">
        <v>8269</v>
      </c>
      <c r="P114">
        <v>51.28</v>
      </c>
      <c r="Q114" s="11" t="s">
        <v>8315</v>
      </c>
      <c r="R114" t="s">
        <v>8316</v>
      </c>
      <c r="S114" s="15">
        <v>42503.559467592597</v>
      </c>
      <c r="T114" s="16">
        <v>42524.875</v>
      </c>
    </row>
    <row r="115" spans="1:20" ht="75" customHeight="1" x14ac:dyDescent="0.25">
      <c r="A115">
        <v>102</v>
      </c>
      <c r="B115">
        <v>3228</v>
      </c>
      <c r="C115" s="3" t="s">
        <v>3228</v>
      </c>
      <c r="D115" s="3" t="s">
        <v>7338</v>
      </c>
      <c r="E115" s="6">
        <v>7000</v>
      </c>
      <c r="F115" s="8">
        <v>7164</v>
      </c>
      <c r="G115" t="s">
        <v>8218</v>
      </c>
      <c r="H115" t="s">
        <v>8223</v>
      </c>
      <c r="I115" t="s">
        <v>8245</v>
      </c>
      <c r="J115">
        <v>1450328340</v>
      </c>
      <c r="K115">
        <v>1447606884</v>
      </c>
      <c r="L115" t="b">
        <v>1</v>
      </c>
      <c r="M115">
        <v>37</v>
      </c>
      <c r="N115" t="b">
        <v>1</v>
      </c>
      <c r="O115" t="s">
        <v>8269</v>
      </c>
      <c r="P115">
        <v>189.19</v>
      </c>
      <c r="Q115" s="11" t="s">
        <v>8315</v>
      </c>
      <c r="R115" t="s">
        <v>8316</v>
      </c>
      <c r="S115" s="15">
        <v>42323.70930555556</v>
      </c>
      <c r="T115" s="16">
        <v>42355.207638888889</v>
      </c>
    </row>
    <row r="116" spans="1:20" ht="75" customHeight="1" x14ac:dyDescent="0.25">
      <c r="A116">
        <v>108</v>
      </c>
      <c r="B116">
        <v>3229</v>
      </c>
      <c r="C116" s="3" t="s">
        <v>3229</v>
      </c>
      <c r="D116" s="3" t="s">
        <v>7339</v>
      </c>
      <c r="E116" s="6">
        <v>20000</v>
      </c>
      <c r="F116" s="8">
        <v>21573</v>
      </c>
      <c r="G116" t="s">
        <v>8218</v>
      </c>
      <c r="H116" t="s">
        <v>8223</v>
      </c>
      <c r="I116" t="s">
        <v>8245</v>
      </c>
      <c r="J116">
        <v>1416470398</v>
      </c>
      <c r="K116">
        <v>1413874798</v>
      </c>
      <c r="L116" t="b">
        <v>1</v>
      </c>
      <c r="M116">
        <v>202</v>
      </c>
      <c r="N116" t="b">
        <v>1</v>
      </c>
      <c r="O116" t="s">
        <v>8269</v>
      </c>
      <c r="P116">
        <v>99.01</v>
      </c>
      <c r="Q116" s="11" t="s">
        <v>8315</v>
      </c>
      <c r="R116" t="s">
        <v>8316</v>
      </c>
      <c r="S116" s="15">
        <v>41933.291643518518</v>
      </c>
      <c r="T116" s="16">
        <v>41963.333310185189</v>
      </c>
    </row>
    <row r="117" spans="1:20" ht="75" customHeight="1" x14ac:dyDescent="0.25">
      <c r="A117">
        <v>110</v>
      </c>
      <c r="B117">
        <v>3230</v>
      </c>
      <c r="C117" s="3" t="s">
        <v>3230</v>
      </c>
      <c r="D117" s="3" t="s">
        <v>7340</v>
      </c>
      <c r="E117" s="6">
        <v>2600</v>
      </c>
      <c r="F117" s="8">
        <v>2857</v>
      </c>
      <c r="G117" t="s">
        <v>8218</v>
      </c>
      <c r="H117" t="s">
        <v>8223</v>
      </c>
      <c r="I117" t="s">
        <v>8245</v>
      </c>
      <c r="J117">
        <v>1412135940</v>
      </c>
      <c r="K117">
        <v>1410840126</v>
      </c>
      <c r="L117" t="b">
        <v>1</v>
      </c>
      <c r="M117">
        <v>37</v>
      </c>
      <c r="N117" t="b">
        <v>1</v>
      </c>
      <c r="O117" t="s">
        <v>8269</v>
      </c>
      <c r="P117">
        <v>70.27</v>
      </c>
      <c r="Q117" s="11" t="s">
        <v>8315</v>
      </c>
      <c r="R117" t="s">
        <v>8316</v>
      </c>
      <c r="S117" s="15">
        <v>41898.168125000004</v>
      </c>
      <c r="T117" s="16">
        <v>41913.165972222225</v>
      </c>
    </row>
    <row r="118" spans="1:20" ht="75" customHeight="1" x14ac:dyDescent="0.25">
      <c r="A118">
        <v>161</v>
      </c>
      <c r="B118">
        <v>3231</v>
      </c>
      <c r="C118" s="3" t="s">
        <v>3231</v>
      </c>
      <c r="D118" s="3" t="s">
        <v>7341</v>
      </c>
      <c r="E118" s="6">
        <v>1000</v>
      </c>
      <c r="F118" s="8">
        <v>1610</v>
      </c>
      <c r="G118" t="s">
        <v>8218</v>
      </c>
      <c r="H118" t="s">
        <v>8223</v>
      </c>
      <c r="I118" t="s">
        <v>8245</v>
      </c>
      <c r="J118">
        <v>1460846347</v>
      </c>
      <c r="K118">
        <v>1458254347</v>
      </c>
      <c r="L118" t="b">
        <v>0</v>
      </c>
      <c r="M118">
        <v>28</v>
      </c>
      <c r="N118" t="b">
        <v>1</v>
      </c>
      <c r="O118" t="s">
        <v>8269</v>
      </c>
      <c r="P118">
        <v>35.71</v>
      </c>
      <c r="Q118" s="11" t="s">
        <v>8315</v>
      </c>
      <c r="R118" t="s">
        <v>8316</v>
      </c>
      <c r="S118" s="15">
        <v>42446.943831018521</v>
      </c>
      <c r="T118" s="16">
        <v>42476.943831018521</v>
      </c>
    </row>
    <row r="119" spans="1:20" ht="75" customHeight="1" x14ac:dyDescent="0.25">
      <c r="A119">
        <v>131</v>
      </c>
      <c r="B119">
        <v>3232</v>
      </c>
      <c r="C119" s="3" t="s">
        <v>3232</v>
      </c>
      <c r="D119" s="3" t="s">
        <v>7342</v>
      </c>
      <c r="E119" s="6">
        <v>1000</v>
      </c>
      <c r="F119" s="8">
        <v>1312</v>
      </c>
      <c r="G119" t="s">
        <v>8218</v>
      </c>
      <c r="H119" t="s">
        <v>8223</v>
      </c>
      <c r="I119" t="s">
        <v>8245</v>
      </c>
      <c r="J119">
        <v>1462334340</v>
      </c>
      <c r="K119">
        <v>1459711917</v>
      </c>
      <c r="L119" t="b">
        <v>1</v>
      </c>
      <c r="M119">
        <v>26</v>
      </c>
      <c r="N119" t="b">
        <v>1</v>
      </c>
      <c r="O119" t="s">
        <v>8269</v>
      </c>
      <c r="P119">
        <v>38.46</v>
      </c>
      <c r="Q119" s="11" t="s">
        <v>8315</v>
      </c>
      <c r="R119" t="s">
        <v>8316</v>
      </c>
      <c r="S119" s="15">
        <v>42463.81385416667</v>
      </c>
      <c r="T119" s="16">
        <v>42494.165972222225</v>
      </c>
    </row>
    <row r="120" spans="1:20" ht="75" customHeight="1" x14ac:dyDescent="0.25">
      <c r="A120">
        <v>119</v>
      </c>
      <c r="B120">
        <v>3233</v>
      </c>
      <c r="C120" s="3" t="s">
        <v>3233</v>
      </c>
      <c r="D120" s="3" t="s">
        <v>7343</v>
      </c>
      <c r="E120" s="6">
        <v>5000</v>
      </c>
      <c r="F120" s="8">
        <v>5940</v>
      </c>
      <c r="G120" t="s">
        <v>8218</v>
      </c>
      <c r="H120" t="s">
        <v>8223</v>
      </c>
      <c r="I120" t="s">
        <v>8245</v>
      </c>
      <c r="J120">
        <v>1488482355</v>
      </c>
      <c r="K120">
        <v>1485890355</v>
      </c>
      <c r="L120" t="b">
        <v>0</v>
      </c>
      <c r="M120">
        <v>61</v>
      </c>
      <c r="N120" t="b">
        <v>1</v>
      </c>
      <c r="O120" t="s">
        <v>8269</v>
      </c>
      <c r="P120">
        <v>81.97</v>
      </c>
      <c r="Q120" s="11" t="s">
        <v>8315</v>
      </c>
      <c r="R120" t="s">
        <v>8316</v>
      </c>
      <c r="S120" s="15">
        <v>42766.805034722223</v>
      </c>
      <c r="T120" s="16">
        <v>42796.805034722223</v>
      </c>
    </row>
    <row r="121" spans="1:20" ht="75" customHeight="1" x14ac:dyDescent="0.25">
      <c r="A121">
        <v>103</v>
      </c>
      <c r="B121">
        <v>3235</v>
      </c>
      <c r="C121" s="3" t="s">
        <v>3235</v>
      </c>
      <c r="D121" s="3" t="s">
        <v>7345</v>
      </c>
      <c r="E121" s="6">
        <v>15000</v>
      </c>
      <c r="F121" s="8">
        <v>15481</v>
      </c>
      <c r="G121" t="s">
        <v>8218</v>
      </c>
      <c r="H121" t="s">
        <v>8223</v>
      </c>
      <c r="I121" t="s">
        <v>8245</v>
      </c>
      <c r="J121">
        <v>1467361251</v>
      </c>
      <c r="K121">
        <v>1464769251</v>
      </c>
      <c r="L121" t="b">
        <v>1</v>
      </c>
      <c r="M121">
        <v>181</v>
      </c>
      <c r="N121" t="b">
        <v>1</v>
      </c>
      <c r="O121" t="s">
        <v>8269</v>
      </c>
      <c r="P121">
        <v>82.87</v>
      </c>
      <c r="Q121" s="11" t="s">
        <v>8315</v>
      </c>
      <c r="R121" t="s">
        <v>8316</v>
      </c>
      <c r="S121" s="15">
        <v>42522.347812499997</v>
      </c>
      <c r="T121" s="16">
        <v>42552.347812499997</v>
      </c>
    </row>
    <row r="122" spans="1:20" ht="75" customHeight="1" x14ac:dyDescent="0.25">
      <c r="A122">
        <v>101</v>
      </c>
      <c r="B122">
        <v>3236</v>
      </c>
      <c r="C122" s="3" t="s">
        <v>3236</v>
      </c>
      <c r="D122" s="3" t="s">
        <v>7346</v>
      </c>
      <c r="E122" s="6">
        <v>20000</v>
      </c>
      <c r="F122" s="8">
        <v>20120</v>
      </c>
      <c r="G122" t="s">
        <v>8218</v>
      </c>
      <c r="H122" t="s">
        <v>8223</v>
      </c>
      <c r="I122" t="s">
        <v>8245</v>
      </c>
      <c r="J122">
        <v>1482962433</v>
      </c>
      <c r="K122">
        <v>1480370433</v>
      </c>
      <c r="L122" t="b">
        <v>0</v>
      </c>
      <c r="M122">
        <v>110</v>
      </c>
      <c r="N122" t="b">
        <v>1</v>
      </c>
      <c r="O122" t="s">
        <v>8269</v>
      </c>
      <c r="P122">
        <v>181.82</v>
      </c>
      <c r="Q122" s="11" t="s">
        <v>8315</v>
      </c>
      <c r="R122" t="s">
        <v>8316</v>
      </c>
      <c r="S122" s="15">
        <v>42702.917048611111</v>
      </c>
      <c r="T122" s="16">
        <v>42732.917048611111</v>
      </c>
    </row>
    <row r="123" spans="1:20" ht="75" customHeight="1" x14ac:dyDescent="0.25">
      <c r="A123">
        <v>101</v>
      </c>
      <c r="B123">
        <v>3237</v>
      </c>
      <c r="C123" s="3" t="s">
        <v>3237</v>
      </c>
      <c r="D123" s="3" t="s">
        <v>7347</v>
      </c>
      <c r="E123" s="6">
        <v>35000</v>
      </c>
      <c r="F123" s="8">
        <v>35275.64</v>
      </c>
      <c r="G123" t="s">
        <v>8218</v>
      </c>
      <c r="H123" t="s">
        <v>8223</v>
      </c>
      <c r="I123" t="s">
        <v>8245</v>
      </c>
      <c r="J123">
        <v>1443499140</v>
      </c>
      <c r="K123">
        <v>1441452184</v>
      </c>
      <c r="L123" t="b">
        <v>1</v>
      </c>
      <c r="M123">
        <v>269</v>
      </c>
      <c r="N123" t="b">
        <v>1</v>
      </c>
      <c r="O123" t="s">
        <v>8269</v>
      </c>
      <c r="P123">
        <v>130.11000000000001</v>
      </c>
      <c r="Q123" s="11" t="s">
        <v>8315</v>
      </c>
      <c r="R123" t="s">
        <v>8316</v>
      </c>
      <c r="S123" s="15">
        <v>42252.474351851852</v>
      </c>
      <c r="T123" s="16">
        <v>42276.165972222225</v>
      </c>
    </row>
    <row r="124" spans="1:20" ht="75" customHeight="1" x14ac:dyDescent="0.25">
      <c r="A124">
        <v>115</v>
      </c>
      <c r="B124">
        <v>3241</v>
      </c>
      <c r="C124" s="3" t="s">
        <v>3241</v>
      </c>
      <c r="D124" s="3" t="s">
        <v>7351</v>
      </c>
      <c r="E124" s="6">
        <v>8500</v>
      </c>
      <c r="F124" s="8">
        <v>9801</v>
      </c>
      <c r="G124" t="s">
        <v>8218</v>
      </c>
      <c r="H124" t="s">
        <v>8223</v>
      </c>
      <c r="I124" t="s">
        <v>8245</v>
      </c>
      <c r="J124">
        <v>1413269940</v>
      </c>
      <c r="K124">
        <v>1410421670</v>
      </c>
      <c r="L124" t="b">
        <v>1</v>
      </c>
      <c r="M124">
        <v>167</v>
      </c>
      <c r="N124" t="b">
        <v>1</v>
      </c>
      <c r="O124" t="s">
        <v>8269</v>
      </c>
      <c r="P124">
        <v>50.9</v>
      </c>
      <c r="Q124" s="11" t="s">
        <v>8315</v>
      </c>
      <c r="R124" t="s">
        <v>8316</v>
      </c>
      <c r="S124" s="15">
        <v>41893.324884259258</v>
      </c>
      <c r="T124" s="16">
        <v>41926.290972222225</v>
      </c>
    </row>
    <row r="125" spans="1:20" ht="75" customHeight="1" x14ac:dyDescent="0.25">
      <c r="A125">
        <v>127</v>
      </c>
      <c r="B125">
        <v>3242</v>
      </c>
      <c r="C125" s="3" t="s">
        <v>3242</v>
      </c>
      <c r="D125" s="3" t="s">
        <v>7352</v>
      </c>
      <c r="E125" s="6">
        <v>10000</v>
      </c>
      <c r="F125" s="8">
        <v>12730.42</v>
      </c>
      <c r="G125" t="s">
        <v>8218</v>
      </c>
      <c r="H125" t="s">
        <v>8223</v>
      </c>
      <c r="I125" t="s">
        <v>8245</v>
      </c>
      <c r="J125">
        <v>1411150092</v>
      </c>
      <c r="K125">
        <v>1408558092</v>
      </c>
      <c r="L125" t="b">
        <v>1</v>
      </c>
      <c r="M125">
        <v>183</v>
      </c>
      <c r="N125" t="b">
        <v>1</v>
      </c>
      <c r="O125" t="s">
        <v>8269</v>
      </c>
      <c r="P125">
        <v>54.64</v>
      </c>
      <c r="Q125" s="11" t="s">
        <v>8315</v>
      </c>
      <c r="R125" t="s">
        <v>8316</v>
      </c>
      <c r="S125" s="15">
        <v>41871.755694444444</v>
      </c>
      <c r="T125" s="16">
        <v>41901.755694444444</v>
      </c>
    </row>
    <row r="126" spans="1:20" ht="75" customHeight="1" x14ac:dyDescent="0.25">
      <c r="A126">
        <v>103</v>
      </c>
      <c r="B126">
        <v>3243</v>
      </c>
      <c r="C126" s="3" t="s">
        <v>3243</v>
      </c>
      <c r="D126" s="3" t="s">
        <v>7353</v>
      </c>
      <c r="E126" s="6">
        <v>8000</v>
      </c>
      <c r="F126" s="8">
        <v>8227</v>
      </c>
      <c r="G126" t="s">
        <v>8218</v>
      </c>
      <c r="H126" t="s">
        <v>8223</v>
      </c>
      <c r="I126" t="s">
        <v>8245</v>
      </c>
      <c r="J126">
        <v>1444348800</v>
      </c>
      <c r="K126">
        <v>1442283562</v>
      </c>
      <c r="L126" t="b">
        <v>1</v>
      </c>
      <c r="M126">
        <v>71</v>
      </c>
      <c r="N126" t="b">
        <v>1</v>
      </c>
      <c r="O126" t="s">
        <v>8269</v>
      </c>
      <c r="P126">
        <v>112.68</v>
      </c>
      <c r="Q126" s="11" t="s">
        <v>8315</v>
      </c>
      <c r="R126" t="s">
        <v>8316</v>
      </c>
      <c r="S126" s="15">
        <v>42262.096782407403</v>
      </c>
      <c r="T126" s="16">
        <v>42286</v>
      </c>
    </row>
    <row r="127" spans="1:20" ht="75" customHeight="1" x14ac:dyDescent="0.25">
      <c r="A127">
        <v>104</v>
      </c>
      <c r="B127">
        <v>3245</v>
      </c>
      <c r="C127" s="3" t="s">
        <v>3245</v>
      </c>
      <c r="D127" s="3" t="s">
        <v>7355</v>
      </c>
      <c r="E127" s="6">
        <v>21000</v>
      </c>
      <c r="F127" s="8">
        <v>21904</v>
      </c>
      <c r="G127" t="s">
        <v>8218</v>
      </c>
      <c r="H127" t="s">
        <v>8223</v>
      </c>
      <c r="I127" t="s">
        <v>8245</v>
      </c>
      <c r="J127">
        <v>1434074400</v>
      </c>
      <c r="K127">
        <v>1431354258</v>
      </c>
      <c r="L127" t="b">
        <v>0</v>
      </c>
      <c r="M127">
        <v>270</v>
      </c>
      <c r="N127" t="b">
        <v>1</v>
      </c>
      <c r="O127" t="s">
        <v>8269</v>
      </c>
      <c r="P127">
        <v>77.78</v>
      </c>
      <c r="Q127" s="11" t="s">
        <v>8315</v>
      </c>
      <c r="R127" t="s">
        <v>8316</v>
      </c>
      <c r="S127" s="15">
        <v>42135.60020833333</v>
      </c>
      <c r="T127" s="16">
        <v>42167.083333333328</v>
      </c>
    </row>
    <row r="128" spans="1:20" ht="75" customHeight="1" x14ac:dyDescent="0.25">
      <c r="A128">
        <v>111</v>
      </c>
      <c r="B128">
        <v>3246</v>
      </c>
      <c r="C128" s="3" t="s">
        <v>3246</v>
      </c>
      <c r="D128" s="3" t="s">
        <v>7356</v>
      </c>
      <c r="E128" s="6">
        <v>10000</v>
      </c>
      <c r="F128" s="8">
        <v>11122</v>
      </c>
      <c r="G128" t="s">
        <v>8218</v>
      </c>
      <c r="H128" t="s">
        <v>8223</v>
      </c>
      <c r="I128" t="s">
        <v>8245</v>
      </c>
      <c r="J128">
        <v>1442030340</v>
      </c>
      <c r="K128">
        <v>1439551200</v>
      </c>
      <c r="L128" t="b">
        <v>1</v>
      </c>
      <c r="M128">
        <v>193</v>
      </c>
      <c r="N128" t="b">
        <v>1</v>
      </c>
      <c r="O128" t="s">
        <v>8269</v>
      </c>
      <c r="P128">
        <v>51.81</v>
      </c>
      <c r="Q128" s="11" t="s">
        <v>8315</v>
      </c>
      <c r="R128" t="s">
        <v>8316</v>
      </c>
      <c r="S128" s="15">
        <v>42230.472222222219</v>
      </c>
      <c r="T128" s="16">
        <v>42259.165972222225</v>
      </c>
    </row>
    <row r="129" spans="1:20" ht="75" customHeight="1" x14ac:dyDescent="0.25">
      <c r="A129">
        <v>101</v>
      </c>
      <c r="B129">
        <v>3248</v>
      </c>
      <c r="C129" s="3" t="s">
        <v>3248</v>
      </c>
      <c r="D129" s="3" t="s">
        <v>7358</v>
      </c>
      <c r="E129" s="6">
        <v>12000</v>
      </c>
      <c r="F129" s="8">
        <v>12095</v>
      </c>
      <c r="G129" t="s">
        <v>8218</v>
      </c>
      <c r="H129" t="s">
        <v>8223</v>
      </c>
      <c r="I129" t="s">
        <v>8245</v>
      </c>
      <c r="J129">
        <v>1428178757</v>
      </c>
      <c r="K129">
        <v>1425590357</v>
      </c>
      <c r="L129" t="b">
        <v>1</v>
      </c>
      <c r="M129">
        <v>200</v>
      </c>
      <c r="N129" t="b">
        <v>1</v>
      </c>
      <c r="O129" t="s">
        <v>8269</v>
      </c>
      <c r="P129">
        <v>60</v>
      </c>
      <c r="Q129" s="11" t="s">
        <v>8315</v>
      </c>
      <c r="R129" t="s">
        <v>8316</v>
      </c>
      <c r="S129" s="15">
        <v>42068.888391203705</v>
      </c>
      <c r="T129" s="16">
        <v>42098.846724537041</v>
      </c>
    </row>
    <row r="130" spans="1:20" ht="75" customHeight="1" x14ac:dyDescent="0.25">
      <c r="A130">
        <v>105</v>
      </c>
      <c r="B130">
        <v>3249</v>
      </c>
      <c r="C130" s="3" t="s">
        <v>3249</v>
      </c>
      <c r="D130" s="3" t="s">
        <v>7359</v>
      </c>
      <c r="E130" s="6">
        <v>5500</v>
      </c>
      <c r="F130" s="8">
        <v>5771</v>
      </c>
      <c r="G130" t="s">
        <v>8218</v>
      </c>
      <c r="H130" t="s">
        <v>8223</v>
      </c>
      <c r="I130" t="s">
        <v>8245</v>
      </c>
      <c r="J130">
        <v>1434822914</v>
      </c>
      <c r="K130">
        <v>1432230914</v>
      </c>
      <c r="L130" t="b">
        <v>1</v>
      </c>
      <c r="M130">
        <v>88</v>
      </c>
      <c r="N130" t="b">
        <v>1</v>
      </c>
      <c r="O130" t="s">
        <v>8269</v>
      </c>
      <c r="P130">
        <v>62.5</v>
      </c>
      <c r="Q130" s="11" t="s">
        <v>8315</v>
      </c>
      <c r="R130" t="s">
        <v>8316</v>
      </c>
      <c r="S130" s="15">
        <v>42145.746689814812</v>
      </c>
      <c r="T130" s="16">
        <v>42175.746689814812</v>
      </c>
    </row>
    <row r="131" spans="1:20" ht="75" customHeight="1" x14ac:dyDescent="0.25">
      <c r="A131">
        <v>102</v>
      </c>
      <c r="B131">
        <v>3250</v>
      </c>
      <c r="C131" s="3" t="s">
        <v>3250</v>
      </c>
      <c r="D131" s="3" t="s">
        <v>7360</v>
      </c>
      <c r="E131" s="6">
        <v>25000</v>
      </c>
      <c r="F131" s="8">
        <v>25388</v>
      </c>
      <c r="G131" t="s">
        <v>8218</v>
      </c>
      <c r="H131" t="s">
        <v>8223</v>
      </c>
      <c r="I131" t="s">
        <v>8245</v>
      </c>
      <c r="J131">
        <v>1415213324</v>
      </c>
      <c r="K131">
        <v>1412617724</v>
      </c>
      <c r="L131" t="b">
        <v>1</v>
      </c>
      <c r="M131">
        <v>213</v>
      </c>
      <c r="N131" t="b">
        <v>1</v>
      </c>
      <c r="O131" t="s">
        <v>8269</v>
      </c>
      <c r="P131">
        <v>117.37</v>
      </c>
      <c r="Q131" s="11" t="s">
        <v>8315</v>
      </c>
      <c r="R131" t="s">
        <v>8316</v>
      </c>
      <c r="S131" s="15">
        <v>41918.742175925923</v>
      </c>
      <c r="T131" s="16">
        <v>41948.783842592595</v>
      </c>
    </row>
    <row r="132" spans="1:20" ht="75" customHeight="1" x14ac:dyDescent="0.25">
      <c r="A132">
        <v>111</v>
      </c>
      <c r="B132">
        <v>3251</v>
      </c>
      <c r="C132" s="3" t="s">
        <v>3251</v>
      </c>
      <c r="D132" s="3" t="s">
        <v>7361</v>
      </c>
      <c r="E132" s="6">
        <v>1500</v>
      </c>
      <c r="F132" s="8">
        <v>1661</v>
      </c>
      <c r="G132" t="s">
        <v>8218</v>
      </c>
      <c r="H132" t="s">
        <v>8223</v>
      </c>
      <c r="I132" t="s">
        <v>8245</v>
      </c>
      <c r="J132">
        <v>1434907966</v>
      </c>
      <c r="K132">
        <v>1432315966</v>
      </c>
      <c r="L132" t="b">
        <v>1</v>
      </c>
      <c r="M132">
        <v>20</v>
      </c>
      <c r="N132" t="b">
        <v>1</v>
      </c>
      <c r="O132" t="s">
        <v>8269</v>
      </c>
      <c r="P132">
        <v>75</v>
      </c>
      <c r="Q132" s="11" t="s">
        <v>8315</v>
      </c>
      <c r="R132" t="s">
        <v>8316</v>
      </c>
      <c r="S132" s="15">
        <v>42146.731087962966</v>
      </c>
      <c r="T132" s="16">
        <v>42176.731087962966</v>
      </c>
    </row>
    <row r="133" spans="1:20" ht="75" customHeight="1" x14ac:dyDescent="0.25">
      <c r="A133">
        <v>102</v>
      </c>
      <c r="B133">
        <v>3253</v>
      </c>
      <c r="C133" s="3" t="s">
        <v>3253</v>
      </c>
      <c r="D133" s="3" t="s">
        <v>7363</v>
      </c>
      <c r="E133" s="6">
        <v>20000</v>
      </c>
      <c r="F133" s="8">
        <v>20365</v>
      </c>
      <c r="G133" t="s">
        <v>8218</v>
      </c>
      <c r="H133" t="s">
        <v>8223</v>
      </c>
      <c r="I133" t="s">
        <v>8245</v>
      </c>
      <c r="J133">
        <v>1473306300</v>
      </c>
      <c r="K133">
        <v>1471701028</v>
      </c>
      <c r="L133" t="b">
        <v>1</v>
      </c>
      <c r="M133">
        <v>115</v>
      </c>
      <c r="N133" t="b">
        <v>1</v>
      </c>
      <c r="O133" t="s">
        <v>8269</v>
      </c>
      <c r="P133">
        <v>173.91</v>
      </c>
      <c r="Q133" s="11" t="s">
        <v>8315</v>
      </c>
      <c r="R133" t="s">
        <v>8316</v>
      </c>
      <c r="S133" s="15">
        <v>42602.576712962968</v>
      </c>
      <c r="T133" s="16">
        <v>42621.15625</v>
      </c>
    </row>
    <row r="134" spans="1:20" ht="75" customHeight="1" x14ac:dyDescent="0.25">
      <c r="A134">
        <v>128</v>
      </c>
      <c r="B134">
        <v>3256</v>
      </c>
      <c r="C134" s="3" t="s">
        <v>3256</v>
      </c>
      <c r="D134" s="3" t="s">
        <v>7366</v>
      </c>
      <c r="E134" s="6">
        <v>10000</v>
      </c>
      <c r="F134" s="8">
        <v>12806</v>
      </c>
      <c r="G134" t="s">
        <v>8218</v>
      </c>
      <c r="H134" t="s">
        <v>8223</v>
      </c>
      <c r="I134" t="s">
        <v>8245</v>
      </c>
      <c r="J134">
        <v>1433995140</v>
      </c>
      <c r="K134">
        <v>1432129577</v>
      </c>
      <c r="L134" t="b">
        <v>1</v>
      </c>
      <c r="M134">
        <v>176</v>
      </c>
      <c r="N134" t="b">
        <v>1</v>
      </c>
      <c r="O134" t="s">
        <v>8269</v>
      </c>
      <c r="P134">
        <v>56.82</v>
      </c>
      <c r="Q134" s="11" t="s">
        <v>8315</v>
      </c>
      <c r="R134" t="s">
        <v>8316</v>
      </c>
      <c r="S134" s="15">
        <v>42144.573807870373</v>
      </c>
      <c r="T134" s="16">
        <v>42166.165972222225</v>
      </c>
    </row>
    <row r="135" spans="1:20" ht="75" customHeight="1" x14ac:dyDescent="0.25">
      <c r="A135">
        <v>105</v>
      </c>
      <c r="B135">
        <v>3258</v>
      </c>
      <c r="C135" s="3" t="s">
        <v>3258</v>
      </c>
      <c r="D135" s="3" t="s">
        <v>7368</v>
      </c>
      <c r="E135" s="6">
        <v>7000</v>
      </c>
      <c r="F135" s="8">
        <v>7365</v>
      </c>
      <c r="G135" t="s">
        <v>8218</v>
      </c>
      <c r="H135" t="s">
        <v>8223</v>
      </c>
      <c r="I135" t="s">
        <v>8245</v>
      </c>
      <c r="J135">
        <v>1420751861</v>
      </c>
      <c r="K135">
        <v>1418159861</v>
      </c>
      <c r="L135" t="b">
        <v>1</v>
      </c>
      <c r="M135">
        <v>75</v>
      </c>
      <c r="N135" t="b">
        <v>1</v>
      </c>
      <c r="O135" t="s">
        <v>8269</v>
      </c>
      <c r="P135">
        <v>93.33</v>
      </c>
      <c r="Q135" s="11" t="s">
        <v>8315</v>
      </c>
      <c r="R135" t="s">
        <v>8316</v>
      </c>
      <c r="S135" s="15">
        <v>41982.887280092589</v>
      </c>
      <c r="T135" s="16">
        <v>42012.887280092589</v>
      </c>
    </row>
    <row r="136" spans="1:20" ht="75" customHeight="1" x14ac:dyDescent="0.25">
      <c r="A136">
        <v>106</v>
      </c>
      <c r="B136">
        <v>3259</v>
      </c>
      <c r="C136" s="3" t="s">
        <v>3259</v>
      </c>
      <c r="D136" s="3" t="s">
        <v>7369</v>
      </c>
      <c r="E136" s="6">
        <v>23000</v>
      </c>
      <c r="F136" s="8">
        <v>24418.6</v>
      </c>
      <c r="G136" t="s">
        <v>8218</v>
      </c>
      <c r="H136" t="s">
        <v>8223</v>
      </c>
      <c r="I136" t="s">
        <v>8245</v>
      </c>
      <c r="J136">
        <v>1475294340</v>
      </c>
      <c r="K136">
        <v>1472753745</v>
      </c>
      <c r="L136" t="b">
        <v>1</v>
      </c>
      <c r="M136">
        <v>97</v>
      </c>
      <c r="N136" t="b">
        <v>1</v>
      </c>
      <c r="O136" t="s">
        <v>8269</v>
      </c>
      <c r="P136">
        <v>237.11</v>
      </c>
      <c r="Q136" s="11" t="s">
        <v>8315</v>
      </c>
      <c r="R136" t="s">
        <v>8316</v>
      </c>
      <c r="S136" s="15">
        <v>42614.760937500003</v>
      </c>
      <c r="T136" s="16">
        <v>42644.165972222225</v>
      </c>
    </row>
    <row r="137" spans="1:20" ht="75" customHeight="1" x14ac:dyDescent="0.25">
      <c r="A137">
        <v>109</v>
      </c>
      <c r="B137">
        <v>3260</v>
      </c>
      <c r="C137" s="3" t="s">
        <v>3260</v>
      </c>
      <c r="D137" s="3" t="s">
        <v>7370</v>
      </c>
      <c r="E137" s="6">
        <v>5000</v>
      </c>
      <c r="F137" s="8">
        <v>5462</v>
      </c>
      <c r="G137" t="s">
        <v>8218</v>
      </c>
      <c r="H137" t="s">
        <v>8223</v>
      </c>
      <c r="I137" t="s">
        <v>8245</v>
      </c>
      <c r="J137">
        <v>1448903318</v>
      </c>
      <c r="K137">
        <v>1445875718</v>
      </c>
      <c r="L137" t="b">
        <v>1</v>
      </c>
      <c r="M137">
        <v>73</v>
      </c>
      <c r="N137" t="b">
        <v>1</v>
      </c>
      <c r="O137" t="s">
        <v>8269</v>
      </c>
      <c r="P137">
        <v>68.489999999999995</v>
      </c>
      <c r="Q137" s="11" t="s">
        <v>8315</v>
      </c>
      <c r="R137" t="s">
        <v>8316</v>
      </c>
      <c r="S137" s="15">
        <v>42303.672662037032</v>
      </c>
      <c r="T137" s="16">
        <v>42338.714328703703</v>
      </c>
    </row>
    <row r="138" spans="1:20" ht="75" customHeight="1" x14ac:dyDescent="0.25">
      <c r="A138">
        <v>100</v>
      </c>
      <c r="B138">
        <v>3261</v>
      </c>
      <c r="C138" s="3" t="s">
        <v>3261</v>
      </c>
      <c r="D138" s="3" t="s">
        <v>7371</v>
      </c>
      <c r="E138" s="6">
        <v>3300</v>
      </c>
      <c r="F138" s="8">
        <v>3315</v>
      </c>
      <c r="G138" t="s">
        <v>8218</v>
      </c>
      <c r="H138" t="s">
        <v>8223</v>
      </c>
      <c r="I138" t="s">
        <v>8245</v>
      </c>
      <c r="J138">
        <v>1437067476</v>
      </c>
      <c r="K138">
        <v>1434475476</v>
      </c>
      <c r="L138" t="b">
        <v>1</v>
      </c>
      <c r="M138">
        <v>49</v>
      </c>
      <c r="N138" t="b">
        <v>1</v>
      </c>
      <c r="O138" t="s">
        <v>8269</v>
      </c>
      <c r="P138">
        <v>67.349999999999994</v>
      </c>
      <c r="Q138" s="11" t="s">
        <v>8315</v>
      </c>
      <c r="R138" t="s">
        <v>8316</v>
      </c>
      <c r="S138" s="15">
        <v>42171.725416666668</v>
      </c>
      <c r="T138" s="16">
        <v>42201.725416666668</v>
      </c>
    </row>
    <row r="139" spans="1:20" ht="75" customHeight="1" x14ac:dyDescent="0.25">
      <c r="A139">
        <v>103</v>
      </c>
      <c r="B139">
        <v>3262</v>
      </c>
      <c r="C139" s="3" t="s">
        <v>3262</v>
      </c>
      <c r="D139" s="3" t="s">
        <v>7372</v>
      </c>
      <c r="E139" s="6">
        <v>12200</v>
      </c>
      <c r="F139" s="8">
        <v>12571</v>
      </c>
      <c r="G139" t="s">
        <v>8218</v>
      </c>
      <c r="H139" t="s">
        <v>8223</v>
      </c>
      <c r="I139" t="s">
        <v>8245</v>
      </c>
      <c r="J139">
        <v>1419220800</v>
      </c>
      <c r="K139">
        <v>1416555262</v>
      </c>
      <c r="L139" t="b">
        <v>1</v>
      </c>
      <c r="M139">
        <v>134</v>
      </c>
      <c r="N139" t="b">
        <v>1</v>
      </c>
      <c r="O139" t="s">
        <v>8269</v>
      </c>
      <c r="P139">
        <v>91.04</v>
      </c>
      <c r="Q139" s="11" t="s">
        <v>8315</v>
      </c>
      <c r="R139" t="s">
        <v>8316</v>
      </c>
      <c r="S139" s="15">
        <v>41964.315532407403</v>
      </c>
      <c r="T139" s="16">
        <v>41995.166666666672</v>
      </c>
    </row>
    <row r="140" spans="1:20" ht="75" customHeight="1" x14ac:dyDescent="0.25">
      <c r="A140">
        <v>112</v>
      </c>
      <c r="B140">
        <v>3263</v>
      </c>
      <c r="C140" s="3" t="s">
        <v>3263</v>
      </c>
      <c r="D140" s="3" t="s">
        <v>7373</v>
      </c>
      <c r="E140" s="6">
        <v>2500</v>
      </c>
      <c r="F140" s="8">
        <v>2804.16</v>
      </c>
      <c r="G140" t="s">
        <v>8218</v>
      </c>
      <c r="H140" t="s">
        <v>8223</v>
      </c>
      <c r="I140" t="s">
        <v>8245</v>
      </c>
      <c r="J140">
        <v>1446238800</v>
      </c>
      <c r="K140">
        <v>1444220588</v>
      </c>
      <c r="L140" t="b">
        <v>1</v>
      </c>
      <c r="M140">
        <v>68</v>
      </c>
      <c r="N140" t="b">
        <v>1</v>
      </c>
      <c r="O140" t="s">
        <v>8269</v>
      </c>
      <c r="P140">
        <v>36.76</v>
      </c>
      <c r="Q140" s="11" t="s">
        <v>8315</v>
      </c>
      <c r="R140" t="s">
        <v>8316</v>
      </c>
      <c r="S140" s="15">
        <v>42284.516064814816</v>
      </c>
      <c r="T140" s="16">
        <v>42307.875</v>
      </c>
    </row>
    <row r="141" spans="1:20" ht="75" customHeight="1" x14ac:dyDescent="0.25">
      <c r="A141">
        <v>103</v>
      </c>
      <c r="B141">
        <v>3264</v>
      </c>
      <c r="C141" s="3" t="s">
        <v>3264</v>
      </c>
      <c r="D141" s="3" t="s">
        <v>7374</v>
      </c>
      <c r="E141" s="6">
        <v>2500</v>
      </c>
      <c r="F141" s="8">
        <v>2575</v>
      </c>
      <c r="G141" t="s">
        <v>8218</v>
      </c>
      <c r="H141" t="s">
        <v>8223</v>
      </c>
      <c r="I141" t="s">
        <v>8245</v>
      </c>
      <c r="J141">
        <v>1422482400</v>
      </c>
      <c r="K141">
        <v>1421089938</v>
      </c>
      <c r="L141" t="b">
        <v>1</v>
      </c>
      <c r="M141">
        <v>49</v>
      </c>
      <c r="N141" t="b">
        <v>1</v>
      </c>
      <c r="O141" t="s">
        <v>8269</v>
      </c>
      <c r="P141">
        <v>51.02</v>
      </c>
      <c r="Q141" s="11" t="s">
        <v>8315</v>
      </c>
      <c r="R141" t="s">
        <v>8316</v>
      </c>
      <c r="S141" s="15">
        <v>42016.800208333334</v>
      </c>
      <c r="T141" s="16">
        <v>42032.916666666672</v>
      </c>
    </row>
    <row r="142" spans="1:20" ht="75" customHeight="1" x14ac:dyDescent="0.25">
      <c r="A142">
        <v>131</v>
      </c>
      <c r="B142">
        <v>3266</v>
      </c>
      <c r="C142" s="3" t="s">
        <v>3266</v>
      </c>
      <c r="D142" s="3" t="s">
        <v>7376</v>
      </c>
      <c r="E142" s="6">
        <v>6000</v>
      </c>
      <c r="F142" s="8">
        <v>7877</v>
      </c>
      <c r="G142" t="s">
        <v>8218</v>
      </c>
      <c r="H142" t="s">
        <v>8223</v>
      </c>
      <c r="I142" t="s">
        <v>8245</v>
      </c>
      <c r="J142">
        <v>1434142800</v>
      </c>
      <c r="K142">
        <v>1431435122</v>
      </c>
      <c r="L142" t="b">
        <v>1</v>
      </c>
      <c r="M142">
        <v>163</v>
      </c>
      <c r="N142" t="b">
        <v>1</v>
      </c>
      <c r="O142" t="s">
        <v>8269</v>
      </c>
      <c r="P142">
        <v>36.81</v>
      </c>
      <c r="Q142" s="11" t="s">
        <v>8315</v>
      </c>
      <c r="R142" t="s">
        <v>8316</v>
      </c>
      <c r="S142" s="15">
        <v>42136.536134259266</v>
      </c>
      <c r="T142" s="16">
        <v>42167.875</v>
      </c>
    </row>
    <row r="143" spans="1:20" ht="75" customHeight="1" x14ac:dyDescent="0.25">
      <c r="A143">
        <v>102</v>
      </c>
      <c r="B143">
        <v>3267</v>
      </c>
      <c r="C143" s="3" t="s">
        <v>3267</v>
      </c>
      <c r="D143" s="3" t="s">
        <v>7377</v>
      </c>
      <c r="E143" s="6">
        <v>15000</v>
      </c>
      <c r="F143" s="8">
        <v>15315</v>
      </c>
      <c r="G143" t="s">
        <v>8218</v>
      </c>
      <c r="H143" t="s">
        <v>8223</v>
      </c>
      <c r="I143" t="s">
        <v>8245</v>
      </c>
      <c r="J143">
        <v>1437156660</v>
      </c>
      <c r="K143">
        <v>1434564660</v>
      </c>
      <c r="L143" t="b">
        <v>1</v>
      </c>
      <c r="M143">
        <v>288</v>
      </c>
      <c r="N143" t="b">
        <v>1</v>
      </c>
      <c r="O143" t="s">
        <v>8269</v>
      </c>
      <c r="P143">
        <v>52.08</v>
      </c>
      <c r="Q143" s="11" t="s">
        <v>8315</v>
      </c>
      <c r="R143" t="s">
        <v>8316</v>
      </c>
      <c r="S143" s="15">
        <v>42172.757638888885</v>
      </c>
      <c r="T143" s="16">
        <v>42202.757638888885</v>
      </c>
    </row>
    <row r="144" spans="1:20" ht="75" customHeight="1" x14ac:dyDescent="0.25">
      <c r="A144">
        <v>128</v>
      </c>
      <c r="B144">
        <v>3268</v>
      </c>
      <c r="C144" s="3" t="s">
        <v>3268</v>
      </c>
      <c r="D144" s="3" t="s">
        <v>7378</v>
      </c>
      <c r="E144" s="6">
        <v>2000</v>
      </c>
      <c r="F144" s="8">
        <v>2560</v>
      </c>
      <c r="G144" t="s">
        <v>8218</v>
      </c>
      <c r="H144" t="s">
        <v>8223</v>
      </c>
      <c r="I144" t="s">
        <v>8245</v>
      </c>
      <c r="J144">
        <v>1472074928</v>
      </c>
      <c r="K144">
        <v>1470692528</v>
      </c>
      <c r="L144" t="b">
        <v>1</v>
      </c>
      <c r="M144">
        <v>42</v>
      </c>
      <c r="N144" t="b">
        <v>1</v>
      </c>
      <c r="O144" t="s">
        <v>8269</v>
      </c>
      <c r="P144">
        <v>47.62</v>
      </c>
      <c r="Q144" s="11" t="s">
        <v>8315</v>
      </c>
      <c r="R144" t="s">
        <v>8316</v>
      </c>
      <c r="S144" s="15">
        <v>42590.90425925926</v>
      </c>
      <c r="T144" s="16">
        <v>42606.90425925926</v>
      </c>
    </row>
    <row r="145" spans="1:20" ht="75" customHeight="1" x14ac:dyDescent="0.25">
      <c r="A145">
        <v>154</v>
      </c>
      <c r="B145">
        <v>3272</v>
      </c>
      <c r="C145" s="3" t="s">
        <v>3272</v>
      </c>
      <c r="D145" s="3" t="s">
        <v>7382</v>
      </c>
      <c r="E145" s="6">
        <v>10000</v>
      </c>
      <c r="F145" s="8">
        <v>15443</v>
      </c>
      <c r="G145" t="s">
        <v>8218</v>
      </c>
      <c r="H145" t="s">
        <v>8223</v>
      </c>
      <c r="I145" t="s">
        <v>8245</v>
      </c>
      <c r="J145">
        <v>1446814809</v>
      </c>
      <c r="K145">
        <v>1444219209</v>
      </c>
      <c r="L145" t="b">
        <v>1</v>
      </c>
      <c r="M145">
        <v>145</v>
      </c>
      <c r="N145" t="b">
        <v>1</v>
      </c>
      <c r="O145" t="s">
        <v>8269</v>
      </c>
      <c r="P145">
        <v>68.97</v>
      </c>
      <c r="Q145" s="11" t="s">
        <v>8315</v>
      </c>
      <c r="R145" t="s">
        <v>8316</v>
      </c>
      <c r="S145" s="15">
        <v>42284.500104166669</v>
      </c>
      <c r="T145" s="16">
        <v>42314.541770833333</v>
      </c>
    </row>
    <row r="146" spans="1:20" ht="75" customHeight="1" x14ac:dyDescent="0.25">
      <c r="A146">
        <v>107</v>
      </c>
      <c r="B146">
        <v>3273</v>
      </c>
      <c r="C146" s="3" t="s">
        <v>3273</v>
      </c>
      <c r="D146" s="3" t="s">
        <v>7383</v>
      </c>
      <c r="E146" s="6">
        <v>4000</v>
      </c>
      <c r="F146" s="8">
        <v>4296</v>
      </c>
      <c r="G146" t="s">
        <v>8218</v>
      </c>
      <c r="H146" t="s">
        <v>8223</v>
      </c>
      <c r="I146" t="s">
        <v>8245</v>
      </c>
      <c r="J146">
        <v>1473879600</v>
      </c>
      <c r="K146">
        <v>1472498042</v>
      </c>
      <c r="L146" t="b">
        <v>1</v>
      </c>
      <c r="M146">
        <v>21</v>
      </c>
      <c r="N146" t="b">
        <v>1</v>
      </c>
      <c r="O146" t="s">
        <v>8269</v>
      </c>
      <c r="P146">
        <v>190.48</v>
      </c>
      <c r="Q146" s="11" t="s">
        <v>8315</v>
      </c>
      <c r="R146" t="s">
        <v>8316</v>
      </c>
      <c r="S146" s="15">
        <v>42611.801412037035</v>
      </c>
      <c r="T146" s="16">
        <v>42627.791666666672</v>
      </c>
    </row>
    <row r="147" spans="1:20" ht="75" customHeight="1" x14ac:dyDescent="0.25">
      <c r="A147">
        <v>101</v>
      </c>
      <c r="B147">
        <v>3274</v>
      </c>
      <c r="C147" s="3" t="s">
        <v>3274</v>
      </c>
      <c r="D147" s="3" t="s">
        <v>7384</v>
      </c>
      <c r="E147" s="6">
        <v>15500</v>
      </c>
      <c r="F147" s="8">
        <v>15705</v>
      </c>
      <c r="G147" t="s">
        <v>8218</v>
      </c>
      <c r="H147" t="s">
        <v>8223</v>
      </c>
      <c r="I147" t="s">
        <v>8245</v>
      </c>
      <c r="J147">
        <v>1458075600</v>
      </c>
      <c r="K147">
        <v>1454259272</v>
      </c>
      <c r="L147" t="b">
        <v>1</v>
      </c>
      <c r="M147">
        <v>286</v>
      </c>
      <c r="N147" t="b">
        <v>1</v>
      </c>
      <c r="O147" t="s">
        <v>8269</v>
      </c>
      <c r="P147">
        <v>54.2</v>
      </c>
      <c r="Q147" s="11" t="s">
        <v>8315</v>
      </c>
      <c r="R147" t="s">
        <v>8316</v>
      </c>
      <c r="S147" s="15">
        <v>42400.704537037032</v>
      </c>
      <c r="T147" s="16">
        <v>42444.875</v>
      </c>
    </row>
    <row r="148" spans="1:20" ht="75" customHeight="1" x14ac:dyDescent="0.25">
      <c r="A148">
        <v>100</v>
      </c>
      <c r="B148">
        <v>3275</v>
      </c>
      <c r="C148" s="3" t="s">
        <v>3275</v>
      </c>
      <c r="D148" s="3" t="s">
        <v>7385</v>
      </c>
      <c r="E148" s="6">
        <v>1800</v>
      </c>
      <c r="F148" s="8">
        <v>1805</v>
      </c>
      <c r="G148" t="s">
        <v>8218</v>
      </c>
      <c r="H148" t="s">
        <v>8223</v>
      </c>
      <c r="I148" t="s">
        <v>8245</v>
      </c>
      <c r="J148">
        <v>1423456200</v>
      </c>
      <c r="K148">
        <v>1421183271</v>
      </c>
      <c r="L148" t="b">
        <v>1</v>
      </c>
      <c r="M148">
        <v>12</v>
      </c>
      <c r="N148" t="b">
        <v>1</v>
      </c>
      <c r="O148" t="s">
        <v>8269</v>
      </c>
      <c r="P148">
        <v>150</v>
      </c>
      <c r="Q148" s="11" t="s">
        <v>8315</v>
      </c>
      <c r="R148" t="s">
        <v>8316</v>
      </c>
      <c r="S148" s="15">
        <v>42017.88045138889</v>
      </c>
      <c r="T148" s="16">
        <v>42044.1875</v>
      </c>
    </row>
    <row r="149" spans="1:20" ht="75" customHeight="1" x14ac:dyDescent="0.25">
      <c r="A149">
        <v>114</v>
      </c>
      <c r="B149">
        <v>3279</v>
      </c>
      <c r="C149" s="3" t="s">
        <v>3279</v>
      </c>
      <c r="D149" s="3" t="s">
        <v>7389</v>
      </c>
      <c r="E149" s="6">
        <v>5800</v>
      </c>
      <c r="F149" s="8">
        <v>6628</v>
      </c>
      <c r="G149" t="s">
        <v>8218</v>
      </c>
      <c r="H149" t="s">
        <v>8223</v>
      </c>
      <c r="I149" t="s">
        <v>8245</v>
      </c>
      <c r="J149">
        <v>1459474059</v>
      </c>
      <c r="K149">
        <v>1456885659</v>
      </c>
      <c r="L149" t="b">
        <v>0</v>
      </c>
      <c r="M149">
        <v>63</v>
      </c>
      <c r="N149" t="b">
        <v>1</v>
      </c>
      <c r="O149" t="s">
        <v>8269</v>
      </c>
      <c r="P149">
        <v>92.06</v>
      </c>
      <c r="Q149" s="11" t="s">
        <v>8315</v>
      </c>
      <c r="R149" t="s">
        <v>8316</v>
      </c>
      <c r="S149" s="15">
        <v>42431.102534722217</v>
      </c>
      <c r="T149" s="16">
        <v>42461.06086805556</v>
      </c>
    </row>
    <row r="150" spans="1:20" ht="75" customHeight="1" x14ac:dyDescent="0.25">
      <c r="A150">
        <v>103</v>
      </c>
      <c r="B150">
        <v>3280</v>
      </c>
      <c r="C150" s="3" t="s">
        <v>3280</v>
      </c>
      <c r="D150" s="3" t="s">
        <v>7390</v>
      </c>
      <c r="E150" s="6">
        <v>2000</v>
      </c>
      <c r="F150" s="8">
        <v>2060</v>
      </c>
      <c r="G150" t="s">
        <v>8218</v>
      </c>
      <c r="H150" t="s">
        <v>8223</v>
      </c>
      <c r="I150" t="s">
        <v>8245</v>
      </c>
      <c r="J150">
        <v>1433134800</v>
      </c>
      <c r="K150">
        <v>1430158198</v>
      </c>
      <c r="L150" t="b">
        <v>0</v>
      </c>
      <c r="M150">
        <v>30</v>
      </c>
      <c r="N150" t="b">
        <v>1</v>
      </c>
      <c r="O150" t="s">
        <v>8269</v>
      </c>
      <c r="P150">
        <v>66.67</v>
      </c>
      <c r="Q150" s="11" t="s">
        <v>8315</v>
      </c>
      <c r="R150" t="s">
        <v>8316</v>
      </c>
      <c r="S150" s="15">
        <v>42121.756921296299</v>
      </c>
      <c r="T150" s="16">
        <v>42156.208333333328</v>
      </c>
    </row>
    <row r="151" spans="1:20" ht="75" customHeight="1" x14ac:dyDescent="0.25">
      <c r="A151">
        <v>122</v>
      </c>
      <c r="B151">
        <v>3281</v>
      </c>
      <c r="C151" s="3" t="s">
        <v>3281</v>
      </c>
      <c r="D151" s="3" t="s">
        <v>7391</v>
      </c>
      <c r="E151" s="6">
        <v>5000</v>
      </c>
      <c r="F151" s="8">
        <v>6080</v>
      </c>
      <c r="G151" t="s">
        <v>8218</v>
      </c>
      <c r="H151" t="s">
        <v>8223</v>
      </c>
      <c r="I151" t="s">
        <v>8245</v>
      </c>
      <c r="J151">
        <v>1441153705</v>
      </c>
      <c r="K151">
        <v>1438561705</v>
      </c>
      <c r="L151" t="b">
        <v>0</v>
      </c>
      <c r="M151">
        <v>47</v>
      </c>
      <c r="N151" t="b">
        <v>1</v>
      </c>
      <c r="O151" t="s">
        <v>8269</v>
      </c>
      <c r="P151">
        <v>106.38</v>
      </c>
      <c r="Q151" s="11" t="s">
        <v>8315</v>
      </c>
      <c r="R151" t="s">
        <v>8316</v>
      </c>
      <c r="S151" s="15">
        <v>42219.019733796296</v>
      </c>
      <c r="T151" s="16">
        <v>42249.019733796296</v>
      </c>
    </row>
    <row r="152" spans="1:20" ht="75" customHeight="1" x14ac:dyDescent="0.25">
      <c r="A152">
        <v>103</v>
      </c>
      <c r="B152">
        <v>3282</v>
      </c>
      <c r="C152" s="3" t="s">
        <v>3282</v>
      </c>
      <c r="D152" s="3" t="s">
        <v>7392</v>
      </c>
      <c r="E152" s="6">
        <v>31000</v>
      </c>
      <c r="F152" s="8">
        <v>31820.5</v>
      </c>
      <c r="G152" t="s">
        <v>8218</v>
      </c>
      <c r="H152" t="s">
        <v>8223</v>
      </c>
      <c r="I152" t="s">
        <v>8245</v>
      </c>
      <c r="J152">
        <v>1461904788</v>
      </c>
      <c r="K152">
        <v>1458103188</v>
      </c>
      <c r="L152" t="b">
        <v>0</v>
      </c>
      <c r="M152">
        <v>237</v>
      </c>
      <c r="N152" t="b">
        <v>1</v>
      </c>
      <c r="O152" t="s">
        <v>8269</v>
      </c>
      <c r="P152">
        <v>130.80000000000001</v>
      </c>
      <c r="Q152" s="11" t="s">
        <v>8315</v>
      </c>
      <c r="R152" t="s">
        <v>8316</v>
      </c>
      <c r="S152" s="15">
        <v>42445.19430555556</v>
      </c>
      <c r="T152" s="16">
        <v>42489.19430555556</v>
      </c>
    </row>
    <row r="153" spans="1:20" ht="75" customHeight="1" x14ac:dyDescent="0.25">
      <c r="A153">
        <v>102</v>
      </c>
      <c r="B153">
        <v>3284</v>
      </c>
      <c r="C153" s="3" t="s">
        <v>3284</v>
      </c>
      <c r="D153" s="3" t="s">
        <v>7394</v>
      </c>
      <c r="E153" s="6">
        <v>3000</v>
      </c>
      <c r="F153" s="8">
        <v>3048</v>
      </c>
      <c r="G153" t="s">
        <v>8218</v>
      </c>
      <c r="H153" t="s">
        <v>8223</v>
      </c>
      <c r="I153" t="s">
        <v>8245</v>
      </c>
      <c r="J153">
        <v>1454047140</v>
      </c>
      <c r="K153">
        <v>1452546853</v>
      </c>
      <c r="L153" t="b">
        <v>0</v>
      </c>
      <c r="M153">
        <v>15</v>
      </c>
      <c r="N153" t="b">
        <v>1</v>
      </c>
      <c r="O153" t="s">
        <v>8269</v>
      </c>
      <c r="P153">
        <v>200</v>
      </c>
      <c r="Q153" s="11" t="s">
        <v>8315</v>
      </c>
      <c r="R153" t="s">
        <v>8316</v>
      </c>
      <c r="S153" s="15">
        <v>42380.884872685187</v>
      </c>
      <c r="T153" s="16">
        <v>42398.249305555553</v>
      </c>
    </row>
    <row r="154" spans="1:20" ht="75" customHeight="1" x14ac:dyDescent="0.25">
      <c r="A154">
        <v>112</v>
      </c>
      <c r="B154">
        <v>3285</v>
      </c>
      <c r="C154" s="3" t="s">
        <v>3285</v>
      </c>
      <c r="D154" s="3" t="s">
        <v>7395</v>
      </c>
      <c r="E154" s="6">
        <v>4999</v>
      </c>
      <c r="F154" s="8">
        <v>5604</v>
      </c>
      <c r="G154" t="s">
        <v>8218</v>
      </c>
      <c r="H154" t="s">
        <v>8223</v>
      </c>
      <c r="I154" t="s">
        <v>8245</v>
      </c>
      <c r="J154">
        <v>1488258000</v>
      </c>
      <c r="K154">
        <v>1485556626</v>
      </c>
      <c r="L154" t="b">
        <v>0</v>
      </c>
      <c r="M154">
        <v>81</v>
      </c>
      <c r="N154" t="b">
        <v>1</v>
      </c>
      <c r="O154" t="s">
        <v>8269</v>
      </c>
      <c r="P154">
        <v>61.72</v>
      </c>
      <c r="Q154" s="11" t="s">
        <v>8315</v>
      </c>
      <c r="R154" t="s">
        <v>8316</v>
      </c>
      <c r="S154" s="15">
        <v>42762.942430555559</v>
      </c>
      <c r="T154" s="16">
        <v>42794.208333333328</v>
      </c>
    </row>
    <row r="155" spans="1:20" ht="75" customHeight="1" x14ac:dyDescent="0.25">
      <c r="A155">
        <v>102</v>
      </c>
      <c r="B155">
        <v>3286</v>
      </c>
      <c r="C155" s="3" t="s">
        <v>3286</v>
      </c>
      <c r="D155" s="3" t="s">
        <v>7396</v>
      </c>
      <c r="E155" s="6">
        <v>15000</v>
      </c>
      <c r="F155" s="8">
        <v>15265</v>
      </c>
      <c r="G155" t="s">
        <v>8218</v>
      </c>
      <c r="H155" t="s">
        <v>8223</v>
      </c>
      <c r="I155" t="s">
        <v>8245</v>
      </c>
      <c r="J155">
        <v>1471291782</v>
      </c>
      <c r="K155">
        <v>1468699782</v>
      </c>
      <c r="L155" t="b">
        <v>0</v>
      </c>
      <c r="M155">
        <v>122</v>
      </c>
      <c r="N155" t="b">
        <v>1</v>
      </c>
      <c r="O155" t="s">
        <v>8269</v>
      </c>
      <c r="P155">
        <v>122.95</v>
      </c>
      <c r="Q155" s="11" t="s">
        <v>8315</v>
      </c>
      <c r="R155" t="s">
        <v>8316</v>
      </c>
      <c r="S155" s="15">
        <v>42567.840069444443</v>
      </c>
      <c r="T155" s="16">
        <v>42597.840069444443</v>
      </c>
    </row>
    <row r="156" spans="1:20" ht="75" customHeight="1" x14ac:dyDescent="0.25">
      <c r="A156">
        <v>114</v>
      </c>
      <c r="B156">
        <v>3291</v>
      </c>
      <c r="C156" s="3" t="s">
        <v>3291</v>
      </c>
      <c r="D156" s="3" t="s">
        <v>7401</v>
      </c>
      <c r="E156" s="6">
        <v>500</v>
      </c>
      <c r="F156" s="8">
        <v>570</v>
      </c>
      <c r="G156" t="s">
        <v>8218</v>
      </c>
      <c r="H156" t="s">
        <v>8223</v>
      </c>
      <c r="I156" t="s">
        <v>8245</v>
      </c>
      <c r="J156">
        <v>1442462340</v>
      </c>
      <c r="K156">
        <v>1439743900</v>
      </c>
      <c r="L156" t="b">
        <v>0</v>
      </c>
      <c r="M156">
        <v>14</v>
      </c>
      <c r="N156" t="b">
        <v>1</v>
      </c>
      <c r="O156" t="s">
        <v>8269</v>
      </c>
      <c r="P156">
        <v>35.71</v>
      </c>
      <c r="Q156" s="11" t="s">
        <v>8315</v>
      </c>
      <c r="R156" t="s">
        <v>8316</v>
      </c>
      <c r="S156" s="15">
        <v>42232.702546296292</v>
      </c>
      <c r="T156" s="16">
        <v>42264.165972222225</v>
      </c>
    </row>
    <row r="157" spans="1:20" ht="75" customHeight="1" x14ac:dyDescent="0.25">
      <c r="A157">
        <v>102</v>
      </c>
      <c r="B157">
        <v>3298</v>
      </c>
      <c r="C157" s="3" t="s">
        <v>3298</v>
      </c>
      <c r="D157" s="3" t="s">
        <v>7408</v>
      </c>
      <c r="E157" s="6">
        <v>10000</v>
      </c>
      <c r="F157" s="8">
        <v>10173</v>
      </c>
      <c r="G157" t="s">
        <v>8218</v>
      </c>
      <c r="H157" t="s">
        <v>8223</v>
      </c>
      <c r="I157" t="s">
        <v>8245</v>
      </c>
      <c r="J157">
        <v>1442102400</v>
      </c>
      <c r="K157">
        <v>1440370768</v>
      </c>
      <c r="L157" t="b">
        <v>0</v>
      </c>
      <c r="M157">
        <v>72</v>
      </c>
      <c r="N157" t="b">
        <v>1</v>
      </c>
      <c r="O157" t="s">
        <v>8269</v>
      </c>
      <c r="P157">
        <v>138.88999999999999</v>
      </c>
      <c r="Q157" s="11" t="s">
        <v>8315</v>
      </c>
      <c r="R157" t="s">
        <v>8316</v>
      </c>
      <c r="S157" s="15">
        <v>42239.957962962959</v>
      </c>
      <c r="T157" s="16">
        <v>42260</v>
      </c>
    </row>
    <row r="158" spans="1:20" ht="75" customHeight="1" x14ac:dyDescent="0.25">
      <c r="A158">
        <v>116</v>
      </c>
      <c r="B158">
        <v>3299</v>
      </c>
      <c r="C158" s="3" t="s">
        <v>3299</v>
      </c>
      <c r="D158" s="3" t="s">
        <v>7409</v>
      </c>
      <c r="E158" s="6">
        <v>3000</v>
      </c>
      <c r="F158" s="8">
        <v>3486</v>
      </c>
      <c r="G158" t="s">
        <v>8218</v>
      </c>
      <c r="H158" t="s">
        <v>8223</v>
      </c>
      <c r="I158" t="s">
        <v>8245</v>
      </c>
      <c r="J158">
        <v>1444860063</v>
      </c>
      <c r="K158">
        <v>1442268063</v>
      </c>
      <c r="L158" t="b">
        <v>0</v>
      </c>
      <c r="M158">
        <v>63</v>
      </c>
      <c r="N158" t="b">
        <v>1</v>
      </c>
      <c r="O158" t="s">
        <v>8269</v>
      </c>
      <c r="P158">
        <v>47.62</v>
      </c>
      <c r="Q158" s="11" t="s">
        <v>8315</v>
      </c>
      <c r="R158" t="s">
        <v>8316</v>
      </c>
      <c r="S158" s="15">
        <v>42261.917395833334</v>
      </c>
      <c r="T158" s="16">
        <v>42291.917395833334</v>
      </c>
    </row>
    <row r="159" spans="1:20" ht="75" customHeight="1" x14ac:dyDescent="0.25">
      <c r="A159">
        <v>136</v>
      </c>
      <c r="B159">
        <v>3300</v>
      </c>
      <c r="C159" s="3" t="s">
        <v>3300</v>
      </c>
      <c r="D159" s="3" t="s">
        <v>7410</v>
      </c>
      <c r="E159" s="6">
        <v>3000</v>
      </c>
      <c r="F159" s="8">
        <v>4085</v>
      </c>
      <c r="G159" t="s">
        <v>8218</v>
      </c>
      <c r="H159" t="s">
        <v>8223</v>
      </c>
      <c r="I159" t="s">
        <v>8245</v>
      </c>
      <c r="J159">
        <v>1430329862</v>
      </c>
      <c r="K159">
        <v>1428515462</v>
      </c>
      <c r="L159" t="b">
        <v>0</v>
      </c>
      <c r="M159">
        <v>88</v>
      </c>
      <c r="N159" t="b">
        <v>1</v>
      </c>
      <c r="O159" t="s">
        <v>8269</v>
      </c>
      <c r="P159">
        <v>34.090000000000003</v>
      </c>
      <c r="Q159" s="11" t="s">
        <v>8315</v>
      </c>
      <c r="R159" t="s">
        <v>8316</v>
      </c>
      <c r="S159" s="15">
        <v>42102.743773148148</v>
      </c>
      <c r="T159" s="16">
        <v>42123.743773148148</v>
      </c>
    </row>
    <row r="160" spans="1:20" ht="75" customHeight="1" x14ac:dyDescent="0.25">
      <c r="A160">
        <v>133</v>
      </c>
      <c r="B160">
        <v>3301</v>
      </c>
      <c r="C160" s="3" t="s">
        <v>3301</v>
      </c>
      <c r="D160" s="3" t="s">
        <v>7411</v>
      </c>
      <c r="E160" s="6">
        <v>3000</v>
      </c>
      <c r="F160" s="8">
        <v>4004</v>
      </c>
      <c r="G160" t="s">
        <v>8218</v>
      </c>
      <c r="H160" t="s">
        <v>8223</v>
      </c>
      <c r="I160" t="s">
        <v>8245</v>
      </c>
      <c r="J160">
        <v>1470034740</v>
      </c>
      <c r="K160">
        <v>1466185176</v>
      </c>
      <c r="L160" t="b">
        <v>0</v>
      </c>
      <c r="M160">
        <v>70</v>
      </c>
      <c r="N160" t="b">
        <v>1</v>
      </c>
      <c r="O160" t="s">
        <v>8269</v>
      </c>
      <c r="P160">
        <v>42.86</v>
      </c>
      <c r="Q160" s="11" t="s">
        <v>8315</v>
      </c>
      <c r="R160" t="s">
        <v>8316</v>
      </c>
      <c r="S160" s="15">
        <v>42538.73583333334</v>
      </c>
      <c r="T160" s="16">
        <v>42583.290972222225</v>
      </c>
    </row>
    <row r="161" spans="1:20" ht="75" customHeight="1" x14ac:dyDescent="0.25">
      <c r="A161">
        <v>116</v>
      </c>
      <c r="B161">
        <v>3303</v>
      </c>
      <c r="C161" s="3" t="s">
        <v>3303</v>
      </c>
      <c r="D161" s="3" t="s">
        <v>7413</v>
      </c>
      <c r="E161" s="6">
        <v>1800</v>
      </c>
      <c r="F161" s="8">
        <v>2086</v>
      </c>
      <c r="G161" t="s">
        <v>8218</v>
      </c>
      <c r="H161" t="s">
        <v>8223</v>
      </c>
      <c r="I161" t="s">
        <v>8245</v>
      </c>
      <c r="J161">
        <v>1427553484</v>
      </c>
      <c r="K161">
        <v>1424533084</v>
      </c>
      <c r="L161" t="b">
        <v>0</v>
      </c>
      <c r="M161">
        <v>35</v>
      </c>
      <c r="N161" t="b">
        <v>1</v>
      </c>
      <c r="O161" t="s">
        <v>8269</v>
      </c>
      <c r="P161">
        <v>51.43</v>
      </c>
      <c r="Q161" s="11" t="s">
        <v>8315</v>
      </c>
      <c r="R161" t="s">
        <v>8316</v>
      </c>
      <c r="S161" s="15">
        <v>42056.65143518518</v>
      </c>
      <c r="T161" s="16">
        <v>42091.609768518523</v>
      </c>
    </row>
    <row r="162" spans="1:20" ht="75" customHeight="1" x14ac:dyDescent="0.25">
      <c r="A162">
        <v>105</v>
      </c>
      <c r="B162">
        <v>3304</v>
      </c>
      <c r="C162" s="3" t="s">
        <v>3304</v>
      </c>
      <c r="D162" s="3" t="s">
        <v>7414</v>
      </c>
      <c r="E162" s="6">
        <v>15000</v>
      </c>
      <c r="F162" s="8">
        <v>15677.5</v>
      </c>
      <c r="G162" t="s">
        <v>8218</v>
      </c>
      <c r="H162" t="s">
        <v>8223</v>
      </c>
      <c r="I162" t="s">
        <v>8245</v>
      </c>
      <c r="J162">
        <v>1482418752</v>
      </c>
      <c r="K162">
        <v>1479826752</v>
      </c>
      <c r="L162" t="b">
        <v>0</v>
      </c>
      <c r="M162">
        <v>175</v>
      </c>
      <c r="N162" t="b">
        <v>1</v>
      </c>
      <c r="O162" t="s">
        <v>8269</v>
      </c>
      <c r="P162">
        <v>85.71</v>
      </c>
      <c r="Q162" s="11" t="s">
        <v>8315</v>
      </c>
      <c r="R162" t="s">
        <v>8316</v>
      </c>
      <c r="S162" s="15">
        <v>42696.624444444446</v>
      </c>
      <c r="T162" s="16">
        <v>42726.624444444446</v>
      </c>
    </row>
    <row r="163" spans="1:20" ht="75" customHeight="1" x14ac:dyDescent="0.25">
      <c r="A163">
        <v>102</v>
      </c>
      <c r="B163">
        <v>3305</v>
      </c>
      <c r="C163" s="3" t="s">
        <v>3305</v>
      </c>
      <c r="D163" s="3" t="s">
        <v>7415</v>
      </c>
      <c r="E163" s="6">
        <v>4000</v>
      </c>
      <c r="F163" s="8">
        <v>4081</v>
      </c>
      <c r="G163" t="s">
        <v>8218</v>
      </c>
      <c r="H163" t="s">
        <v>8223</v>
      </c>
      <c r="I163" t="s">
        <v>8245</v>
      </c>
      <c r="J163">
        <v>1438374748</v>
      </c>
      <c r="K163">
        <v>1435782748</v>
      </c>
      <c r="L163" t="b">
        <v>0</v>
      </c>
      <c r="M163">
        <v>20</v>
      </c>
      <c r="N163" t="b">
        <v>1</v>
      </c>
      <c r="O163" t="s">
        <v>8269</v>
      </c>
      <c r="P163">
        <v>200</v>
      </c>
      <c r="Q163" s="11" t="s">
        <v>8315</v>
      </c>
      <c r="R163" t="s">
        <v>8316</v>
      </c>
      <c r="S163" s="15">
        <v>42186.855879629627</v>
      </c>
      <c r="T163" s="16">
        <v>42216.855879629627</v>
      </c>
    </row>
    <row r="164" spans="1:20" ht="75" customHeight="1" x14ac:dyDescent="0.25">
      <c r="A164">
        <v>175</v>
      </c>
      <c r="B164">
        <v>3306</v>
      </c>
      <c r="C164" s="3" t="s">
        <v>3306</v>
      </c>
      <c r="D164" s="3" t="s">
        <v>7416</v>
      </c>
      <c r="E164" s="6">
        <v>1500</v>
      </c>
      <c r="F164" s="8">
        <v>2630</v>
      </c>
      <c r="G164" t="s">
        <v>8218</v>
      </c>
      <c r="H164" t="s">
        <v>8223</v>
      </c>
      <c r="I164" t="s">
        <v>8245</v>
      </c>
      <c r="J164">
        <v>1465527600</v>
      </c>
      <c r="K164">
        <v>1462252542</v>
      </c>
      <c r="L164" t="b">
        <v>0</v>
      </c>
      <c r="M164">
        <v>54</v>
      </c>
      <c r="N164" t="b">
        <v>1</v>
      </c>
      <c r="O164" t="s">
        <v>8269</v>
      </c>
      <c r="P164">
        <v>27.78</v>
      </c>
      <c r="Q164" s="11" t="s">
        <v>8315</v>
      </c>
      <c r="R164" t="s">
        <v>8316</v>
      </c>
      <c r="S164" s="15">
        <v>42493.219236111108</v>
      </c>
      <c r="T164" s="16">
        <v>42531.125</v>
      </c>
    </row>
    <row r="165" spans="1:20" ht="75" customHeight="1" x14ac:dyDescent="0.25">
      <c r="A165">
        <v>107</v>
      </c>
      <c r="B165">
        <v>3307</v>
      </c>
      <c r="C165" s="3" t="s">
        <v>3307</v>
      </c>
      <c r="D165" s="3" t="s">
        <v>7417</v>
      </c>
      <c r="E165" s="6">
        <v>1000</v>
      </c>
      <c r="F165" s="8">
        <v>1066.8</v>
      </c>
      <c r="G165" t="s">
        <v>8218</v>
      </c>
      <c r="H165" t="s">
        <v>8223</v>
      </c>
      <c r="I165" t="s">
        <v>8245</v>
      </c>
      <c r="J165">
        <v>1463275339</v>
      </c>
      <c r="K165">
        <v>1460683339</v>
      </c>
      <c r="L165" t="b">
        <v>0</v>
      </c>
      <c r="M165">
        <v>20</v>
      </c>
      <c r="N165" t="b">
        <v>1</v>
      </c>
      <c r="O165" t="s">
        <v>8269</v>
      </c>
      <c r="P165">
        <v>50</v>
      </c>
      <c r="Q165" s="11" t="s">
        <v>8315</v>
      </c>
      <c r="R165" t="s">
        <v>8316</v>
      </c>
      <c r="S165" s="15">
        <v>42475.057164351849</v>
      </c>
      <c r="T165" s="16">
        <v>42505.057164351849</v>
      </c>
    </row>
    <row r="166" spans="1:20" ht="75" customHeight="1" x14ac:dyDescent="0.25">
      <c r="A166">
        <v>122</v>
      </c>
      <c r="B166">
        <v>3308</v>
      </c>
      <c r="C166" s="3" t="s">
        <v>3308</v>
      </c>
      <c r="D166" s="3" t="s">
        <v>7418</v>
      </c>
      <c r="E166" s="6">
        <v>3500</v>
      </c>
      <c r="F166" s="8">
        <v>4280</v>
      </c>
      <c r="G166" t="s">
        <v>8218</v>
      </c>
      <c r="H166" t="s">
        <v>8223</v>
      </c>
      <c r="I166" t="s">
        <v>8245</v>
      </c>
      <c r="J166">
        <v>1460581365</v>
      </c>
      <c r="K166">
        <v>1458766965</v>
      </c>
      <c r="L166" t="b">
        <v>0</v>
      </c>
      <c r="M166">
        <v>57</v>
      </c>
      <c r="N166" t="b">
        <v>1</v>
      </c>
      <c r="O166" t="s">
        <v>8269</v>
      </c>
      <c r="P166">
        <v>61.4</v>
      </c>
      <c r="Q166" s="11" t="s">
        <v>8315</v>
      </c>
      <c r="R166" t="s">
        <v>8316</v>
      </c>
      <c r="S166" s="15">
        <v>42452.876909722225</v>
      </c>
      <c r="T166" s="16">
        <v>42473.876909722225</v>
      </c>
    </row>
    <row r="167" spans="1:20" ht="75" customHeight="1" x14ac:dyDescent="0.25">
      <c r="A167">
        <v>100</v>
      </c>
      <c r="B167">
        <v>3310</v>
      </c>
      <c r="C167" s="3" t="s">
        <v>3310</v>
      </c>
      <c r="D167" s="3" t="s">
        <v>7420</v>
      </c>
      <c r="E167" s="6">
        <v>6500</v>
      </c>
      <c r="F167" s="8">
        <v>6505</v>
      </c>
      <c r="G167" t="s">
        <v>8218</v>
      </c>
      <c r="H167" t="s">
        <v>8223</v>
      </c>
      <c r="I167" t="s">
        <v>8245</v>
      </c>
      <c r="J167">
        <v>1444169825</v>
      </c>
      <c r="K167">
        <v>1441577825</v>
      </c>
      <c r="L167" t="b">
        <v>0</v>
      </c>
      <c r="M167">
        <v>31</v>
      </c>
      <c r="N167" t="b">
        <v>1</v>
      </c>
      <c r="O167" t="s">
        <v>8269</v>
      </c>
      <c r="P167">
        <v>209.68</v>
      </c>
      <c r="Q167" s="11" t="s">
        <v>8315</v>
      </c>
      <c r="R167" t="s">
        <v>8316</v>
      </c>
      <c r="S167" s="15">
        <v>42253.928530092591</v>
      </c>
      <c r="T167" s="16">
        <v>42283.928530092591</v>
      </c>
    </row>
    <row r="168" spans="1:20" ht="75" customHeight="1" x14ac:dyDescent="0.25">
      <c r="A168">
        <v>110</v>
      </c>
      <c r="B168">
        <v>3311</v>
      </c>
      <c r="C168" s="3" t="s">
        <v>3311</v>
      </c>
      <c r="D168" s="3" t="s">
        <v>7421</v>
      </c>
      <c r="E168" s="6">
        <v>2500</v>
      </c>
      <c r="F168" s="8">
        <v>2746</v>
      </c>
      <c r="G168" t="s">
        <v>8218</v>
      </c>
      <c r="H168" t="s">
        <v>8223</v>
      </c>
      <c r="I168" t="s">
        <v>8245</v>
      </c>
      <c r="J168">
        <v>1445065210</v>
      </c>
      <c r="K168">
        <v>1442473210</v>
      </c>
      <c r="L168" t="b">
        <v>0</v>
      </c>
      <c r="M168">
        <v>45</v>
      </c>
      <c r="N168" t="b">
        <v>1</v>
      </c>
      <c r="O168" t="s">
        <v>8269</v>
      </c>
      <c r="P168">
        <v>55.56</v>
      </c>
      <c r="Q168" s="11" t="s">
        <v>8315</v>
      </c>
      <c r="R168" t="s">
        <v>8316</v>
      </c>
      <c r="S168" s="15">
        <v>42264.29178240741</v>
      </c>
      <c r="T168" s="16">
        <v>42294.29178240741</v>
      </c>
    </row>
    <row r="169" spans="1:20" ht="75" customHeight="1" x14ac:dyDescent="0.25">
      <c r="A169">
        <v>100</v>
      </c>
      <c r="B169">
        <v>3312</v>
      </c>
      <c r="C169" s="3" t="s">
        <v>3312</v>
      </c>
      <c r="D169" s="3" t="s">
        <v>7422</v>
      </c>
      <c r="E169" s="6">
        <v>2500</v>
      </c>
      <c r="F169" s="8">
        <v>2501</v>
      </c>
      <c r="G169" t="s">
        <v>8218</v>
      </c>
      <c r="H169" t="s">
        <v>8223</v>
      </c>
      <c r="I169" t="s">
        <v>8245</v>
      </c>
      <c r="J169">
        <v>1478901600</v>
      </c>
      <c r="K169">
        <v>1477077946</v>
      </c>
      <c r="L169" t="b">
        <v>0</v>
      </c>
      <c r="M169">
        <v>41</v>
      </c>
      <c r="N169" t="b">
        <v>1</v>
      </c>
      <c r="O169" t="s">
        <v>8269</v>
      </c>
      <c r="P169">
        <v>60.98</v>
      </c>
      <c r="Q169" s="11" t="s">
        <v>8315</v>
      </c>
      <c r="R169" t="s">
        <v>8316</v>
      </c>
      <c r="S169" s="15">
        <v>42664.809560185182</v>
      </c>
      <c r="T169" s="16">
        <v>42685.916666666672</v>
      </c>
    </row>
    <row r="170" spans="1:20" ht="75" customHeight="1" x14ac:dyDescent="0.25">
      <c r="A170">
        <v>116</v>
      </c>
      <c r="B170">
        <v>3313</v>
      </c>
      <c r="C170" s="3" t="s">
        <v>3313</v>
      </c>
      <c r="D170" s="3" t="s">
        <v>7423</v>
      </c>
      <c r="E170" s="6">
        <v>2000</v>
      </c>
      <c r="F170" s="8">
        <v>2321</v>
      </c>
      <c r="G170" t="s">
        <v>8218</v>
      </c>
      <c r="H170" t="s">
        <v>8223</v>
      </c>
      <c r="I170" t="s">
        <v>8245</v>
      </c>
      <c r="J170">
        <v>1453856400</v>
      </c>
      <c r="K170">
        <v>1452664317</v>
      </c>
      <c r="L170" t="b">
        <v>0</v>
      </c>
      <c r="M170">
        <v>29</v>
      </c>
      <c r="N170" t="b">
        <v>1</v>
      </c>
      <c r="O170" t="s">
        <v>8269</v>
      </c>
      <c r="P170">
        <v>68.97</v>
      </c>
      <c r="Q170" s="11" t="s">
        <v>8315</v>
      </c>
      <c r="R170" t="s">
        <v>8316</v>
      </c>
      <c r="S170" s="15">
        <v>42382.244409722218</v>
      </c>
      <c r="T170" s="16">
        <v>42396.041666666672</v>
      </c>
    </row>
    <row r="171" spans="1:20" ht="75" customHeight="1" x14ac:dyDescent="0.25">
      <c r="A171">
        <v>100</v>
      </c>
      <c r="B171">
        <v>3316</v>
      </c>
      <c r="C171" s="3" t="s">
        <v>3316</v>
      </c>
      <c r="D171" s="3" t="s">
        <v>7426</v>
      </c>
      <c r="E171" s="6">
        <v>11737</v>
      </c>
      <c r="F171" s="8">
        <v>11747.18</v>
      </c>
      <c r="G171" t="s">
        <v>8218</v>
      </c>
      <c r="H171" t="s">
        <v>8223</v>
      </c>
      <c r="I171" t="s">
        <v>8245</v>
      </c>
      <c r="J171">
        <v>1407506040</v>
      </c>
      <c r="K171">
        <v>1404680075</v>
      </c>
      <c r="L171" t="b">
        <v>0</v>
      </c>
      <c r="M171">
        <v>125</v>
      </c>
      <c r="N171" t="b">
        <v>1</v>
      </c>
      <c r="O171" t="s">
        <v>8269</v>
      </c>
      <c r="P171">
        <v>93.9</v>
      </c>
      <c r="Q171" s="11" t="s">
        <v>8315</v>
      </c>
      <c r="R171" t="s">
        <v>8316</v>
      </c>
      <c r="S171" s="15">
        <v>41826.871238425927</v>
      </c>
      <c r="T171" s="16">
        <v>41859.57916666667</v>
      </c>
    </row>
    <row r="172" spans="1:20" ht="75" customHeight="1" x14ac:dyDescent="0.25">
      <c r="A172">
        <v>106</v>
      </c>
      <c r="B172">
        <v>3317</v>
      </c>
      <c r="C172" s="3" t="s">
        <v>3317</v>
      </c>
      <c r="D172" s="3" t="s">
        <v>7427</v>
      </c>
      <c r="E172" s="6">
        <v>1050</v>
      </c>
      <c r="F172" s="8">
        <v>1115</v>
      </c>
      <c r="G172" t="s">
        <v>8218</v>
      </c>
      <c r="H172" t="s">
        <v>8223</v>
      </c>
      <c r="I172" t="s">
        <v>8245</v>
      </c>
      <c r="J172">
        <v>1465347424</v>
      </c>
      <c r="K172">
        <v>1462755424</v>
      </c>
      <c r="L172" t="b">
        <v>0</v>
      </c>
      <c r="M172">
        <v>18</v>
      </c>
      <c r="N172" t="b">
        <v>1</v>
      </c>
      <c r="O172" t="s">
        <v>8269</v>
      </c>
      <c r="P172">
        <v>58.33</v>
      </c>
      <c r="Q172" s="11" t="s">
        <v>8315</v>
      </c>
      <c r="R172" t="s">
        <v>8316</v>
      </c>
      <c r="S172" s="15">
        <v>42499.039629629624</v>
      </c>
      <c r="T172" s="16">
        <v>42529.039629629624</v>
      </c>
    </row>
    <row r="173" spans="1:20" ht="75" customHeight="1" x14ac:dyDescent="0.25">
      <c r="A173">
        <v>101</v>
      </c>
      <c r="B173">
        <v>3320</v>
      </c>
      <c r="C173" s="3" t="s">
        <v>3320</v>
      </c>
      <c r="D173" s="3" t="s">
        <v>7430</v>
      </c>
      <c r="E173" s="6">
        <v>2500</v>
      </c>
      <c r="F173" s="8">
        <v>2525</v>
      </c>
      <c r="G173" t="s">
        <v>8218</v>
      </c>
      <c r="H173" t="s">
        <v>8223</v>
      </c>
      <c r="I173" t="s">
        <v>8245</v>
      </c>
      <c r="J173">
        <v>1466557557</v>
      </c>
      <c r="K173">
        <v>1463965557</v>
      </c>
      <c r="L173" t="b">
        <v>0</v>
      </c>
      <c r="M173">
        <v>38</v>
      </c>
      <c r="N173" t="b">
        <v>1</v>
      </c>
      <c r="O173" t="s">
        <v>8269</v>
      </c>
      <c r="P173">
        <v>65.790000000000006</v>
      </c>
      <c r="Q173" s="11" t="s">
        <v>8315</v>
      </c>
      <c r="R173" t="s">
        <v>8316</v>
      </c>
      <c r="S173" s="15">
        <v>42513.045798611114</v>
      </c>
      <c r="T173" s="16">
        <v>42543.045798611114</v>
      </c>
    </row>
    <row r="174" spans="1:20" ht="75" customHeight="1" x14ac:dyDescent="0.25">
      <c r="A174">
        <v>107</v>
      </c>
      <c r="B174">
        <v>3321</v>
      </c>
      <c r="C174" s="3" t="s">
        <v>3321</v>
      </c>
      <c r="D174" s="3" t="s">
        <v>7431</v>
      </c>
      <c r="E174" s="6">
        <v>500</v>
      </c>
      <c r="F174" s="8">
        <v>537</v>
      </c>
      <c r="G174" t="s">
        <v>8218</v>
      </c>
      <c r="H174" t="s">
        <v>8223</v>
      </c>
      <c r="I174" t="s">
        <v>8245</v>
      </c>
      <c r="J174">
        <v>1413431940</v>
      </c>
      <c r="K174">
        <v>1412216665</v>
      </c>
      <c r="L174" t="b">
        <v>0</v>
      </c>
      <c r="M174">
        <v>15</v>
      </c>
      <c r="N174" t="b">
        <v>1</v>
      </c>
      <c r="O174" t="s">
        <v>8269</v>
      </c>
      <c r="P174">
        <v>33.33</v>
      </c>
      <c r="Q174" s="11" t="s">
        <v>8315</v>
      </c>
      <c r="R174" t="s">
        <v>8316</v>
      </c>
      <c r="S174" s="15">
        <v>41914.100289351853</v>
      </c>
      <c r="T174" s="16">
        <v>41928.165972222225</v>
      </c>
    </row>
    <row r="175" spans="1:20" ht="75" customHeight="1" x14ac:dyDescent="0.25">
      <c r="A175">
        <v>102</v>
      </c>
      <c r="B175">
        <v>3322</v>
      </c>
      <c r="C175" s="3" t="s">
        <v>3322</v>
      </c>
      <c r="D175" s="3" t="s">
        <v>7432</v>
      </c>
      <c r="E175" s="6">
        <v>3300</v>
      </c>
      <c r="F175" s="8">
        <v>3350</v>
      </c>
      <c r="G175" t="s">
        <v>8218</v>
      </c>
      <c r="H175" t="s">
        <v>8223</v>
      </c>
      <c r="I175" t="s">
        <v>8245</v>
      </c>
      <c r="J175">
        <v>1466567700</v>
      </c>
      <c r="K175">
        <v>1464653696</v>
      </c>
      <c r="L175" t="b">
        <v>0</v>
      </c>
      <c r="M175">
        <v>23</v>
      </c>
      <c r="N175" t="b">
        <v>1</v>
      </c>
      <c r="O175" t="s">
        <v>8269</v>
      </c>
      <c r="P175">
        <v>143.47999999999999</v>
      </c>
      <c r="Q175" s="11" t="s">
        <v>8315</v>
      </c>
      <c r="R175" t="s">
        <v>8316</v>
      </c>
      <c r="S175" s="15">
        <v>42521.010370370372</v>
      </c>
      <c r="T175" s="16">
        <v>42543.163194444445</v>
      </c>
    </row>
    <row r="176" spans="1:20" ht="75" customHeight="1" x14ac:dyDescent="0.25">
      <c r="A176">
        <v>101</v>
      </c>
      <c r="B176">
        <v>3326</v>
      </c>
      <c r="C176" s="3" t="s">
        <v>3326</v>
      </c>
      <c r="D176" s="3" t="s">
        <v>7436</v>
      </c>
      <c r="E176" s="6">
        <v>8000</v>
      </c>
      <c r="F176" s="8">
        <v>8110</v>
      </c>
      <c r="G176" t="s">
        <v>8218</v>
      </c>
      <c r="H176" t="s">
        <v>8223</v>
      </c>
      <c r="I176" t="s">
        <v>8245</v>
      </c>
      <c r="J176">
        <v>1425830905</v>
      </c>
      <c r="K176">
        <v>1423242505</v>
      </c>
      <c r="L176" t="b">
        <v>0</v>
      </c>
      <c r="M176">
        <v>57</v>
      </c>
      <c r="N176" t="b">
        <v>1</v>
      </c>
      <c r="O176" t="s">
        <v>8269</v>
      </c>
      <c r="P176">
        <v>140.35</v>
      </c>
      <c r="Q176" s="11" t="s">
        <v>8315</v>
      </c>
      <c r="R176" t="s">
        <v>8316</v>
      </c>
      <c r="S176" s="15">
        <v>42041.714178240742</v>
      </c>
      <c r="T176" s="16">
        <v>42071.67251157407</v>
      </c>
    </row>
    <row r="177" spans="1:20" ht="75" customHeight="1" x14ac:dyDescent="0.25">
      <c r="A177">
        <v>146</v>
      </c>
      <c r="B177">
        <v>3328</v>
      </c>
      <c r="C177" s="3" t="s">
        <v>3328</v>
      </c>
      <c r="D177" s="3" t="s">
        <v>7438</v>
      </c>
      <c r="E177" s="6">
        <v>1800</v>
      </c>
      <c r="F177" s="8">
        <v>2635</v>
      </c>
      <c r="G177" t="s">
        <v>8218</v>
      </c>
      <c r="H177" t="s">
        <v>8223</v>
      </c>
      <c r="I177" t="s">
        <v>8245</v>
      </c>
      <c r="J177">
        <v>1404522000</v>
      </c>
      <c r="K177">
        <v>1404308883</v>
      </c>
      <c r="L177" t="b">
        <v>0</v>
      </c>
      <c r="M177">
        <v>9</v>
      </c>
      <c r="N177" t="b">
        <v>1</v>
      </c>
      <c r="O177" t="s">
        <v>8269</v>
      </c>
      <c r="P177">
        <v>200</v>
      </c>
      <c r="Q177" s="11" t="s">
        <v>8315</v>
      </c>
      <c r="R177" t="s">
        <v>8316</v>
      </c>
      <c r="S177" s="15">
        <v>41822.57503472222</v>
      </c>
      <c r="T177" s="16">
        <v>41825.041666666664</v>
      </c>
    </row>
    <row r="178" spans="1:20" ht="75" customHeight="1" x14ac:dyDescent="0.25">
      <c r="A178">
        <v>105</v>
      </c>
      <c r="B178">
        <v>3331</v>
      </c>
      <c r="C178" s="3" t="s">
        <v>3331</v>
      </c>
      <c r="D178" s="3" t="s">
        <v>7441</v>
      </c>
      <c r="E178" s="6">
        <v>5000</v>
      </c>
      <c r="F178" s="8">
        <v>5226</v>
      </c>
      <c r="G178" t="s">
        <v>8218</v>
      </c>
      <c r="H178" t="s">
        <v>8223</v>
      </c>
      <c r="I178" t="s">
        <v>8245</v>
      </c>
      <c r="J178">
        <v>1444149886</v>
      </c>
      <c r="K178">
        <v>1441125886</v>
      </c>
      <c r="L178" t="b">
        <v>0</v>
      </c>
      <c r="M178">
        <v>65</v>
      </c>
      <c r="N178" t="b">
        <v>1</v>
      </c>
      <c r="O178" t="s">
        <v>8269</v>
      </c>
      <c r="P178">
        <v>76.92</v>
      </c>
      <c r="Q178" s="11" t="s">
        <v>8315</v>
      </c>
      <c r="R178" t="s">
        <v>8316</v>
      </c>
      <c r="S178" s="15">
        <v>42248.697754629626</v>
      </c>
      <c r="T178" s="16">
        <v>42283.697754629626</v>
      </c>
    </row>
    <row r="179" spans="1:20" ht="75" customHeight="1" x14ac:dyDescent="0.25">
      <c r="A179">
        <v>100</v>
      </c>
      <c r="B179">
        <v>3332</v>
      </c>
      <c r="C179" s="3" t="s">
        <v>3332</v>
      </c>
      <c r="D179" s="3" t="s">
        <v>7442</v>
      </c>
      <c r="E179" s="6">
        <v>6000</v>
      </c>
      <c r="F179" s="8">
        <v>6000</v>
      </c>
      <c r="G179" t="s">
        <v>8218</v>
      </c>
      <c r="H179" t="s">
        <v>8223</v>
      </c>
      <c r="I179" t="s">
        <v>8245</v>
      </c>
      <c r="J179">
        <v>1405802330</v>
      </c>
      <c r="K179">
        <v>1403210330</v>
      </c>
      <c r="L179" t="b">
        <v>0</v>
      </c>
      <c r="M179">
        <v>83</v>
      </c>
      <c r="N179" t="b">
        <v>1</v>
      </c>
      <c r="O179" t="s">
        <v>8269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6">
        <v>41839.860300925924</v>
      </c>
    </row>
    <row r="180" spans="1:20" ht="75" customHeight="1" x14ac:dyDescent="0.25">
      <c r="A180">
        <v>105</v>
      </c>
      <c r="B180">
        <v>3333</v>
      </c>
      <c r="C180" s="3" t="s">
        <v>3333</v>
      </c>
      <c r="D180" s="3" t="s">
        <v>7443</v>
      </c>
      <c r="E180" s="6">
        <v>3500</v>
      </c>
      <c r="F180" s="8">
        <v>3660</v>
      </c>
      <c r="G180" t="s">
        <v>8218</v>
      </c>
      <c r="H180" t="s">
        <v>8223</v>
      </c>
      <c r="I180" t="s">
        <v>8245</v>
      </c>
      <c r="J180">
        <v>1434384880</v>
      </c>
      <c r="K180">
        <v>1432484080</v>
      </c>
      <c r="L180" t="b">
        <v>0</v>
      </c>
      <c r="M180">
        <v>111</v>
      </c>
      <c r="N180" t="b">
        <v>1</v>
      </c>
      <c r="O180" t="s">
        <v>8269</v>
      </c>
      <c r="P180">
        <v>31.53</v>
      </c>
      <c r="Q180" s="11" t="s">
        <v>8315</v>
      </c>
      <c r="R180" t="s">
        <v>8316</v>
      </c>
      <c r="S180" s="15">
        <v>42148.676851851851</v>
      </c>
      <c r="T180" s="16">
        <v>42170.676851851851</v>
      </c>
    </row>
    <row r="181" spans="1:20" ht="75" customHeight="1" x14ac:dyDescent="0.25">
      <c r="A181">
        <v>139</v>
      </c>
      <c r="B181">
        <v>3334</v>
      </c>
      <c r="C181" s="3" t="s">
        <v>3334</v>
      </c>
      <c r="D181" s="3" t="s">
        <v>7444</v>
      </c>
      <c r="E181" s="6">
        <v>3871</v>
      </c>
      <c r="F181" s="8">
        <v>5366</v>
      </c>
      <c r="G181" t="s">
        <v>8218</v>
      </c>
      <c r="H181" t="s">
        <v>8223</v>
      </c>
      <c r="I181" t="s">
        <v>8245</v>
      </c>
      <c r="J181">
        <v>1438259422</v>
      </c>
      <c r="K181">
        <v>1435667422</v>
      </c>
      <c r="L181" t="b">
        <v>0</v>
      </c>
      <c r="M181">
        <v>46</v>
      </c>
      <c r="N181" t="b">
        <v>1</v>
      </c>
      <c r="O181" t="s">
        <v>8269</v>
      </c>
      <c r="P181">
        <v>84.15</v>
      </c>
      <c r="Q181" s="11" t="s">
        <v>8315</v>
      </c>
      <c r="R181" t="s">
        <v>8316</v>
      </c>
      <c r="S181" s="15">
        <v>42185.521087962959</v>
      </c>
      <c r="T181" s="16">
        <v>42215.521087962959</v>
      </c>
    </row>
    <row r="182" spans="1:20" ht="75" customHeight="1" x14ac:dyDescent="0.25">
      <c r="A182">
        <v>102</v>
      </c>
      <c r="B182">
        <v>3338</v>
      </c>
      <c r="C182" s="3" t="s">
        <v>3338</v>
      </c>
      <c r="D182" s="3" t="s">
        <v>7448</v>
      </c>
      <c r="E182" s="6">
        <v>15000</v>
      </c>
      <c r="F182" s="8">
        <v>15327</v>
      </c>
      <c r="G182" t="s">
        <v>8218</v>
      </c>
      <c r="H182" t="s">
        <v>8223</v>
      </c>
      <c r="I182" t="s">
        <v>8245</v>
      </c>
      <c r="J182">
        <v>1487944080</v>
      </c>
      <c r="K182">
        <v>1486129680</v>
      </c>
      <c r="L182" t="b">
        <v>0</v>
      </c>
      <c r="M182">
        <v>112</v>
      </c>
      <c r="N182" t="b">
        <v>1</v>
      </c>
      <c r="O182" t="s">
        <v>8269</v>
      </c>
      <c r="P182">
        <v>133.93</v>
      </c>
      <c r="Q182" s="11" t="s">
        <v>8315</v>
      </c>
      <c r="R182" t="s">
        <v>8316</v>
      </c>
      <c r="S182" s="15">
        <v>42769.574999999997</v>
      </c>
      <c r="T182" s="16">
        <v>42790.574999999997</v>
      </c>
    </row>
    <row r="183" spans="1:20" ht="75" customHeight="1" x14ac:dyDescent="0.25">
      <c r="A183">
        <v>104</v>
      </c>
      <c r="B183">
        <v>3339</v>
      </c>
      <c r="C183" s="3" t="s">
        <v>3339</v>
      </c>
      <c r="D183" s="3" t="s">
        <v>7449</v>
      </c>
      <c r="E183" s="6">
        <v>8000</v>
      </c>
      <c r="F183" s="8">
        <v>8348</v>
      </c>
      <c r="G183" t="s">
        <v>8218</v>
      </c>
      <c r="H183" t="s">
        <v>8223</v>
      </c>
      <c r="I183" t="s">
        <v>8245</v>
      </c>
      <c r="J183">
        <v>1469721518</v>
      </c>
      <c r="K183">
        <v>1467129518</v>
      </c>
      <c r="L183" t="b">
        <v>0</v>
      </c>
      <c r="M183">
        <v>47</v>
      </c>
      <c r="N183" t="b">
        <v>1</v>
      </c>
      <c r="O183" t="s">
        <v>8269</v>
      </c>
      <c r="P183">
        <v>170.21</v>
      </c>
      <c r="Q183" s="11" t="s">
        <v>8315</v>
      </c>
      <c r="R183" t="s">
        <v>8316</v>
      </c>
      <c r="S183" s="15">
        <v>42549.665717592594</v>
      </c>
      <c r="T183" s="16">
        <v>42579.665717592594</v>
      </c>
    </row>
    <row r="184" spans="1:20" ht="75" customHeight="1" x14ac:dyDescent="0.25">
      <c r="A184">
        <v>138</v>
      </c>
      <c r="B184">
        <v>3340</v>
      </c>
      <c r="C184" s="3" t="s">
        <v>3340</v>
      </c>
      <c r="D184" s="3" t="s">
        <v>7450</v>
      </c>
      <c r="E184" s="6">
        <v>3000</v>
      </c>
      <c r="F184" s="8">
        <v>4145</v>
      </c>
      <c r="G184" t="s">
        <v>8218</v>
      </c>
      <c r="H184" t="s">
        <v>8223</v>
      </c>
      <c r="I184" t="s">
        <v>8245</v>
      </c>
      <c r="J184">
        <v>1481066554</v>
      </c>
      <c r="K184">
        <v>1478906554</v>
      </c>
      <c r="L184" t="b">
        <v>0</v>
      </c>
      <c r="M184">
        <v>38</v>
      </c>
      <c r="N184" t="b">
        <v>1</v>
      </c>
      <c r="O184" t="s">
        <v>8269</v>
      </c>
      <c r="P184">
        <v>78.95</v>
      </c>
      <c r="Q184" s="11" t="s">
        <v>8315</v>
      </c>
      <c r="R184" t="s">
        <v>8316</v>
      </c>
      <c r="S184" s="15">
        <v>42685.974004629628</v>
      </c>
      <c r="T184" s="16">
        <v>42710.974004629628</v>
      </c>
    </row>
    <row r="185" spans="1:20" ht="75" customHeight="1" x14ac:dyDescent="0.25">
      <c r="A185">
        <v>102</v>
      </c>
      <c r="B185">
        <v>3342</v>
      </c>
      <c r="C185" s="3" t="s">
        <v>3342</v>
      </c>
      <c r="D185" s="3" t="s">
        <v>7452</v>
      </c>
      <c r="E185" s="6">
        <v>6000</v>
      </c>
      <c r="F185" s="8">
        <v>6100</v>
      </c>
      <c r="G185" t="s">
        <v>8218</v>
      </c>
      <c r="H185" t="s">
        <v>8223</v>
      </c>
      <c r="I185" t="s">
        <v>8245</v>
      </c>
      <c r="J185">
        <v>1427864340</v>
      </c>
      <c r="K185">
        <v>1425020810</v>
      </c>
      <c r="L185" t="b">
        <v>0</v>
      </c>
      <c r="M185">
        <v>78</v>
      </c>
      <c r="N185" t="b">
        <v>1</v>
      </c>
      <c r="O185" t="s">
        <v>8269</v>
      </c>
      <c r="P185">
        <v>76.92</v>
      </c>
      <c r="Q185" s="11" t="s">
        <v>8315</v>
      </c>
      <c r="R185" t="s">
        <v>8316</v>
      </c>
      <c r="S185" s="15">
        <v>42062.296412037031</v>
      </c>
      <c r="T185" s="16">
        <v>42095.207638888889</v>
      </c>
    </row>
    <row r="186" spans="1:20" ht="75" customHeight="1" x14ac:dyDescent="0.25">
      <c r="A186">
        <v>101</v>
      </c>
      <c r="B186">
        <v>3344</v>
      </c>
      <c r="C186" s="3" t="s">
        <v>3344</v>
      </c>
      <c r="D186" s="3" t="s">
        <v>7454</v>
      </c>
      <c r="E186" s="6">
        <v>4500</v>
      </c>
      <c r="F186" s="8">
        <v>4565</v>
      </c>
      <c r="G186" t="s">
        <v>8218</v>
      </c>
      <c r="H186" t="s">
        <v>8223</v>
      </c>
      <c r="I186" t="s">
        <v>8245</v>
      </c>
      <c r="J186">
        <v>1409374093</v>
      </c>
      <c r="K186">
        <v>1406782093</v>
      </c>
      <c r="L186" t="b">
        <v>0</v>
      </c>
      <c r="M186">
        <v>40</v>
      </c>
      <c r="N186" t="b">
        <v>1</v>
      </c>
      <c r="O186" t="s">
        <v>8269</v>
      </c>
      <c r="P186">
        <v>112.5</v>
      </c>
      <c r="Q186" s="11" t="s">
        <v>8315</v>
      </c>
      <c r="R186" t="s">
        <v>8316</v>
      </c>
      <c r="S186" s="15">
        <v>41851.200150462959</v>
      </c>
      <c r="T186" s="16">
        <v>41881.200150462959</v>
      </c>
    </row>
    <row r="187" spans="1:20" ht="75" customHeight="1" x14ac:dyDescent="0.25">
      <c r="A187">
        <v>130</v>
      </c>
      <c r="B187">
        <v>3345</v>
      </c>
      <c r="C187" s="3" t="s">
        <v>3345</v>
      </c>
      <c r="D187" s="3" t="s">
        <v>7455</v>
      </c>
      <c r="E187" s="6">
        <v>500</v>
      </c>
      <c r="F187" s="8">
        <v>650</v>
      </c>
      <c r="G187" t="s">
        <v>8218</v>
      </c>
      <c r="H187" t="s">
        <v>8223</v>
      </c>
      <c r="I187" t="s">
        <v>8245</v>
      </c>
      <c r="J187">
        <v>1429317420</v>
      </c>
      <c r="K187">
        <v>1424226768</v>
      </c>
      <c r="L187" t="b">
        <v>0</v>
      </c>
      <c r="M187">
        <v>13</v>
      </c>
      <c r="N187" t="b">
        <v>1</v>
      </c>
      <c r="O187" t="s">
        <v>8269</v>
      </c>
      <c r="P187">
        <v>38.46</v>
      </c>
      <c r="Q187" s="11" t="s">
        <v>8315</v>
      </c>
      <c r="R187" t="s">
        <v>8316</v>
      </c>
      <c r="S187" s="15">
        <v>42053.106111111112</v>
      </c>
      <c r="T187" s="16">
        <v>42112.025694444441</v>
      </c>
    </row>
    <row r="188" spans="1:20" ht="75" customHeight="1" x14ac:dyDescent="0.25">
      <c r="A188">
        <v>110</v>
      </c>
      <c r="B188">
        <v>3346</v>
      </c>
      <c r="C188" s="3" t="s">
        <v>3346</v>
      </c>
      <c r="D188" s="3" t="s">
        <v>7456</v>
      </c>
      <c r="E188" s="6">
        <v>1500</v>
      </c>
      <c r="F188" s="8">
        <v>1650</v>
      </c>
      <c r="G188" t="s">
        <v>8218</v>
      </c>
      <c r="H188" t="s">
        <v>8223</v>
      </c>
      <c r="I188" t="s">
        <v>8245</v>
      </c>
      <c r="J188">
        <v>1424910910</v>
      </c>
      <c r="K188">
        <v>1424306110</v>
      </c>
      <c r="L188" t="b">
        <v>0</v>
      </c>
      <c r="M188">
        <v>18</v>
      </c>
      <c r="N188" t="b">
        <v>1</v>
      </c>
      <c r="O188" t="s">
        <v>8269</v>
      </c>
      <c r="P188">
        <v>83.33</v>
      </c>
      <c r="Q188" s="11" t="s">
        <v>8315</v>
      </c>
      <c r="R188" t="s">
        <v>8316</v>
      </c>
      <c r="S188" s="15">
        <v>42054.024421296301</v>
      </c>
      <c r="T188" s="16">
        <v>42061.024421296301</v>
      </c>
    </row>
    <row r="189" spans="1:20" ht="75" customHeight="1" x14ac:dyDescent="0.25">
      <c r="A189">
        <v>100</v>
      </c>
      <c r="B189">
        <v>3348</v>
      </c>
      <c r="C189" s="3" t="s">
        <v>3266</v>
      </c>
      <c r="D189" s="3" t="s">
        <v>7458</v>
      </c>
      <c r="E189" s="6">
        <v>5500</v>
      </c>
      <c r="F189" s="8">
        <v>5516</v>
      </c>
      <c r="G189" t="s">
        <v>8218</v>
      </c>
      <c r="H189" t="s">
        <v>8223</v>
      </c>
      <c r="I189" t="s">
        <v>8245</v>
      </c>
      <c r="J189">
        <v>1461988740</v>
      </c>
      <c r="K189">
        <v>1459949080</v>
      </c>
      <c r="L189" t="b">
        <v>0</v>
      </c>
      <c r="M189">
        <v>79</v>
      </c>
      <c r="N189" t="b">
        <v>1</v>
      </c>
      <c r="O189" t="s">
        <v>8269</v>
      </c>
      <c r="P189">
        <v>69.62</v>
      </c>
      <c r="Q189" s="11" t="s">
        <v>8315</v>
      </c>
      <c r="R189" t="s">
        <v>8316</v>
      </c>
      <c r="S189" s="15">
        <v>42466.558796296296</v>
      </c>
      <c r="T189" s="16">
        <v>42490.165972222225</v>
      </c>
    </row>
    <row r="190" spans="1:20" ht="75" customHeight="1" x14ac:dyDescent="0.25">
      <c r="A190">
        <v>153</v>
      </c>
      <c r="B190">
        <v>3349</v>
      </c>
      <c r="C190" s="3" t="s">
        <v>3348</v>
      </c>
      <c r="D190" s="3" t="s">
        <v>7459</v>
      </c>
      <c r="E190" s="6">
        <v>1000</v>
      </c>
      <c r="F190" s="8">
        <v>1534</v>
      </c>
      <c r="G190" t="s">
        <v>8218</v>
      </c>
      <c r="H190" t="s">
        <v>8223</v>
      </c>
      <c r="I190" t="s">
        <v>8245</v>
      </c>
      <c r="J190">
        <v>1465837200</v>
      </c>
      <c r="K190">
        <v>1463971172</v>
      </c>
      <c r="L190" t="b">
        <v>0</v>
      </c>
      <c r="M190">
        <v>14</v>
      </c>
      <c r="N190" t="b">
        <v>1</v>
      </c>
      <c r="O190" t="s">
        <v>8269</v>
      </c>
      <c r="P190">
        <v>71.430000000000007</v>
      </c>
      <c r="Q190" s="11" t="s">
        <v>8315</v>
      </c>
      <c r="R190" t="s">
        <v>8316</v>
      </c>
      <c r="S190" s="15">
        <v>42513.110787037032</v>
      </c>
      <c r="T190" s="16">
        <v>42534.708333333328</v>
      </c>
    </row>
    <row r="191" spans="1:20" ht="75" customHeight="1" x14ac:dyDescent="0.25">
      <c r="A191">
        <v>102</v>
      </c>
      <c r="B191">
        <v>3354</v>
      </c>
      <c r="C191" s="3" t="s">
        <v>3353</v>
      </c>
      <c r="D191" s="3" t="s">
        <v>7464</v>
      </c>
      <c r="E191" s="6">
        <v>3000</v>
      </c>
      <c r="F191" s="8">
        <v>3058</v>
      </c>
      <c r="G191" t="s">
        <v>8218</v>
      </c>
      <c r="H191" t="s">
        <v>8223</v>
      </c>
      <c r="I191" t="s">
        <v>8245</v>
      </c>
      <c r="J191">
        <v>1446091260</v>
      </c>
      <c r="K191">
        <v>1443029206</v>
      </c>
      <c r="L191" t="b">
        <v>0</v>
      </c>
      <c r="M191">
        <v>55</v>
      </c>
      <c r="N191" t="b">
        <v>1</v>
      </c>
      <c r="O191" t="s">
        <v>8269</v>
      </c>
      <c r="P191">
        <v>54.55</v>
      </c>
      <c r="Q191" s="11" t="s">
        <v>8315</v>
      </c>
      <c r="R191" t="s">
        <v>8316</v>
      </c>
      <c r="S191" s="15">
        <v>42270.7269212963</v>
      </c>
      <c r="T191" s="16">
        <v>42306.167361111111</v>
      </c>
    </row>
    <row r="192" spans="1:20" ht="75" customHeight="1" x14ac:dyDescent="0.25">
      <c r="A192">
        <v>103</v>
      </c>
      <c r="B192">
        <v>3358</v>
      </c>
      <c r="C192" s="3" t="s">
        <v>3357</v>
      </c>
      <c r="D192" s="3" t="s">
        <v>7468</v>
      </c>
      <c r="E192" s="6">
        <v>10000</v>
      </c>
      <c r="F192" s="8">
        <v>10299</v>
      </c>
      <c r="G192" t="s">
        <v>8218</v>
      </c>
      <c r="H192" t="s">
        <v>8223</v>
      </c>
      <c r="I192" t="s">
        <v>8245</v>
      </c>
      <c r="J192">
        <v>1416385679</v>
      </c>
      <c r="K192">
        <v>1413790079</v>
      </c>
      <c r="L192" t="b">
        <v>0</v>
      </c>
      <c r="M192">
        <v>162</v>
      </c>
      <c r="N192" t="b">
        <v>1</v>
      </c>
      <c r="O192" t="s">
        <v>8269</v>
      </c>
      <c r="P192">
        <v>61.73</v>
      </c>
      <c r="Q192" s="11" t="s">
        <v>8315</v>
      </c>
      <c r="R192" t="s">
        <v>8316</v>
      </c>
      <c r="S192" s="15">
        <v>41932.311099537037</v>
      </c>
      <c r="T192" s="16">
        <v>41962.352766203709</v>
      </c>
    </row>
    <row r="193" spans="1:20" ht="75" customHeight="1" x14ac:dyDescent="0.25">
      <c r="A193">
        <v>106</v>
      </c>
      <c r="B193">
        <v>3359</v>
      </c>
      <c r="C193" s="3" t="s">
        <v>3358</v>
      </c>
      <c r="D193" s="3" t="s">
        <v>7469</v>
      </c>
      <c r="E193" s="6">
        <v>4000</v>
      </c>
      <c r="F193" s="8">
        <v>4250</v>
      </c>
      <c r="G193" t="s">
        <v>8218</v>
      </c>
      <c r="H193" t="s">
        <v>8223</v>
      </c>
      <c r="I193" t="s">
        <v>8245</v>
      </c>
      <c r="J193">
        <v>1487985734</v>
      </c>
      <c r="K193">
        <v>1484097734</v>
      </c>
      <c r="L193" t="b">
        <v>0</v>
      </c>
      <c r="M193">
        <v>23</v>
      </c>
      <c r="N193" t="b">
        <v>1</v>
      </c>
      <c r="O193" t="s">
        <v>8269</v>
      </c>
      <c r="P193">
        <v>173.91</v>
      </c>
      <c r="Q193" s="11" t="s">
        <v>8315</v>
      </c>
      <c r="R193" t="s">
        <v>8316</v>
      </c>
      <c r="S193" s="15">
        <v>42746.057106481487</v>
      </c>
      <c r="T193" s="16">
        <v>42791.057106481487</v>
      </c>
    </row>
    <row r="194" spans="1:20" ht="75" customHeight="1" x14ac:dyDescent="0.25">
      <c r="A194">
        <v>113</v>
      </c>
      <c r="B194">
        <v>3361</v>
      </c>
      <c r="C194" s="3" t="s">
        <v>3360</v>
      </c>
      <c r="D194" s="3" t="s">
        <v>7471</v>
      </c>
      <c r="E194" s="6">
        <v>5000</v>
      </c>
      <c r="F194" s="8">
        <v>5673</v>
      </c>
      <c r="G194" t="s">
        <v>8218</v>
      </c>
      <c r="H194" t="s">
        <v>8223</v>
      </c>
      <c r="I194" t="s">
        <v>8245</v>
      </c>
      <c r="J194">
        <v>1409587140</v>
      </c>
      <c r="K194">
        <v>1408062990</v>
      </c>
      <c r="L194" t="b">
        <v>0</v>
      </c>
      <c r="M194">
        <v>68</v>
      </c>
      <c r="N194" t="b">
        <v>1</v>
      </c>
      <c r="O194" t="s">
        <v>8269</v>
      </c>
      <c r="P194">
        <v>73.53</v>
      </c>
      <c r="Q194" s="11" t="s">
        <v>8315</v>
      </c>
      <c r="R194" t="s">
        <v>8316</v>
      </c>
      <c r="S194" s="15">
        <v>41866.025347222225</v>
      </c>
      <c r="T194" s="16">
        <v>41883.665972222225</v>
      </c>
    </row>
    <row r="195" spans="1:20" ht="75" customHeight="1" x14ac:dyDescent="0.25">
      <c r="A195">
        <v>218</v>
      </c>
      <c r="B195">
        <v>3362</v>
      </c>
      <c r="C195" s="3" t="s">
        <v>3361</v>
      </c>
      <c r="D195" s="3" t="s">
        <v>7472</v>
      </c>
      <c r="E195" s="6">
        <v>500</v>
      </c>
      <c r="F195" s="8">
        <v>1090</v>
      </c>
      <c r="G195" t="s">
        <v>8218</v>
      </c>
      <c r="H195" t="s">
        <v>8223</v>
      </c>
      <c r="I195" t="s">
        <v>8245</v>
      </c>
      <c r="J195">
        <v>1425704100</v>
      </c>
      <c r="K195">
        <v>1424484717</v>
      </c>
      <c r="L195" t="b">
        <v>0</v>
      </c>
      <c r="M195">
        <v>20</v>
      </c>
      <c r="N195" t="b">
        <v>1</v>
      </c>
      <c r="O195" t="s">
        <v>8269</v>
      </c>
      <c r="P195">
        <v>25</v>
      </c>
      <c r="Q195" s="11" t="s">
        <v>8315</v>
      </c>
      <c r="R195" t="s">
        <v>8316</v>
      </c>
      <c r="S195" s="15">
        <v>42056.091631944444</v>
      </c>
      <c r="T195" s="16">
        <v>42070.204861111109</v>
      </c>
    </row>
    <row r="196" spans="1:20" ht="75" customHeight="1" x14ac:dyDescent="0.25">
      <c r="A196">
        <v>101</v>
      </c>
      <c r="B196">
        <v>3363</v>
      </c>
      <c r="C196" s="3" t="s">
        <v>3362</v>
      </c>
      <c r="D196" s="3" t="s">
        <v>7473</v>
      </c>
      <c r="E196" s="6">
        <v>7750</v>
      </c>
      <c r="F196" s="8">
        <v>7860</v>
      </c>
      <c r="G196" t="s">
        <v>8218</v>
      </c>
      <c r="H196" t="s">
        <v>8223</v>
      </c>
      <c r="I196" t="s">
        <v>8245</v>
      </c>
      <c r="J196">
        <v>1408464000</v>
      </c>
      <c r="K196">
        <v>1406831445</v>
      </c>
      <c r="L196" t="b">
        <v>0</v>
      </c>
      <c r="M196">
        <v>26</v>
      </c>
      <c r="N196" t="b">
        <v>1</v>
      </c>
      <c r="O196" t="s">
        <v>8269</v>
      </c>
      <c r="P196">
        <v>298.08</v>
      </c>
      <c r="Q196" s="11" t="s">
        <v>8315</v>
      </c>
      <c r="R196" t="s">
        <v>8316</v>
      </c>
      <c r="S196" s="15">
        <v>41851.771354166667</v>
      </c>
      <c r="T196" s="16">
        <v>41870.666666666664</v>
      </c>
    </row>
    <row r="197" spans="1:20" ht="75" customHeight="1" x14ac:dyDescent="0.25">
      <c r="A197">
        <v>104</v>
      </c>
      <c r="B197">
        <v>3365</v>
      </c>
      <c r="C197" s="3" t="s">
        <v>3364</v>
      </c>
      <c r="D197" s="3" t="s">
        <v>7475</v>
      </c>
      <c r="E197" s="6">
        <v>2500</v>
      </c>
      <c r="F197" s="8">
        <v>2600</v>
      </c>
      <c r="G197" t="s">
        <v>8218</v>
      </c>
      <c r="H197" t="s">
        <v>8223</v>
      </c>
      <c r="I197" t="s">
        <v>8245</v>
      </c>
      <c r="J197">
        <v>1449973592</v>
      </c>
      <c r="K197">
        <v>1447381592</v>
      </c>
      <c r="L197" t="b">
        <v>0</v>
      </c>
      <c r="M197">
        <v>3</v>
      </c>
      <c r="N197" t="b">
        <v>1</v>
      </c>
      <c r="O197" t="s">
        <v>8269</v>
      </c>
      <c r="P197">
        <v>833.33</v>
      </c>
      <c r="Q197" s="11" t="s">
        <v>8315</v>
      </c>
      <c r="R197" t="s">
        <v>8316</v>
      </c>
      <c r="S197" s="15">
        <v>42321.101759259262</v>
      </c>
      <c r="T197" s="16">
        <v>42351.101759259262</v>
      </c>
    </row>
    <row r="198" spans="1:20" ht="75" customHeight="1" x14ac:dyDescent="0.25">
      <c r="A198">
        <v>221</v>
      </c>
      <c r="B198">
        <v>3366</v>
      </c>
      <c r="C198" s="3" t="s">
        <v>3365</v>
      </c>
      <c r="D198" s="3" t="s">
        <v>7476</v>
      </c>
      <c r="E198" s="6">
        <v>500</v>
      </c>
      <c r="F198" s="8">
        <v>1105</v>
      </c>
      <c r="G198" t="s">
        <v>8218</v>
      </c>
      <c r="H198" t="s">
        <v>8223</v>
      </c>
      <c r="I198" t="s">
        <v>8245</v>
      </c>
      <c r="J198">
        <v>1431481037</v>
      </c>
      <c r="K198">
        <v>1428889037</v>
      </c>
      <c r="L198" t="b">
        <v>0</v>
      </c>
      <c r="M198">
        <v>18</v>
      </c>
      <c r="N198" t="b">
        <v>1</v>
      </c>
      <c r="O198" t="s">
        <v>8269</v>
      </c>
      <c r="P198">
        <v>27.78</v>
      </c>
      <c r="Q198" s="11" t="s">
        <v>8315</v>
      </c>
      <c r="R198" t="s">
        <v>8316</v>
      </c>
      <c r="S198" s="15">
        <v>42107.067557870367</v>
      </c>
      <c r="T198" s="16">
        <v>42137.067557870367</v>
      </c>
    </row>
    <row r="199" spans="1:20" ht="75" customHeight="1" x14ac:dyDescent="0.25">
      <c r="A199">
        <v>105</v>
      </c>
      <c r="B199">
        <v>3368</v>
      </c>
      <c r="C199" s="3" t="s">
        <v>3367</v>
      </c>
      <c r="D199" s="3" t="s">
        <v>7478</v>
      </c>
      <c r="E199" s="6">
        <v>1000</v>
      </c>
      <c r="F199" s="8">
        <v>1046</v>
      </c>
      <c r="G199" t="s">
        <v>8218</v>
      </c>
      <c r="H199" t="s">
        <v>8223</v>
      </c>
      <c r="I199" t="s">
        <v>8245</v>
      </c>
      <c r="J199">
        <v>1420088400</v>
      </c>
      <c r="K199">
        <v>1416977259</v>
      </c>
      <c r="L199" t="b">
        <v>0</v>
      </c>
      <c r="M199">
        <v>23</v>
      </c>
      <c r="N199" t="b">
        <v>1</v>
      </c>
      <c r="O199" t="s">
        <v>8269</v>
      </c>
      <c r="P199">
        <v>43.48</v>
      </c>
      <c r="Q199" s="11" t="s">
        <v>8315</v>
      </c>
      <c r="R199" t="s">
        <v>8316</v>
      </c>
      <c r="S199" s="15">
        <v>41969.199756944443</v>
      </c>
      <c r="T199" s="16">
        <v>42005.208333333328</v>
      </c>
    </row>
    <row r="200" spans="1:20" ht="75" customHeight="1" x14ac:dyDescent="0.25">
      <c r="A200">
        <v>118</v>
      </c>
      <c r="B200">
        <v>3370</v>
      </c>
      <c r="C200" s="3" t="s">
        <v>3369</v>
      </c>
      <c r="D200" s="3" t="s">
        <v>7480</v>
      </c>
      <c r="E200" s="6">
        <v>1500</v>
      </c>
      <c r="F200" s="8">
        <v>1766</v>
      </c>
      <c r="G200" t="s">
        <v>8218</v>
      </c>
      <c r="H200" t="s">
        <v>8223</v>
      </c>
      <c r="I200" t="s">
        <v>8245</v>
      </c>
      <c r="J200">
        <v>1481961600</v>
      </c>
      <c r="K200">
        <v>1479283285</v>
      </c>
      <c r="L200" t="b">
        <v>0</v>
      </c>
      <c r="M200">
        <v>26</v>
      </c>
      <c r="N200" t="b">
        <v>1</v>
      </c>
      <c r="O200" t="s">
        <v>8269</v>
      </c>
      <c r="P200">
        <v>57.69</v>
      </c>
      <c r="Q200" s="11" t="s">
        <v>8315</v>
      </c>
      <c r="R200" t="s">
        <v>8316</v>
      </c>
      <c r="S200" s="15">
        <v>42690.334317129629</v>
      </c>
      <c r="T200" s="16">
        <v>42721.333333333328</v>
      </c>
    </row>
    <row r="201" spans="1:20" ht="75" customHeight="1" x14ac:dyDescent="0.25">
      <c r="A201">
        <v>139</v>
      </c>
      <c r="B201">
        <v>3371</v>
      </c>
      <c r="C201" s="3" t="s">
        <v>3370</v>
      </c>
      <c r="D201" s="3" t="s">
        <v>7481</v>
      </c>
      <c r="E201" s="6">
        <v>200</v>
      </c>
      <c r="F201" s="8">
        <v>277</v>
      </c>
      <c r="G201" t="s">
        <v>8218</v>
      </c>
      <c r="H201" t="s">
        <v>8223</v>
      </c>
      <c r="I201" t="s">
        <v>8245</v>
      </c>
      <c r="J201">
        <v>1449089965</v>
      </c>
      <c r="K201">
        <v>1446670765</v>
      </c>
      <c r="L201" t="b">
        <v>0</v>
      </c>
      <c r="M201">
        <v>9</v>
      </c>
      <c r="N201" t="b">
        <v>1</v>
      </c>
      <c r="O201" t="s">
        <v>8269</v>
      </c>
      <c r="P201">
        <v>22.22</v>
      </c>
      <c r="Q201" s="11" t="s">
        <v>8315</v>
      </c>
      <c r="R201" t="s">
        <v>8316</v>
      </c>
      <c r="S201" s="15">
        <v>42312.874594907407</v>
      </c>
      <c r="T201" s="16">
        <v>42340.874594907407</v>
      </c>
    </row>
    <row r="202" spans="1:20" ht="75" customHeight="1" x14ac:dyDescent="0.25">
      <c r="A202">
        <v>104</v>
      </c>
      <c r="B202">
        <v>3372</v>
      </c>
      <c r="C202" s="3" t="s">
        <v>3371</v>
      </c>
      <c r="D202" s="3" t="s">
        <v>7482</v>
      </c>
      <c r="E202" s="6">
        <v>1000</v>
      </c>
      <c r="F202" s="8">
        <v>1035</v>
      </c>
      <c r="G202" t="s">
        <v>8218</v>
      </c>
      <c r="H202" t="s">
        <v>8223</v>
      </c>
      <c r="I202" t="s">
        <v>8245</v>
      </c>
      <c r="J202">
        <v>1408942740</v>
      </c>
      <c r="K202">
        <v>1407157756</v>
      </c>
      <c r="L202" t="b">
        <v>0</v>
      </c>
      <c r="M202">
        <v>27</v>
      </c>
      <c r="N202" t="b">
        <v>1</v>
      </c>
      <c r="O202" t="s">
        <v>8269</v>
      </c>
      <c r="P202">
        <v>37.04</v>
      </c>
      <c r="Q202" s="11" t="s">
        <v>8315</v>
      </c>
      <c r="R202" t="s">
        <v>8316</v>
      </c>
      <c r="S202" s="15">
        <v>41855.548101851848</v>
      </c>
      <c r="T202" s="16">
        <v>41876.207638888889</v>
      </c>
    </row>
    <row r="203" spans="1:20" ht="75" customHeight="1" x14ac:dyDescent="0.25">
      <c r="A203">
        <v>100</v>
      </c>
      <c r="B203">
        <v>3376</v>
      </c>
      <c r="C203" s="3" t="s">
        <v>3375</v>
      </c>
      <c r="D203" s="3" t="s">
        <v>7486</v>
      </c>
      <c r="E203" s="6">
        <v>8000</v>
      </c>
      <c r="F203" s="8">
        <v>8001</v>
      </c>
      <c r="G203" t="s">
        <v>8218</v>
      </c>
      <c r="H203" t="s">
        <v>8223</v>
      </c>
      <c r="I203" t="s">
        <v>8245</v>
      </c>
      <c r="J203">
        <v>1429976994</v>
      </c>
      <c r="K203">
        <v>1424796594</v>
      </c>
      <c r="L203" t="b">
        <v>0</v>
      </c>
      <c r="M203">
        <v>19</v>
      </c>
      <c r="N203" t="b">
        <v>1</v>
      </c>
      <c r="O203" t="s">
        <v>8269</v>
      </c>
      <c r="P203">
        <v>421.05</v>
      </c>
      <c r="Q203" s="11" t="s">
        <v>8315</v>
      </c>
      <c r="R203" t="s">
        <v>8316</v>
      </c>
      <c r="S203" s="15">
        <v>42059.701319444444</v>
      </c>
      <c r="T203" s="16">
        <v>42119.659652777773</v>
      </c>
    </row>
    <row r="204" spans="1:20" ht="75" customHeight="1" x14ac:dyDescent="0.25">
      <c r="A204">
        <v>104</v>
      </c>
      <c r="B204">
        <v>3380</v>
      </c>
      <c r="C204" s="3" t="s">
        <v>3379</v>
      </c>
      <c r="D204" s="3" t="s">
        <v>7490</v>
      </c>
      <c r="E204" s="6">
        <v>3000</v>
      </c>
      <c r="F204" s="8">
        <v>3133</v>
      </c>
      <c r="G204" t="s">
        <v>8218</v>
      </c>
      <c r="H204" t="s">
        <v>8223</v>
      </c>
      <c r="I204" t="s">
        <v>8245</v>
      </c>
      <c r="J204">
        <v>1417305178</v>
      </c>
      <c r="K204">
        <v>1414277578</v>
      </c>
      <c r="L204" t="b">
        <v>0</v>
      </c>
      <c r="M204">
        <v>28</v>
      </c>
      <c r="N204" t="b">
        <v>1</v>
      </c>
      <c r="O204" t="s">
        <v>8269</v>
      </c>
      <c r="P204">
        <v>107.14</v>
      </c>
      <c r="Q204" s="11" t="s">
        <v>8315</v>
      </c>
      <c r="R204" t="s">
        <v>8316</v>
      </c>
      <c r="S204" s="15">
        <v>41937.95344907407</v>
      </c>
      <c r="T204" s="16">
        <v>41972.995115740734</v>
      </c>
    </row>
    <row r="205" spans="1:20" ht="75" customHeight="1" x14ac:dyDescent="0.25">
      <c r="A205">
        <v>102</v>
      </c>
      <c r="B205">
        <v>3381</v>
      </c>
      <c r="C205" s="3" t="s">
        <v>3380</v>
      </c>
      <c r="D205" s="3" t="s">
        <v>7491</v>
      </c>
      <c r="E205" s="6">
        <v>4000</v>
      </c>
      <c r="F205" s="8">
        <v>4090</v>
      </c>
      <c r="G205" t="s">
        <v>8218</v>
      </c>
      <c r="H205" t="s">
        <v>8223</v>
      </c>
      <c r="I205" t="s">
        <v>8245</v>
      </c>
      <c r="J205">
        <v>1426044383</v>
      </c>
      <c r="K205">
        <v>1423455983</v>
      </c>
      <c r="L205" t="b">
        <v>0</v>
      </c>
      <c r="M205">
        <v>48</v>
      </c>
      <c r="N205" t="b">
        <v>1</v>
      </c>
      <c r="O205" t="s">
        <v>8269</v>
      </c>
      <c r="P205">
        <v>83.33</v>
      </c>
      <c r="Q205" s="11" t="s">
        <v>8315</v>
      </c>
      <c r="R205" t="s">
        <v>8316</v>
      </c>
      <c r="S205" s="15">
        <v>42044.184988425928</v>
      </c>
      <c r="T205" s="16">
        <v>42074.143321759257</v>
      </c>
    </row>
    <row r="206" spans="1:20" ht="75" customHeight="1" x14ac:dyDescent="0.25">
      <c r="A206">
        <v>112</v>
      </c>
      <c r="B206">
        <v>3383</v>
      </c>
      <c r="C206" s="3" t="s">
        <v>3382</v>
      </c>
      <c r="D206" s="3" t="s">
        <v>7493</v>
      </c>
      <c r="E206" s="6">
        <v>1750</v>
      </c>
      <c r="F206" s="8">
        <v>1955</v>
      </c>
      <c r="G206" t="s">
        <v>8218</v>
      </c>
      <c r="H206" t="s">
        <v>8223</v>
      </c>
      <c r="I206" t="s">
        <v>8245</v>
      </c>
      <c r="J206">
        <v>1466707620</v>
      </c>
      <c r="K206">
        <v>1464979620</v>
      </c>
      <c r="L206" t="b">
        <v>0</v>
      </c>
      <c r="M206">
        <v>30</v>
      </c>
      <c r="N206" t="b">
        <v>1</v>
      </c>
      <c r="O206" t="s">
        <v>8269</v>
      </c>
      <c r="P206">
        <v>58.33</v>
      </c>
      <c r="Q206" s="11" t="s">
        <v>8315</v>
      </c>
      <c r="R206" t="s">
        <v>8316</v>
      </c>
      <c r="S206" s="15">
        <v>42524.782638888893</v>
      </c>
      <c r="T206" s="16">
        <v>42544.782638888893</v>
      </c>
    </row>
    <row r="207" spans="1:20" ht="75" customHeight="1" x14ac:dyDescent="0.25">
      <c r="A207">
        <v>100</v>
      </c>
      <c r="B207">
        <v>3384</v>
      </c>
      <c r="C207" s="3" t="s">
        <v>3383</v>
      </c>
      <c r="D207" s="3" t="s">
        <v>7494</v>
      </c>
      <c r="E207" s="6">
        <v>6000</v>
      </c>
      <c r="F207" s="8">
        <v>6000.66</v>
      </c>
      <c r="G207" t="s">
        <v>8218</v>
      </c>
      <c r="H207" t="s">
        <v>8223</v>
      </c>
      <c r="I207" t="s">
        <v>8245</v>
      </c>
      <c r="J207">
        <v>1448074800</v>
      </c>
      <c r="K207">
        <v>1444874768</v>
      </c>
      <c r="L207" t="b">
        <v>0</v>
      </c>
      <c r="M207">
        <v>64</v>
      </c>
      <c r="N207" t="b">
        <v>1</v>
      </c>
      <c r="O207" t="s">
        <v>8269</v>
      </c>
      <c r="P207">
        <v>93.75</v>
      </c>
      <c r="Q207" s="11" t="s">
        <v>8315</v>
      </c>
      <c r="R207" t="s">
        <v>8316</v>
      </c>
      <c r="S207" s="15">
        <v>42292.087592592594</v>
      </c>
      <c r="T207" s="16">
        <v>42329.125</v>
      </c>
    </row>
    <row r="208" spans="1:20" ht="75" customHeight="1" x14ac:dyDescent="0.25">
      <c r="A208">
        <v>100</v>
      </c>
      <c r="B208">
        <v>3385</v>
      </c>
      <c r="C208" s="3" t="s">
        <v>3384</v>
      </c>
      <c r="D208" s="3" t="s">
        <v>7495</v>
      </c>
      <c r="E208" s="6">
        <v>2000</v>
      </c>
      <c r="F208" s="8">
        <v>2000</v>
      </c>
      <c r="G208" t="s">
        <v>8218</v>
      </c>
      <c r="H208" t="s">
        <v>8223</v>
      </c>
      <c r="I208" t="s">
        <v>8245</v>
      </c>
      <c r="J208">
        <v>1418244552</v>
      </c>
      <c r="K208">
        <v>1415652552</v>
      </c>
      <c r="L208" t="b">
        <v>0</v>
      </c>
      <c r="M208">
        <v>15</v>
      </c>
      <c r="N208" t="b">
        <v>1</v>
      </c>
      <c r="O208" t="s">
        <v>8269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6">
        <v>41983.8675</v>
      </c>
    </row>
    <row r="209" spans="1:20" ht="75" customHeight="1" x14ac:dyDescent="0.25">
      <c r="A209">
        <v>105</v>
      </c>
      <c r="B209">
        <v>3386</v>
      </c>
      <c r="C209" s="3" t="s">
        <v>3385</v>
      </c>
      <c r="D209" s="3" t="s">
        <v>7496</v>
      </c>
      <c r="E209" s="6">
        <v>2000</v>
      </c>
      <c r="F209" s="8">
        <v>2100</v>
      </c>
      <c r="G209" t="s">
        <v>8218</v>
      </c>
      <c r="H209" t="s">
        <v>8223</v>
      </c>
      <c r="I209" t="s">
        <v>8245</v>
      </c>
      <c r="J209">
        <v>1417620506</v>
      </c>
      <c r="K209">
        <v>1415028506</v>
      </c>
      <c r="L209" t="b">
        <v>0</v>
      </c>
      <c r="M209">
        <v>41</v>
      </c>
      <c r="N209" t="b">
        <v>1</v>
      </c>
      <c r="O209" t="s">
        <v>8269</v>
      </c>
      <c r="P209">
        <v>48.78</v>
      </c>
      <c r="Q209" s="11" t="s">
        <v>8315</v>
      </c>
      <c r="R209" t="s">
        <v>8316</v>
      </c>
      <c r="S209" s="15">
        <v>41946.644745370373</v>
      </c>
      <c r="T209" s="16">
        <v>41976.644745370373</v>
      </c>
    </row>
    <row r="210" spans="1:20" ht="75" customHeight="1" x14ac:dyDescent="0.25">
      <c r="A210">
        <v>117</v>
      </c>
      <c r="B210">
        <v>3387</v>
      </c>
      <c r="C210" s="3" t="s">
        <v>3386</v>
      </c>
      <c r="D210" s="3" t="s">
        <v>7497</v>
      </c>
      <c r="E210" s="6">
        <v>3000</v>
      </c>
      <c r="F210" s="8">
        <v>3506</v>
      </c>
      <c r="G210" t="s">
        <v>8218</v>
      </c>
      <c r="H210" t="s">
        <v>8223</v>
      </c>
      <c r="I210" t="s">
        <v>8245</v>
      </c>
      <c r="J210">
        <v>1418581088</v>
      </c>
      <c r="K210">
        <v>1415125088</v>
      </c>
      <c r="L210" t="b">
        <v>0</v>
      </c>
      <c r="M210">
        <v>35</v>
      </c>
      <c r="N210" t="b">
        <v>1</v>
      </c>
      <c r="O210" t="s">
        <v>8269</v>
      </c>
      <c r="P210">
        <v>85.71</v>
      </c>
      <c r="Q210" s="11" t="s">
        <v>8315</v>
      </c>
      <c r="R210" t="s">
        <v>8316</v>
      </c>
      <c r="S210" s="15">
        <v>41947.762592592589</v>
      </c>
      <c r="T210" s="16">
        <v>41987.762592592597</v>
      </c>
    </row>
    <row r="211" spans="1:20" ht="75" customHeight="1" x14ac:dyDescent="0.25">
      <c r="A211">
        <v>115</v>
      </c>
      <c r="B211">
        <v>3389</v>
      </c>
      <c r="C211" s="3" t="s">
        <v>3388</v>
      </c>
      <c r="D211" s="3" t="s">
        <v>7499</v>
      </c>
      <c r="E211" s="6">
        <v>10000</v>
      </c>
      <c r="F211" s="8">
        <v>11450</v>
      </c>
      <c r="G211" t="s">
        <v>8218</v>
      </c>
      <c r="H211" t="s">
        <v>8223</v>
      </c>
      <c r="I211" t="s">
        <v>8245</v>
      </c>
      <c r="J211">
        <v>1464960682</v>
      </c>
      <c r="K211">
        <v>1462368682</v>
      </c>
      <c r="L211" t="b">
        <v>0</v>
      </c>
      <c r="M211">
        <v>62</v>
      </c>
      <c r="N211" t="b">
        <v>1</v>
      </c>
      <c r="O211" t="s">
        <v>8269</v>
      </c>
      <c r="P211">
        <v>161.29</v>
      </c>
      <c r="Q211" s="11" t="s">
        <v>8315</v>
      </c>
      <c r="R211" t="s">
        <v>8316</v>
      </c>
      <c r="S211" s="15">
        <v>42494.563449074078</v>
      </c>
      <c r="T211" s="16">
        <v>42524.563449074078</v>
      </c>
    </row>
    <row r="212" spans="1:20" ht="75" customHeight="1" x14ac:dyDescent="0.25">
      <c r="A212">
        <v>102</v>
      </c>
      <c r="B212">
        <v>3390</v>
      </c>
      <c r="C212" s="3" t="s">
        <v>3389</v>
      </c>
      <c r="D212" s="3" t="s">
        <v>7500</v>
      </c>
      <c r="E212" s="6">
        <v>1500</v>
      </c>
      <c r="F212" s="8">
        <v>1536</v>
      </c>
      <c r="G212" t="s">
        <v>8218</v>
      </c>
      <c r="H212" t="s">
        <v>8223</v>
      </c>
      <c r="I212" t="s">
        <v>8245</v>
      </c>
      <c r="J212">
        <v>1405017345</v>
      </c>
      <c r="K212">
        <v>1403721345</v>
      </c>
      <c r="L212" t="b">
        <v>0</v>
      </c>
      <c r="M212">
        <v>22</v>
      </c>
      <c r="N212" t="b">
        <v>1</v>
      </c>
      <c r="O212" t="s">
        <v>8269</v>
      </c>
      <c r="P212">
        <v>68.180000000000007</v>
      </c>
      <c r="Q212" s="11" t="s">
        <v>8315</v>
      </c>
      <c r="R212" t="s">
        <v>8316</v>
      </c>
      <c r="S212" s="15">
        <v>41815.774826388886</v>
      </c>
      <c r="T212" s="16">
        <v>41830.774826388886</v>
      </c>
    </row>
    <row r="213" spans="1:20" ht="75" customHeight="1" x14ac:dyDescent="0.25">
      <c r="A213">
        <v>223</v>
      </c>
      <c r="B213">
        <v>3391</v>
      </c>
      <c r="C213" s="3" t="s">
        <v>3390</v>
      </c>
      <c r="D213" s="3" t="s">
        <v>7501</v>
      </c>
      <c r="E213" s="6">
        <v>500</v>
      </c>
      <c r="F213" s="8">
        <v>1115</v>
      </c>
      <c r="G213" t="s">
        <v>8218</v>
      </c>
      <c r="H213" t="s">
        <v>8223</v>
      </c>
      <c r="I213" t="s">
        <v>8245</v>
      </c>
      <c r="J213">
        <v>1407536880</v>
      </c>
      <c r="K213">
        <v>1404997548</v>
      </c>
      <c r="L213" t="b">
        <v>0</v>
      </c>
      <c r="M213">
        <v>18</v>
      </c>
      <c r="N213" t="b">
        <v>1</v>
      </c>
      <c r="O213" t="s">
        <v>8269</v>
      </c>
      <c r="P213">
        <v>27.78</v>
      </c>
      <c r="Q213" s="11" t="s">
        <v>8315</v>
      </c>
      <c r="R213" t="s">
        <v>8316</v>
      </c>
      <c r="S213" s="15">
        <v>41830.545694444445</v>
      </c>
      <c r="T213" s="16">
        <v>41859.936111111114</v>
      </c>
    </row>
    <row r="214" spans="1:20" ht="75" customHeight="1" x14ac:dyDescent="0.25">
      <c r="A214">
        <v>106</v>
      </c>
      <c r="B214">
        <v>3393</v>
      </c>
      <c r="C214" s="3" t="s">
        <v>3392</v>
      </c>
      <c r="D214" s="3" t="s">
        <v>7503</v>
      </c>
      <c r="E214" s="6">
        <v>1500</v>
      </c>
      <c r="F214" s="8">
        <v>1587</v>
      </c>
      <c r="G214" t="s">
        <v>8218</v>
      </c>
      <c r="H214" t="s">
        <v>8223</v>
      </c>
      <c r="I214" t="s">
        <v>8245</v>
      </c>
      <c r="J214">
        <v>1415234760</v>
      </c>
      <c r="K214">
        <v>1413065230</v>
      </c>
      <c r="L214" t="b">
        <v>0</v>
      </c>
      <c r="M214">
        <v>44</v>
      </c>
      <c r="N214" t="b">
        <v>1</v>
      </c>
      <c r="O214" t="s">
        <v>8269</v>
      </c>
      <c r="P214">
        <v>34.090000000000003</v>
      </c>
      <c r="Q214" s="11" t="s">
        <v>8315</v>
      </c>
      <c r="R214" t="s">
        <v>8316</v>
      </c>
      <c r="S214" s="15">
        <v>41923.921643518523</v>
      </c>
      <c r="T214" s="16">
        <v>41949.031944444447</v>
      </c>
    </row>
    <row r="215" spans="1:20" ht="75" customHeight="1" x14ac:dyDescent="0.25">
      <c r="A215">
        <v>104</v>
      </c>
      <c r="B215">
        <v>3396</v>
      </c>
      <c r="C215" s="3" t="s">
        <v>3395</v>
      </c>
      <c r="D215" s="3" t="s">
        <v>7506</v>
      </c>
      <c r="E215" s="6">
        <v>1500</v>
      </c>
      <c r="F215" s="8">
        <v>1565</v>
      </c>
      <c r="G215" t="s">
        <v>8218</v>
      </c>
      <c r="H215" t="s">
        <v>8223</v>
      </c>
      <c r="I215" t="s">
        <v>8245</v>
      </c>
      <c r="J215">
        <v>1401595140</v>
      </c>
      <c r="K215">
        <v>1399286589</v>
      </c>
      <c r="L215" t="b">
        <v>0</v>
      </c>
      <c r="M215">
        <v>28</v>
      </c>
      <c r="N215" t="b">
        <v>1</v>
      </c>
      <c r="O215" t="s">
        <v>8269</v>
      </c>
      <c r="P215">
        <v>53.57</v>
      </c>
      <c r="Q215" s="11" t="s">
        <v>8315</v>
      </c>
      <c r="R215" t="s">
        <v>8316</v>
      </c>
      <c r="S215" s="15">
        <v>41764.44663194444</v>
      </c>
      <c r="T215" s="16">
        <v>41791.165972222225</v>
      </c>
    </row>
    <row r="216" spans="1:20" ht="75" customHeight="1" x14ac:dyDescent="0.25">
      <c r="A216">
        <v>111</v>
      </c>
      <c r="B216">
        <v>3398</v>
      </c>
      <c r="C216" s="3" t="s">
        <v>3397</v>
      </c>
      <c r="D216" s="3" t="s">
        <v>7508</v>
      </c>
      <c r="E216" s="6">
        <v>4000</v>
      </c>
      <c r="F216" s="8">
        <v>4443</v>
      </c>
      <c r="G216" t="s">
        <v>8218</v>
      </c>
      <c r="H216" t="s">
        <v>8223</v>
      </c>
      <c r="I216" t="s">
        <v>8245</v>
      </c>
      <c r="J216">
        <v>1416589200</v>
      </c>
      <c r="K216">
        <v>1414605776</v>
      </c>
      <c r="L216" t="b">
        <v>0</v>
      </c>
      <c r="M216">
        <v>65</v>
      </c>
      <c r="N216" t="b">
        <v>1</v>
      </c>
      <c r="O216" t="s">
        <v>8269</v>
      </c>
      <c r="P216">
        <v>61.54</v>
      </c>
      <c r="Q216" s="11" t="s">
        <v>8315</v>
      </c>
      <c r="R216" t="s">
        <v>8316</v>
      </c>
      <c r="S216" s="15">
        <v>41941.75203703704</v>
      </c>
      <c r="T216" s="16">
        <v>41964.708333333328</v>
      </c>
    </row>
    <row r="217" spans="1:20" ht="75" customHeight="1" x14ac:dyDescent="0.25">
      <c r="A217">
        <v>100</v>
      </c>
      <c r="B217">
        <v>3400</v>
      </c>
      <c r="C217" s="3" t="s">
        <v>3399</v>
      </c>
      <c r="D217" s="3" t="s">
        <v>7510</v>
      </c>
      <c r="E217" s="6">
        <v>10000</v>
      </c>
      <c r="F217" s="8">
        <v>10041</v>
      </c>
      <c r="G217" t="s">
        <v>8218</v>
      </c>
      <c r="H217" t="s">
        <v>8223</v>
      </c>
      <c r="I217" t="s">
        <v>8245</v>
      </c>
      <c r="J217">
        <v>1409266414</v>
      </c>
      <c r="K217">
        <v>1405378414</v>
      </c>
      <c r="L217" t="b">
        <v>0</v>
      </c>
      <c r="M217">
        <v>85</v>
      </c>
      <c r="N217" t="b">
        <v>1</v>
      </c>
      <c r="O217" t="s">
        <v>8269</v>
      </c>
      <c r="P217">
        <v>117.65</v>
      </c>
      <c r="Q217" s="11" t="s">
        <v>8315</v>
      </c>
      <c r="R217" t="s">
        <v>8316</v>
      </c>
      <c r="S217" s="15">
        <v>41834.953865740739</v>
      </c>
      <c r="T217" s="16">
        <v>41879.953865740739</v>
      </c>
    </row>
    <row r="218" spans="1:20" ht="75" customHeight="1" x14ac:dyDescent="0.25">
      <c r="A218">
        <v>110</v>
      </c>
      <c r="B218">
        <v>3402</v>
      </c>
      <c r="C218" s="3" t="s">
        <v>3401</v>
      </c>
      <c r="D218" s="3" t="s">
        <v>7512</v>
      </c>
      <c r="E218" s="6">
        <v>15000</v>
      </c>
      <c r="F218" s="8">
        <v>16465</v>
      </c>
      <c r="G218" t="s">
        <v>8218</v>
      </c>
      <c r="H218" t="s">
        <v>8223</v>
      </c>
      <c r="I218" t="s">
        <v>8245</v>
      </c>
      <c r="J218">
        <v>1447295460</v>
      </c>
      <c r="K218">
        <v>1444747843</v>
      </c>
      <c r="L218" t="b">
        <v>0</v>
      </c>
      <c r="M218">
        <v>165</v>
      </c>
      <c r="N218" t="b">
        <v>1</v>
      </c>
      <c r="O218" t="s">
        <v>8269</v>
      </c>
      <c r="P218">
        <v>90.91</v>
      </c>
      <c r="Q218" s="11" t="s">
        <v>8315</v>
      </c>
      <c r="R218" t="s">
        <v>8316</v>
      </c>
      <c r="S218" s="15">
        <v>42290.61855324074</v>
      </c>
      <c r="T218" s="16">
        <v>42320.104861111111</v>
      </c>
    </row>
    <row r="219" spans="1:20" ht="75" customHeight="1" x14ac:dyDescent="0.25">
      <c r="A219">
        <v>122</v>
      </c>
      <c r="B219">
        <v>3404</v>
      </c>
      <c r="C219" s="3" t="s">
        <v>3403</v>
      </c>
      <c r="D219" s="3" t="s">
        <v>7514</v>
      </c>
      <c r="E219" s="6">
        <v>500</v>
      </c>
      <c r="F219" s="8">
        <v>610</v>
      </c>
      <c r="G219" t="s">
        <v>8218</v>
      </c>
      <c r="H219" t="s">
        <v>8223</v>
      </c>
      <c r="I219" t="s">
        <v>8245</v>
      </c>
      <c r="J219">
        <v>1434542702</v>
      </c>
      <c r="K219">
        <v>1432814702</v>
      </c>
      <c r="L219" t="b">
        <v>0</v>
      </c>
      <c r="M219">
        <v>3</v>
      </c>
      <c r="N219" t="b">
        <v>1</v>
      </c>
      <c r="O219" t="s">
        <v>8269</v>
      </c>
      <c r="P219">
        <v>166.67</v>
      </c>
      <c r="Q219" s="11" t="s">
        <v>8315</v>
      </c>
      <c r="R219" t="s">
        <v>8316</v>
      </c>
      <c r="S219" s="15">
        <v>42152.503495370373</v>
      </c>
      <c r="T219" s="16">
        <v>42172.503495370373</v>
      </c>
    </row>
    <row r="220" spans="1:20" ht="75" customHeight="1" x14ac:dyDescent="0.25">
      <c r="A220">
        <v>100</v>
      </c>
      <c r="B220">
        <v>3406</v>
      </c>
      <c r="C220" s="3" t="s">
        <v>3405</v>
      </c>
      <c r="D220" s="3" t="s">
        <v>7516</v>
      </c>
      <c r="E220" s="6">
        <v>10000</v>
      </c>
      <c r="F220" s="8">
        <v>10031</v>
      </c>
      <c r="G220" t="s">
        <v>8218</v>
      </c>
      <c r="H220" t="s">
        <v>8223</v>
      </c>
      <c r="I220" t="s">
        <v>8245</v>
      </c>
      <c r="J220">
        <v>1405511376</v>
      </c>
      <c r="K220">
        <v>1401623376</v>
      </c>
      <c r="L220" t="b">
        <v>0</v>
      </c>
      <c r="M220">
        <v>91</v>
      </c>
      <c r="N220" t="b">
        <v>1</v>
      </c>
      <c r="O220" t="s">
        <v>8269</v>
      </c>
      <c r="P220">
        <v>109.89</v>
      </c>
      <c r="Q220" s="11" t="s">
        <v>8315</v>
      </c>
      <c r="R220" t="s">
        <v>8316</v>
      </c>
      <c r="S220" s="15">
        <v>41791.492777777778</v>
      </c>
      <c r="T220" s="16">
        <v>41836.492777777778</v>
      </c>
    </row>
    <row r="221" spans="1:20" ht="75" customHeight="1" x14ac:dyDescent="0.25">
      <c r="A221">
        <v>211</v>
      </c>
      <c r="B221">
        <v>3408</v>
      </c>
      <c r="C221" s="3" t="s">
        <v>3407</v>
      </c>
      <c r="D221" s="3" t="s">
        <v>7518</v>
      </c>
      <c r="E221" s="6">
        <v>500</v>
      </c>
      <c r="F221" s="8">
        <v>1055</v>
      </c>
      <c r="G221" t="s">
        <v>8218</v>
      </c>
      <c r="H221" t="s">
        <v>8223</v>
      </c>
      <c r="I221" t="s">
        <v>8245</v>
      </c>
      <c r="J221">
        <v>1405727304</v>
      </c>
      <c r="K221">
        <v>1403135304</v>
      </c>
      <c r="L221" t="b">
        <v>0</v>
      </c>
      <c r="M221">
        <v>18</v>
      </c>
      <c r="N221" t="b">
        <v>1</v>
      </c>
      <c r="O221" t="s">
        <v>8269</v>
      </c>
      <c r="P221">
        <v>27.78</v>
      </c>
      <c r="Q221" s="11" t="s">
        <v>8315</v>
      </c>
      <c r="R221" t="s">
        <v>8316</v>
      </c>
      <c r="S221" s="15">
        <v>41808.991944444446</v>
      </c>
      <c r="T221" s="16">
        <v>41838.991944444446</v>
      </c>
    </row>
    <row r="222" spans="1:20" ht="75" customHeight="1" x14ac:dyDescent="0.25">
      <c r="A222">
        <v>109</v>
      </c>
      <c r="B222">
        <v>3410</v>
      </c>
      <c r="C222" s="3" t="s">
        <v>3409</v>
      </c>
      <c r="D222" s="3" t="s">
        <v>7520</v>
      </c>
      <c r="E222" s="6">
        <v>3000</v>
      </c>
      <c r="F222" s="8">
        <v>3255</v>
      </c>
      <c r="G222" t="s">
        <v>8218</v>
      </c>
      <c r="H222" t="s">
        <v>8223</v>
      </c>
      <c r="I222" t="s">
        <v>8245</v>
      </c>
      <c r="J222">
        <v>1465196400</v>
      </c>
      <c r="K222">
        <v>1462841990</v>
      </c>
      <c r="L222" t="b">
        <v>0</v>
      </c>
      <c r="M222">
        <v>40</v>
      </c>
      <c r="N222" t="b">
        <v>1</v>
      </c>
      <c r="O222" t="s">
        <v>8269</v>
      </c>
      <c r="P222">
        <v>75</v>
      </c>
      <c r="Q222" s="11" t="s">
        <v>8315</v>
      </c>
      <c r="R222" t="s">
        <v>8316</v>
      </c>
      <c r="S222" s="15">
        <v>42500.041550925926</v>
      </c>
      <c r="T222" s="16">
        <v>42527.291666666672</v>
      </c>
    </row>
    <row r="223" spans="1:20" ht="75" customHeight="1" x14ac:dyDescent="0.25">
      <c r="A223">
        <v>104</v>
      </c>
      <c r="B223">
        <v>3411</v>
      </c>
      <c r="C223" s="3" t="s">
        <v>3410</v>
      </c>
      <c r="D223" s="3" t="s">
        <v>7521</v>
      </c>
      <c r="E223" s="6">
        <v>15000</v>
      </c>
      <c r="F223" s="8">
        <v>15535</v>
      </c>
      <c r="G223" t="s">
        <v>8218</v>
      </c>
      <c r="H223" t="s">
        <v>8223</v>
      </c>
      <c r="I223" t="s">
        <v>8245</v>
      </c>
      <c r="J223">
        <v>1444264372</v>
      </c>
      <c r="K223">
        <v>1442536372</v>
      </c>
      <c r="L223" t="b">
        <v>0</v>
      </c>
      <c r="M223">
        <v>78</v>
      </c>
      <c r="N223" t="b">
        <v>1</v>
      </c>
      <c r="O223" t="s">
        <v>8269</v>
      </c>
      <c r="P223">
        <v>192.31</v>
      </c>
      <c r="Q223" s="11" t="s">
        <v>8315</v>
      </c>
      <c r="R223" t="s">
        <v>8316</v>
      </c>
      <c r="S223" s="15">
        <v>42265.022824074069</v>
      </c>
      <c r="T223" s="16">
        <v>42285.022824074069</v>
      </c>
    </row>
    <row r="224" spans="1:20" ht="75" customHeight="1" x14ac:dyDescent="0.25">
      <c r="A224">
        <v>130</v>
      </c>
      <c r="B224">
        <v>3413</v>
      </c>
      <c r="C224" s="3" t="s">
        <v>3412</v>
      </c>
      <c r="D224" s="3" t="s">
        <v>7523</v>
      </c>
      <c r="E224" s="6">
        <v>500</v>
      </c>
      <c r="F224" s="8">
        <v>650</v>
      </c>
      <c r="G224" t="s">
        <v>8218</v>
      </c>
      <c r="H224" t="s">
        <v>8223</v>
      </c>
      <c r="I224" t="s">
        <v>8245</v>
      </c>
      <c r="J224">
        <v>1425099540</v>
      </c>
      <c r="K224">
        <v>1424280938</v>
      </c>
      <c r="L224" t="b">
        <v>0</v>
      </c>
      <c r="M224">
        <v>14</v>
      </c>
      <c r="N224" t="b">
        <v>1</v>
      </c>
      <c r="O224" t="s">
        <v>8269</v>
      </c>
      <c r="P224">
        <v>35.71</v>
      </c>
      <c r="Q224" s="11" t="s">
        <v>8315</v>
      </c>
      <c r="R224" t="s">
        <v>8316</v>
      </c>
      <c r="S224" s="15">
        <v>42053.733078703706</v>
      </c>
      <c r="T224" s="16">
        <v>42063.207638888889</v>
      </c>
    </row>
    <row r="225" spans="1:20" ht="75" customHeight="1" x14ac:dyDescent="0.25">
      <c r="A225">
        <v>104</v>
      </c>
      <c r="B225">
        <v>3414</v>
      </c>
      <c r="C225" s="3" t="s">
        <v>3413</v>
      </c>
      <c r="D225" s="3" t="s">
        <v>7524</v>
      </c>
      <c r="E225" s="6">
        <v>3000</v>
      </c>
      <c r="F225" s="8">
        <v>3105</v>
      </c>
      <c r="G225" t="s">
        <v>8218</v>
      </c>
      <c r="H225" t="s">
        <v>8223</v>
      </c>
      <c r="I225" t="s">
        <v>8245</v>
      </c>
      <c r="J225">
        <v>1480579140</v>
      </c>
      <c r="K225">
        <v>1478030325</v>
      </c>
      <c r="L225" t="b">
        <v>0</v>
      </c>
      <c r="M225">
        <v>44</v>
      </c>
      <c r="N225" t="b">
        <v>1</v>
      </c>
      <c r="O225" t="s">
        <v>8269</v>
      </c>
      <c r="P225">
        <v>68.180000000000007</v>
      </c>
      <c r="Q225" s="11" t="s">
        <v>8315</v>
      </c>
      <c r="R225" t="s">
        <v>8316</v>
      </c>
      <c r="S225" s="15">
        <v>42675.832465277781</v>
      </c>
      <c r="T225" s="16">
        <v>42705.332638888889</v>
      </c>
    </row>
    <row r="226" spans="1:20" ht="75" customHeight="1" x14ac:dyDescent="0.25">
      <c r="A226">
        <v>100</v>
      </c>
      <c r="B226">
        <v>3415</v>
      </c>
      <c r="C226" s="3" t="s">
        <v>3414</v>
      </c>
      <c r="D226" s="3" t="s">
        <v>7525</v>
      </c>
      <c r="E226" s="6">
        <v>200</v>
      </c>
      <c r="F226" s="8">
        <v>200</v>
      </c>
      <c r="G226" t="s">
        <v>8218</v>
      </c>
      <c r="H226" t="s">
        <v>8223</v>
      </c>
      <c r="I226" t="s">
        <v>8245</v>
      </c>
      <c r="J226">
        <v>1460935800</v>
      </c>
      <c r="K226">
        <v>1459999656</v>
      </c>
      <c r="L226" t="b">
        <v>0</v>
      </c>
      <c r="M226">
        <v>9</v>
      </c>
      <c r="N226" t="b">
        <v>1</v>
      </c>
      <c r="O226" t="s">
        <v>8269</v>
      </c>
      <c r="P226">
        <v>22.22</v>
      </c>
      <c r="Q226" s="11" t="s">
        <v>8315</v>
      </c>
      <c r="R226" t="s">
        <v>8316</v>
      </c>
      <c r="S226" s="15">
        <v>42467.144166666665</v>
      </c>
      <c r="T226" s="16">
        <v>42477.979166666672</v>
      </c>
    </row>
    <row r="227" spans="1:20" ht="75" customHeight="1" x14ac:dyDescent="0.25">
      <c r="A227">
        <v>100</v>
      </c>
      <c r="B227">
        <v>3417</v>
      </c>
      <c r="C227" s="3" t="s">
        <v>3416</v>
      </c>
      <c r="D227" s="3" t="s">
        <v>7527</v>
      </c>
      <c r="E227" s="6">
        <v>1700</v>
      </c>
      <c r="F227" s="8">
        <v>1700.01</v>
      </c>
      <c r="G227" t="s">
        <v>8218</v>
      </c>
      <c r="H227" t="s">
        <v>8223</v>
      </c>
      <c r="I227" t="s">
        <v>8245</v>
      </c>
      <c r="J227">
        <v>1414284180</v>
      </c>
      <c r="K227">
        <v>1410558948</v>
      </c>
      <c r="L227" t="b">
        <v>0</v>
      </c>
      <c r="M227">
        <v>45</v>
      </c>
      <c r="N227" t="b">
        <v>1</v>
      </c>
      <c r="O227" t="s">
        <v>8269</v>
      </c>
      <c r="P227">
        <v>37.78</v>
      </c>
      <c r="Q227" s="11" t="s">
        <v>8315</v>
      </c>
      <c r="R227" t="s">
        <v>8316</v>
      </c>
      <c r="S227" s="15">
        <v>41894.91375</v>
      </c>
      <c r="T227" s="16">
        <v>41938.029861111114</v>
      </c>
    </row>
    <row r="228" spans="1:20" ht="75" customHeight="1" x14ac:dyDescent="0.25">
      <c r="A228">
        <v>101</v>
      </c>
      <c r="B228">
        <v>3418</v>
      </c>
      <c r="C228" s="3" t="s">
        <v>3417</v>
      </c>
      <c r="D228" s="3" t="s">
        <v>7528</v>
      </c>
      <c r="E228" s="6">
        <v>4000</v>
      </c>
      <c r="F228" s="8">
        <v>4035</v>
      </c>
      <c r="G228" t="s">
        <v>8218</v>
      </c>
      <c r="H228" t="s">
        <v>8223</v>
      </c>
      <c r="I228" t="s">
        <v>8245</v>
      </c>
      <c r="J228">
        <v>1400875307</v>
      </c>
      <c r="K228">
        <v>1398283307</v>
      </c>
      <c r="L228" t="b">
        <v>0</v>
      </c>
      <c r="M228">
        <v>56</v>
      </c>
      <c r="N228" t="b">
        <v>1</v>
      </c>
      <c r="O228" t="s">
        <v>8269</v>
      </c>
      <c r="P228">
        <v>71.430000000000007</v>
      </c>
      <c r="Q228" s="11" t="s">
        <v>8315</v>
      </c>
      <c r="R228" t="s">
        <v>8316</v>
      </c>
      <c r="S228" s="15">
        <v>41752.83457175926</v>
      </c>
      <c r="T228" s="16">
        <v>41782.83457175926</v>
      </c>
    </row>
    <row r="229" spans="1:20" ht="75" customHeight="1" x14ac:dyDescent="0.25">
      <c r="A229">
        <v>101</v>
      </c>
      <c r="B229">
        <v>3421</v>
      </c>
      <c r="C229" s="3" t="s">
        <v>3420</v>
      </c>
      <c r="D229" s="3" t="s">
        <v>7531</v>
      </c>
      <c r="E229" s="6">
        <v>10000</v>
      </c>
      <c r="F229" s="8">
        <v>10115</v>
      </c>
      <c r="G229" t="s">
        <v>8218</v>
      </c>
      <c r="H229" t="s">
        <v>8223</v>
      </c>
      <c r="I229" t="s">
        <v>8245</v>
      </c>
      <c r="J229">
        <v>1425495563</v>
      </c>
      <c r="K229">
        <v>1422903563</v>
      </c>
      <c r="L229" t="b">
        <v>0</v>
      </c>
      <c r="M229">
        <v>98</v>
      </c>
      <c r="N229" t="b">
        <v>1</v>
      </c>
      <c r="O229" t="s">
        <v>8269</v>
      </c>
      <c r="P229">
        <v>102.04</v>
      </c>
      <c r="Q229" s="11" t="s">
        <v>8315</v>
      </c>
      <c r="R229" t="s">
        <v>8316</v>
      </c>
      <c r="S229" s="15">
        <v>42037.791238425925</v>
      </c>
      <c r="T229" s="16">
        <v>42067.791238425925</v>
      </c>
    </row>
    <row r="230" spans="1:20" ht="75" customHeight="1" x14ac:dyDescent="0.25">
      <c r="A230">
        <v>140</v>
      </c>
      <c r="B230">
        <v>3423</v>
      </c>
      <c r="C230" s="3" t="s">
        <v>3422</v>
      </c>
      <c r="D230" s="3" t="s">
        <v>7533</v>
      </c>
      <c r="E230" s="6">
        <v>250</v>
      </c>
      <c r="F230" s="8">
        <v>350</v>
      </c>
      <c r="G230" t="s">
        <v>8218</v>
      </c>
      <c r="H230" t="s">
        <v>8223</v>
      </c>
      <c r="I230" t="s">
        <v>8245</v>
      </c>
      <c r="J230">
        <v>1429912341</v>
      </c>
      <c r="K230">
        <v>1427320341</v>
      </c>
      <c r="L230" t="b">
        <v>0</v>
      </c>
      <c r="M230">
        <v>10</v>
      </c>
      <c r="N230" t="b">
        <v>1</v>
      </c>
      <c r="O230" t="s">
        <v>8269</v>
      </c>
      <c r="P230">
        <v>25</v>
      </c>
      <c r="Q230" s="11" t="s">
        <v>8315</v>
      </c>
      <c r="R230" t="s">
        <v>8316</v>
      </c>
      <c r="S230" s="15">
        <v>42088.911354166667</v>
      </c>
      <c r="T230" s="16">
        <v>42118.911354166667</v>
      </c>
    </row>
    <row r="231" spans="1:20" ht="75" customHeight="1" x14ac:dyDescent="0.25">
      <c r="A231">
        <v>104</v>
      </c>
      <c r="B231">
        <v>3424</v>
      </c>
      <c r="C231" s="3" t="s">
        <v>3423</v>
      </c>
      <c r="D231" s="3" t="s">
        <v>7534</v>
      </c>
      <c r="E231" s="6">
        <v>6000</v>
      </c>
      <c r="F231" s="8">
        <v>6215</v>
      </c>
      <c r="G231" t="s">
        <v>8218</v>
      </c>
      <c r="H231" t="s">
        <v>8223</v>
      </c>
      <c r="I231" t="s">
        <v>8245</v>
      </c>
      <c r="J231">
        <v>1423119540</v>
      </c>
      <c r="K231">
        <v>1421252084</v>
      </c>
      <c r="L231" t="b">
        <v>0</v>
      </c>
      <c r="M231">
        <v>76</v>
      </c>
      <c r="N231" t="b">
        <v>1</v>
      </c>
      <c r="O231" t="s">
        <v>8269</v>
      </c>
      <c r="P231">
        <v>78.95</v>
      </c>
      <c r="Q231" s="11" t="s">
        <v>8315</v>
      </c>
      <c r="R231" t="s">
        <v>8316</v>
      </c>
      <c r="S231" s="15">
        <v>42018.676898148144</v>
      </c>
      <c r="T231" s="16">
        <v>42040.290972222225</v>
      </c>
    </row>
    <row r="232" spans="1:20" ht="75" customHeight="1" x14ac:dyDescent="0.25">
      <c r="A232">
        <v>103</v>
      </c>
      <c r="B232">
        <v>3425</v>
      </c>
      <c r="C232" s="3" t="s">
        <v>3424</v>
      </c>
      <c r="D232" s="3" t="s">
        <v>7535</v>
      </c>
      <c r="E232" s="6">
        <v>30000</v>
      </c>
      <c r="F232" s="8">
        <v>30891.1</v>
      </c>
      <c r="G232" t="s">
        <v>8218</v>
      </c>
      <c r="H232" t="s">
        <v>8223</v>
      </c>
      <c r="I232" t="s">
        <v>8245</v>
      </c>
      <c r="J232">
        <v>1412434136</v>
      </c>
      <c r="K232">
        <v>1409669336</v>
      </c>
      <c r="L232" t="b">
        <v>0</v>
      </c>
      <c r="M232">
        <v>104</v>
      </c>
      <c r="N232" t="b">
        <v>1</v>
      </c>
      <c r="O232" t="s">
        <v>8269</v>
      </c>
      <c r="P232">
        <v>288.45999999999998</v>
      </c>
      <c r="Q232" s="11" t="s">
        <v>8315</v>
      </c>
      <c r="R232" t="s">
        <v>8316</v>
      </c>
      <c r="S232" s="15">
        <v>41884.617314814815</v>
      </c>
      <c r="T232" s="16">
        <v>41916.617314814815</v>
      </c>
    </row>
    <row r="233" spans="1:20" ht="75" customHeight="1" x14ac:dyDescent="0.25">
      <c r="A233">
        <v>108</v>
      </c>
      <c r="B233">
        <v>3426</v>
      </c>
      <c r="C233" s="3" t="s">
        <v>3425</v>
      </c>
      <c r="D233" s="3" t="s">
        <v>7536</v>
      </c>
      <c r="E233" s="6">
        <v>3750</v>
      </c>
      <c r="F233" s="8">
        <v>4055</v>
      </c>
      <c r="G233" t="s">
        <v>8218</v>
      </c>
      <c r="H233" t="s">
        <v>8223</v>
      </c>
      <c r="I233" t="s">
        <v>8245</v>
      </c>
      <c r="J233">
        <v>1411264800</v>
      </c>
      <c r="K233">
        <v>1409620903</v>
      </c>
      <c r="L233" t="b">
        <v>0</v>
      </c>
      <c r="M233">
        <v>87</v>
      </c>
      <c r="N233" t="b">
        <v>1</v>
      </c>
      <c r="O233" t="s">
        <v>8269</v>
      </c>
      <c r="P233">
        <v>43.1</v>
      </c>
      <c r="Q233" s="11" t="s">
        <v>8315</v>
      </c>
      <c r="R233" t="s">
        <v>8316</v>
      </c>
      <c r="S233" s="15">
        <v>41884.056747685187</v>
      </c>
      <c r="T233" s="16">
        <v>41903.083333333336</v>
      </c>
    </row>
    <row r="234" spans="1:20" ht="75" customHeight="1" x14ac:dyDescent="0.25">
      <c r="A234">
        <v>100</v>
      </c>
      <c r="B234">
        <v>3431</v>
      </c>
      <c r="C234" s="3" t="s">
        <v>3430</v>
      </c>
      <c r="D234" s="3" t="s">
        <v>7541</v>
      </c>
      <c r="E234" s="6">
        <v>2000</v>
      </c>
      <c r="F234" s="8">
        <v>2000</v>
      </c>
      <c r="G234" t="s">
        <v>8218</v>
      </c>
      <c r="H234" t="s">
        <v>8223</v>
      </c>
      <c r="I234" t="s">
        <v>8245</v>
      </c>
      <c r="J234">
        <v>1408383153</v>
      </c>
      <c r="K234">
        <v>1405791153</v>
      </c>
      <c r="L234" t="b">
        <v>0</v>
      </c>
      <c r="M234">
        <v>21</v>
      </c>
      <c r="N234" t="b">
        <v>1</v>
      </c>
      <c r="O234" t="s">
        <v>8269</v>
      </c>
      <c r="P234">
        <v>95.24</v>
      </c>
      <c r="Q234" s="11" t="s">
        <v>8315</v>
      </c>
      <c r="R234" t="s">
        <v>8316</v>
      </c>
      <c r="S234" s="15">
        <v>41839.730937500004</v>
      </c>
      <c r="T234" s="16">
        <v>41869.730937500004</v>
      </c>
    </row>
    <row r="235" spans="1:20" ht="75" customHeight="1" x14ac:dyDescent="0.25">
      <c r="A235">
        <v>110</v>
      </c>
      <c r="B235">
        <v>3432</v>
      </c>
      <c r="C235" s="3" t="s">
        <v>3431</v>
      </c>
      <c r="D235" s="3" t="s">
        <v>7542</v>
      </c>
      <c r="E235" s="6">
        <v>2000</v>
      </c>
      <c r="F235" s="8">
        <v>2193</v>
      </c>
      <c r="G235" t="s">
        <v>8218</v>
      </c>
      <c r="H235" t="s">
        <v>8223</v>
      </c>
      <c r="I235" t="s">
        <v>8245</v>
      </c>
      <c r="J235">
        <v>1454709600</v>
      </c>
      <c r="K235">
        <v>1452520614</v>
      </c>
      <c r="L235" t="b">
        <v>0</v>
      </c>
      <c r="M235">
        <v>42</v>
      </c>
      <c r="N235" t="b">
        <v>1</v>
      </c>
      <c r="O235" t="s">
        <v>8269</v>
      </c>
      <c r="P235">
        <v>47.62</v>
      </c>
      <c r="Q235" s="11" t="s">
        <v>8315</v>
      </c>
      <c r="R235" t="s">
        <v>8316</v>
      </c>
      <c r="S235" s="15">
        <v>42380.581180555557</v>
      </c>
      <c r="T235" s="16">
        <v>42405.916666666672</v>
      </c>
    </row>
    <row r="236" spans="1:20" ht="75" customHeight="1" x14ac:dyDescent="0.25">
      <c r="A236">
        <v>100</v>
      </c>
      <c r="B236">
        <v>3433</v>
      </c>
      <c r="C236" s="3" t="s">
        <v>3432</v>
      </c>
      <c r="D236" s="3" t="s">
        <v>7543</v>
      </c>
      <c r="E236" s="6">
        <v>9500</v>
      </c>
      <c r="F236" s="8">
        <v>9525</v>
      </c>
      <c r="G236" t="s">
        <v>8218</v>
      </c>
      <c r="H236" t="s">
        <v>8223</v>
      </c>
      <c r="I236" t="s">
        <v>8245</v>
      </c>
      <c r="J236">
        <v>1402974000</v>
      </c>
      <c r="K236">
        <v>1400290255</v>
      </c>
      <c r="L236" t="b">
        <v>0</v>
      </c>
      <c r="M236">
        <v>71</v>
      </c>
      <c r="N236" t="b">
        <v>1</v>
      </c>
      <c r="O236" t="s">
        <v>8269</v>
      </c>
      <c r="P236">
        <v>133.80000000000001</v>
      </c>
      <c r="Q236" s="11" t="s">
        <v>8315</v>
      </c>
      <c r="R236" t="s">
        <v>8316</v>
      </c>
      <c r="S236" s="15">
        <v>41776.063136574077</v>
      </c>
      <c r="T236" s="16">
        <v>41807.125</v>
      </c>
    </row>
    <row r="237" spans="1:20" ht="75" customHeight="1" x14ac:dyDescent="0.25">
      <c r="A237">
        <v>106</v>
      </c>
      <c r="B237">
        <v>3434</v>
      </c>
      <c r="C237" s="3" t="s">
        <v>3433</v>
      </c>
      <c r="D237" s="3" t="s">
        <v>7544</v>
      </c>
      <c r="E237" s="6">
        <v>10000</v>
      </c>
      <c r="F237" s="8">
        <v>10555</v>
      </c>
      <c r="G237" t="s">
        <v>8218</v>
      </c>
      <c r="H237" t="s">
        <v>8223</v>
      </c>
      <c r="I237" t="s">
        <v>8245</v>
      </c>
      <c r="J237">
        <v>1404983269</v>
      </c>
      <c r="K237">
        <v>1402391269</v>
      </c>
      <c r="L237" t="b">
        <v>0</v>
      </c>
      <c r="M237">
        <v>168</v>
      </c>
      <c r="N237" t="b">
        <v>1</v>
      </c>
      <c r="O237" t="s">
        <v>8269</v>
      </c>
      <c r="P237">
        <v>59.52</v>
      </c>
      <c r="Q237" s="11" t="s">
        <v>8315</v>
      </c>
      <c r="R237" t="s">
        <v>8316</v>
      </c>
      <c r="S237" s="15">
        <v>41800.380428240744</v>
      </c>
      <c r="T237" s="16">
        <v>41830.380428240744</v>
      </c>
    </row>
    <row r="238" spans="1:20" ht="75" customHeight="1" x14ac:dyDescent="0.25">
      <c r="A238">
        <v>112</v>
      </c>
      <c r="B238">
        <v>3435</v>
      </c>
      <c r="C238" s="3" t="s">
        <v>3434</v>
      </c>
      <c r="D238" s="3" t="s">
        <v>7545</v>
      </c>
      <c r="E238" s="6">
        <v>1000</v>
      </c>
      <c r="F238" s="8">
        <v>1120</v>
      </c>
      <c r="G238" t="s">
        <v>8218</v>
      </c>
      <c r="H238" t="s">
        <v>8223</v>
      </c>
      <c r="I238" t="s">
        <v>8245</v>
      </c>
      <c r="J238">
        <v>1470538800</v>
      </c>
      <c r="K238">
        <v>1469112493</v>
      </c>
      <c r="L238" t="b">
        <v>0</v>
      </c>
      <c r="M238">
        <v>19</v>
      </c>
      <c r="N238" t="b">
        <v>1</v>
      </c>
      <c r="O238" t="s">
        <v>8269</v>
      </c>
      <c r="P238">
        <v>52.63</v>
      </c>
      <c r="Q238" s="11" t="s">
        <v>8315</v>
      </c>
      <c r="R238" t="s">
        <v>8316</v>
      </c>
      <c r="S238" s="15">
        <v>42572.61681712963</v>
      </c>
      <c r="T238" s="16">
        <v>42589.125</v>
      </c>
    </row>
    <row r="239" spans="1:20" ht="75" customHeight="1" x14ac:dyDescent="0.25">
      <c r="A239">
        <v>106</v>
      </c>
      <c r="B239">
        <v>3436</v>
      </c>
      <c r="C239" s="3" t="s">
        <v>3435</v>
      </c>
      <c r="D239" s="3" t="s">
        <v>7546</v>
      </c>
      <c r="E239" s="6">
        <v>5000</v>
      </c>
      <c r="F239" s="8">
        <v>5295</v>
      </c>
      <c r="G239" t="s">
        <v>8218</v>
      </c>
      <c r="H239" t="s">
        <v>8223</v>
      </c>
      <c r="I239" t="s">
        <v>8245</v>
      </c>
      <c r="J239">
        <v>1408638480</v>
      </c>
      <c r="K239">
        <v>1406811593</v>
      </c>
      <c r="L239" t="b">
        <v>0</v>
      </c>
      <c r="M239">
        <v>37</v>
      </c>
      <c r="N239" t="b">
        <v>1</v>
      </c>
      <c r="O239" t="s">
        <v>8269</v>
      </c>
      <c r="P239">
        <v>135.13999999999999</v>
      </c>
      <c r="Q239" s="11" t="s">
        <v>8315</v>
      </c>
      <c r="R239" t="s">
        <v>8316</v>
      </c>
      <c r="S239" s="15">
        <v>41851.541585648149</v>
      </c>
      <c r="T239" s="16">
        <v>41872.686111111114</v>
      </c>
    </row>
    <row r="240" spans="1:20" ht="75" customHeight="1" x14ac:dyDescent="0.25">
      <c r="A240">
        <v>101</v>
      </c>
      <c r="B240">
        <v>3437</v>
      </c>
      <c r="C240" s="3" t="s">
        <v>3436</v>
      </c>
      <c r="D240" s="3" t="s">
        <v>7547</v>
      </c>
      <c r="E240" s="6">
        <v>3000</v>
      </c>
      <c r="F240" s="8">
        <v>3030</v>
      </c>
      <c r="G240" t="s">
        <v>8218</v>
      </c>
      <c r="H240" t="s">
        <v>8223</v>
      </c>
      <c r="I240" t="s">
        <v>8245</v>
      </c>
      <c r="J240">
        <v>1440003820</v>
      </c>
      <c r="K240">
        <v>1437411820</v>
      </c>
      <c r="L240" t="b">
        <v>0</v>
      </c>
      <c r="M240">
        <v>36</v>
      </c>
      <c r="N240" t="b">
        <v>1</v>
      </c>
      <c r="O240" t="s">
        <v>8269</v>
      </c>
      <c r="P240">
        <v>83.33</v>
      </c>
      <c r="Q240" s="11" t="s">
        <v>8315</v>
      </c>
      <c r="R240" t="s">
        <v>8316</v>
      </c>
      <c r="S240" s="15">
        <v>42205.710879629631</v>
      </c>
      <c r="T240" s="16">
        <v>42235.710879629631</v>
      </c>
    </row>
    <row r="241" spans="1:20" ht="75" customHeight="1" x14ac:dyDescent="0.25">
      <c r="A241">
        <v>135</v>
      </c>
      <c r="B241">
        <v>3439</v>
      </c>
      <c r="C241" s="3" t="s">
        <v>3438</v>
      </c>
      <c r="D241" s="3" t="s">
        <v>7549</v>
      </c>
      <c r="E241" s="6">
        <v>1200</v>
      </c>
      <c r="F241" s="8">
        <v>1616.14</v>
      </c>
      <c r="G241" t="s">
        <v>8218</v>
      </c>
      <c r="H241" t="s">
        <v>8223</v>
      </c>
      <c r="I241" t="s">
        <v>8245</v>
      </c>
      <c r="J241">
        <v>1453179540</v>
      </c>
      <c r="K241">
        <v>1452030730</v>
      </c>
      <c r="L241" t="b">
        <v>0</v>
      </c>
      <c r="M241">
        <v>18</v>
      </c>
      <c r="N241" t="b">
        <v>1</v>
      </c>
      <c r="O241" t="s">
        <v>8269</v>
      </c>
      <c r="P241">
        <v>66.67</v>
      </c>
      <c r="Q241" s="11" t="s">
        <v>8315</v>
      </c>
      <c r="R241" t="s">
        <v>8316</v>
      </c>
      <c r="S241" s="15">
        <v>42374.911226851851</v>
      </c>
      <c r="T241" s="16">
        <v>42388.207638888889</v>
      </c>
    </row>
    <row r="242" spans="1:20" ht="75" customHeight="1" x14ac:dyDescent="0.25">
      <c r="A242">
        <v>105</v>
      </c>
      <c r="B242">
        <v>3440</v>
      </c>
      <c r="C242" s="3" t="s">
        <v>3439</v>
      </c>
      <c r="D242" s="3" t="s">
        <v>7550</v>
      </c>
      <c r="E242" s="6">
        <v>5000</v>
      </c>
      <c r="F242" s="8">
        <v>5260.92</v>
      </c>
      <c r="G242" t="s">
        <v>8218</v>
      </c>
      <c r="H242" t="s">
        <v>8223</v>
      </c>
      <c r="I242" t="s">
        <v>8245</v>
      </c>
      <c r="J242">
        <v>1405095300</v>
      </c>
      <c r="K242">
        <v>1403146628</v>
      </c>
      <c r="L242" t="b">
        <v>0</v>
      </c>
      <c r="M242">
        <v>82</v>
      </c>
      <c r="N242" t="b">
        <v>1</v>
      </c>
      <c r="O242" t="s">
        <v>8269</v>
      </c>
      <c r="P242">
        <v>60.98</v>
      </c>
      <c r="Q242" s="11" t="s">
        <v>8315</v>
      </c>
      <c r="R242" t="s">
        <v>8316</v>
      </c>
      <c r="S242" s="15">
        <v>41809.12300925926</v>
      </c>
      <c r="T242" s="16">
        <v>41831.677083333336</v>
      </c>
    </row>
    <row r="243" spans="1:20" ht="75" customHeight="1" x14ac:dyDescent="0.25">
      <c r="A243">
        <v>103</v>
      </c>
      <c r="B243">
        <v>3441</v>
      </c>
      <c r="C243" s="3" t="s">
        <v>3440</v>
      </c>
      <c r="D243" s="3" t="s">
        <v>7551</v>
      </c>
      <c r="E243" s="6">
        <v>2500</v>
      </c>
      <c r="F243" s="8">
        <v>2565</v>
      </c>
      <c r="G243" t="s">
        <v>8218</v>
      </c>
      <c r="H243" t="s">
        <v>8223</v>
      </c>
      <c r="I243" t="s">
        <v>8245</v>
      </c>
      <c r="J243">
        <v>1447445820</v>
      </c>
      <c r="K243">
        <v>1445077121</v>
      </c>
      <c r="L243" t="b">
        <v>0</v>
      </c>
      <c r="M243">
        <v>43</v>
      </c>
      <c r="N243" t="b">
        <v>1</v>
      </c>
      <c r="O243" t="s">
        <v>8269</v>
      </c>
      <c r="P243">
        <v>58.14</v>
      </c>
      <c r="Q243" s="11" t="s">
        <v>8315</v>
      </c>
      <c r="R243" t="s">
        <v>8316</v>
      </c>
      <c r="S243" s="15">
        <v>42294.429641203707</v>
      </c>
      <c r="T243" s="16">
        <v>42321.845138888893</v>
      </c>
    </row>
    <row r="244" spans="1:20" ht="75" customHeight="1" x14ac:dyDescent="0.25">
      <c r="A244">
        <v>100</v>
      </c>
      <c r="B244">
        <v>3442</v>
      </c>
      <c r="C244" s="3" t="s">
        <v>3441</v>
      </c>
      <c r="D244" s="3" t="s">
        <v>7552</v>
      </c>
      <c r="E244" s="6">
        <v>250</v>
      </c>
      <c r="F244" s="8">
        <v>250</v>
      </c>
      <c r="G244" t="s">
        <v>8218</v>
      </c>
      <c r="H244" t="s">
        <v>8223</v>
      </c>
      <c r="I244" t="s">
        <v>8245</v>
      </c>
      <c r="J244">
        <v>1433016672</v>
      </c>
      <c r="K244">
        <v>1430424672</v>
      </c>
      <c r="L244" t="b">
        <v>0</v>
      </c>
      <c r="M244">
        <v>8</v>
      </c>
      <c r="N244" t="b">
        <v>1</v>
      </c>
      <c r="O244" t="s">
        <v>8269</v>
      </c>
      <c r="P244">
        <v>31.25</v>
      </c>
      <c r="Q244" s="11" t="s">
        <v>8315</v>
      </c>
      <c r="R244" t="s">
        <v>8316</v>
      </c>
      <c r="S244" s="15">
        <v>42124.841111111105</v>
      </c>
      <c r="T244" s="16">
        <v>42154.841111111105</v>
      </c>
    </row>
    <row r="245" spans="1:20" ht="75" customHeight="1" x14ac:dyDescent="0.25">
      <c r="A245">
        <v>186</v>
      </c>
      <c r="B245">
        <v>3443</v>
      </c>
      <c r="C245" s="3" t="s">
        <v>3442</v>
      </c>
      <c r="D245" s="3" t="s">
        <v>7553</v>
      </c>
      <c r="E245" s="6">
        <v>1000</v>
      </c>
      <c r="F245" s="8">
        <v>1855</v>
      </c>
      <c r="G245" t="s">
        <v>8218</v>
      </c>
      <c r="H245" t="s">
        <v>8223</v>
      </c>
      <c r="I245" t="s">
        <v>8245</v>
      </c>
      <c r="J245">
        <v>1410266146</v>
      </c>
      <c r="K245">
        <v>1407674146</v>
      </c>
      <c r="L245" t="b">
        <v>0</v>
      </c>
      <c r="M245">
        <v>45</v>
      </c>
      <c r="N245" t="b">
        <v>1</v>
      </c>
      <c r="O245" t="s">
        <v>8269</v>
      </c>
      <c r="P245">
        <v>22.22</v>
      </c>
      <c r="Q245" s="11" t="s">
        <v>8315</v>
      </c>
      <c r="R245" t="s">
        <v>8316</v>
      </c>
      <c r="S245" s="15">
        <v>41861.524837962963</v>
      </c>
      <c r="T245" s="16">
        <v>41891.524837962963</v>
      </c>
    </row>
    <row r="246" spans="1:20" ht="75" customHeight="1" x14ac:dyDescent="0.25">
      <c r="A246">
        <v>108</v>
      </c>
      <c r="B246">
        <v>3447</v>
      </c>
      <c r="C246" s="3" t="s">
        <v>3446</v>
      </c>
      <c r="D246" s="3" t="s">
        <v>7557</v>
      </c>
      <c r="E246" s="6">
        <v>1000</v>
      </c>
      <c r="F246" s="8">
        <v>1078</v>
      </c>
      <c r="G246" t="s">
        <v>8218</v>
      </c>
      <c r="H246" t="s">
        <v>8223</v>
      </c>
      <c r="I246" t="s">
        <v>8245</v>
      </c>
      <c r="J246">
        <v>1458332412</v>
      </c>
      <c r="K246">
        <v>1454448012</v>
      </c>
      <c r="L246" t="b">
        <v>0</v>
      </c>
      <c r="M246">
        <v>14</v>
      </c>
      <c r="N246" t="b">
        <v>1</v>
      </c>
      <c r="O246" t="s">
        <v>8269</v>
      </c>
      <c r="P246">
        <v>71.430000000000007</v>
      </c>
      <c r="Q246" s="11" t="s">
        <v>8315</v>
      </c>
      <c r="R246" t="s">
        <v>8316</v>
      </c>
      <c r="S246" s="15">
        <v>42402.889027777783</v>
      </c>
      <c r="T246" s="16">
        <v>42447.847361111111</v>
      </c>
    </row>
    <row r="247" spans="1:20" ht="75" customHeight="1" x14ac:dyDescent="0.25">
      <c r="A247">
        <v>110</v>
      </c>
      <c r="B247">
        <v>3448</v>
      </c>
      <c r="C247" s="3" t="s">
        <v>3447</v>
      </c>
      <c r="D247" s="3" t="s">
        <v>7558</v>
      </c>
      <c r="E247" s="6">
        <v>2100</v>
      </c>
      <c r="F247" s="8">
        <v>2305</v>
      </c>
      <c r="G247" t="s">
        <v>8218</v>
      </c>
      <c r="H247" t="s">
        <v>8223</v>
      </c>
      <c r="I247" t="s">
        <v>8245</v>
      </c>
      <c r="J247">
        <v>1418784689</v>
      </c>
      <c r="K247">
        <v>1416192689</v>
      </c>
      <c r="L247" t="b">
        <v>0</v>
      </c>
      <c r="M247">
        <v>45</v>
      </c>
      <c r="N247" t="b">
        <v>1</v>
      </c>
      <c r="O247" t="s">
        <v>8269</v>
      </c>
      <c r="P247">
        <v>46.67</v>
      </c>
      <c r="Q247" s="11" t="s">
        <v>8315</v>
      </c>
      <c r="R247" t="s">
        <v>8316</v>
      </c>
      <c r="S247" s="15">
        <v>41960.119085648148</v>
      </c>
      <c r="T247" s="16">
        <v>41990.119085648148</v>
      </c>
    </row>
    <row r="248" spans="1:20" ht="75" customHeight="1" x14ac:dyDescent="0.25">
      <c r="A248">
        <v>171</v>
      </c>
      <c r="B248">
        <v>3449</v>
      </c>
      <c r="C248" s="3" t="s">
        <v>3448</v>
      </c>
      <c r="D248" s="3" t="s">
        <v>7559</v>
      </c>
      <c r="E248" s="6">
        <v>800</v>
      </c>
      <c r="F248" s="8">
        <v>1365</v>
      </c>
      <c r="G248" t="s">
        <v>8218</v>
      </c>
      <c r="H248" t="s">
        <v>8223</v>
      </c>
      <c r="I248" t="s">
        <v>8245</v>
      </c>
      <c r="J248">
        <v>1468036800</v>
      </c>
      <c r="K248">
        <v>1465607738</v>
      </c>
      <c r="L248" t="b">
        <v>0</v>
      </c>
      <c r="M248">
        <v>20</v>
      </c>
      <c r="N248" t="b">
        <v>1</v>
      </c>
      <c r="O248" t="s">
        <v>8269</v>
      </c>
      <c r="P248">
        <v>40</v>
      </c>
      <c r="Q248" s="11" t="s">
        <v>8315</v>
      </c>
      <c r="R248" t="s">
        <v>8316</v>
      </c>
      <c r="S248" s="15">
        <v>42532.052523148144</v>
      </c>
      <c r="T248" s="16">
        <v>42560.166666666672</v>
      </c>
    </row>
    <row r="249" spans="1:20" ht="75" customHeight="1" x14ac:dyDescent="0.25">
      <c r="A249">
        <v>101</v>
      </c>
      <c r="B249">
        <v>3451</v>
      </c>
      <c r="C249" s="3" t="s">
        <v>3450</v>
      </c>
      <c r="D249" s="3" t="s">
        <v>7561</v>
      </c>
      <c r="E249" s="6">
        <v>650</v>
      </c>
      <c r="F249" s="8">
        <v>658</v>
      </c>
      <c r="G249" t="s">
        <v>8218</v>
      </c>
      <c r="H249" t="s">
        <v>8223</v>
      </c>
      <c r="I249" t="s">
        <v>8245</v>
      </c>
      <c r="J249">
        <v>1429636927</v>
      </c>
      <c r="K249">
        <v>1427304127</v>
      </c>
      <c r="L249" t="b">
        <v>0</v>
      </c>
      <c r="M249">
        <v>16</v>
      </c>
      <c r="N249" t="b">
        <v>1</v>
      </c>
      <c r="O249" t="s">
        <v>8269</v>
      </c>
      <c r="P249">
        <v>40.630000000000003</v>
      </c>
      <c r="Q249" s="11" t="s">
        <v>8315</v>
      </c>
      <c r="R249" t="s">
        <v>8316</v>
      </c>
      <c r="S249" s="15">
        <v>42088.723692129628</v>
      </c>
      <c r="T249" s="16">
        <v>42115.723692129628</v>
      </c>
    </row>
    <row r="250" spans="1:20" ht="75" customHeight="1" x14ac:dyDescent="0.25">
      <c r="A250">
        <v>153</v>
      </c>
      <c r="B250">
        <v>3452</v>
      </c>
      <c r="C250" s="3" t="s">
        <v>3451</v>
      </c>
      <c r="D250" s="3" t="s">
        <v>7562</v>
      </c>
      <c r="E250" s="6">
        <v>1000</v>
      </c>
      <c r="F250" s="8">
        <v>1532</v>
      </c>
      <c r="G250" t="s">
        <v>8218</v>
      </c>
      <c r="H250" t="s">
        <v>8223</v>
      </c>
      <c r="I250" t="s">
        <v>8245</v>
      </c>
      <c r="J250">
        <v>1406087940</v>
      </c>
      <c r="K250">
        <v>1404141626</v>
      </c>
      <c r="L250" t="b">
        <v>0</v>
      </c>
      <c r="M250">
        <v>37</v>
      </c>
      <c r="N250" t="b">
        <v>1</v>
      </c>
      <c r="O250" t="s">
        <v>8269</v>
      </c>
      <c r="P250">
        <v>27.03</v>
      </c>
      <c r="Q250" s="11" t="s">
        <v>8315</v>
      </c>
      <c r="R250" t="s">
        <v>8316</v>
      </c>
      <c r="S250" s="15">
        <v>41820.639189814814</v>
      </c>
      <c r="T250" s="16">
        <v>41843.165972222225</v>
      </c>
    </row>
    <row r="251" spans="1:20" ht="75" customHeight="1" x14ac:dyDescent="0.25">
      <c r="A251">
        <v>101</v>
      </c>
      <c r="B251">
        <v>3455</v>
      </c>
      <c r="C251" s="3" t="s">
        <v>3454</v>
      </c>
      <c r="D251" s="3" t="s">
        <v>7565</v>
      </c>
      <c r="E251" s="6">
        <v>10000</v>
      </c>
      <c r="F251" s="8">
        <v>10065</v>
      </c>
      <c r="G251" t="s">
        <v>8218</v>
      </c>
      <c r="H251" t="s">
        <v>8223</v>
      </c>
      <c r="I251" t="s">
        <v>8245</v>
      </c>
      <c r="J251">
        <v>1476381627</v>
      </c>
      <c r="K251">
        <v>1473789627</v>
      </c>
      <c r="L251" t="b">
        <v>0</v>
      </c>
      <c r="M251">
        <v>69</v>
      </c>
      <c r="N251" t="b">
        <v>1</v>
      </c>
      <c r="O251" t="s">
        <v>8269</v>
      </c>
      <c r="P251">
        <v>144.93</v>
      </c>
      <c r="Q251" s="11" t="s">
        <v>8315</v>
      </c>
      <c r="R251" t="s">
        <v>8316</v>
      </c>
      <c r="S251" s="15">
        <v>42626.7503125</v>
      </c>
      <c r="T251" s="16">
        <v>42656.7503125</v>
      </c>
    </row>
    <row r="252" spans="1:20" ht="75" customHeight="1" x14ac:dyDescent="0.25">
      <c r="A252">
        <v>191</v>
      </c>
      <c r="B252">
        <v>3456</v>
      </c>
      <c r="C252" s="3" t="s">
        <v>3455</v>
      </c>
      <c r="D252" s="3" t="s">
        <v>7566</v>
      </c>
      <c r="E252" s="6">
        <v>3000</v>
      </c>
      <c r="F252" s="8">
        <v>5739</v>
      </c>
      <c r="G252" t="s">
        <v>8218</v>
      </c>
      <c r="H252" t="s">
        <v>8223</v>
      </c>
      <c r="I252" t="s">
        <v>8245</v>
      </c>
      <c r="J252">
        <v>1406876340</v>
      </c>
      <c r="K252">
        <v>1404190567</v>
      </c>
      <c r="L252" t="b">
        <v>0</v>
      </c>
      <c r="M252">
        <v>16</v>
      </c>
      <c r="N252" t="b">
        <v>1</v>
      </c>
      <c r="O252" t="s">
        <v>8269</v>
      </c>
      <c r="P252">
        <v>187.5</v>
      </c>
      <c r="Q252" s="11" t="s">
        <v>8315</v>
      </c>
      <c r="R252" t="s">
        <v>8316</v>
      </c>
      <c r="S252" s="15">
        <v>41821.205636574072</v>
      </c>
      <c r="T252" s="16">
        <v>41852.290972222225</v>
      </c>
    </row>
    <row r="253" spans="1:20" ht="75" customHeight="1" x14ac:dyDescent="0.25">
      <c r="A253">
        <v>140</v>
      </c>
      <c r="B253">
        <v>3457</v>
      </c>
      <c r="C253" s="3" t="s">
        <v>3456</v>
      </c>
      <c r="D253" s="3" t="s">
        <v>7567</v>
      </c>
      <c r="E253" s="6">
        <v>2000</v>
      </c>
      <c r="F253" s="8">
        <v>2804</v>
      </c>
      <c r="G253" t="s">
        <v>8218</v>
      </c>
      <c r="H253" t="s">
        <v>8223</v>
      </c>
      <c r="I253" t="s">
        <v>8245</v>
      </c>
      <c r="J253">
        <v>1423720740</v>
      </c>
      <c r="K253">
        <v>1421081857</v>
      </c>
      <c r="L253" t="b">
        <v>0</v>
      </c>
      <c r="M253">
        <v>55</v>
      </c>
      <c r="N253" t="b">
        <v>1</v>
      </c>
      <c r="O253" t="s">
        <v>8269</v>
      </c>
      <c r="P253">
        <v>36.36</v>
      </c>
      <c r="Q253" s="11" t="s">
        <v>8315</v>
      </c>
      <c r="R253" t="s">
        <v>8316</v>
      </c>
      <c r="S253" s="15">
        <v>42016.706678240742</v>
      </c>
      <c r="T253" s="16">
        <v>42047.249305555553</v>
      </c>
    </row>
    <row r="254" spans="1:20" ht="75" customHeight="1" x14ac:dyDescent="0.25">
      <c r="A254">
        <v>124</v>
      </c>
      <c r="B254">
        <v>3458</v>
      </c>
      <c r="C254" s="3" t="s">
        <v>3457</v>
      </c>
      <c r="D254" s="3" t="s">
        <v>7568</v>
      </c>
      <c r="E254" s="6">
        <v>978</v>
      </c>
      <c r="F254" s="8">
        <v>1216</v>
      </c>
      <c r="G254" t="s">
        <v>8218</v>
      </c>
      <c r="H254" t="s">
        <v>8223</v>
      </c>
      <c r="I254" t="s">
        <v>8245</v>
      </c>
      <c r="J254">
        <v>1422937620</v>
      </c>
      <c r="K254">
        <v>1420606303</v>
      </c>
      <c r="L254" t="b">
        <v>0</v>
      </c>
      <c r="M254">
        <v>27</v>
      </c>
      <c r="N254" t="b">
        <v>1</v>
      </c>
      <c r="O254" t="s">
        <v>8269</v>
      </c>
      <c r="P254">
        <v>36.22</v>
      </c>
      <c r="Q254" s="11" t="s">
        <v>8315</v>
      </c>
      <c r="R254" t="s">
        <v>8316</v>
      </c>
      <c r="S254" s="15">
        <v>42011.202581018515</v>
      </c>
      <c r="T254" s="16">
        <v>42038.185416666667</v>
      </c>
    </row>
    <row r="255" spans="1:20" ht="75" customHeight="1" x14ac:dyDescent="0.25">
      <c r="A255">
        <v>139</v>
      </c>
      <c r="B255">
        <v>3461</v>
      </c>
      <c r="C255" s="3" t="s">
        <v>3460</v>
      </c>
      <c r="D255" s="3" t="s">
        <v>7571</v>
      </c>
      <c r="E255" s="6">
        <v>500</v>
      </c>
      <c r="F255" s="8">
        <v>695</v>
      </c>
      <c r="G255" t="s">
        <v>8218</v>
      </c>
      <c r="H255" t="s">
        <v>8223</v>
      </c>
      <c r="I255" t="s">
        <v>8245</v>
      </c>
      <c r="J255">
        <v>1477710000</v>
      </c>
      <c r="K255">
        <v>1475248279</v>
      </c>
      <c r="L255" t="b">
        <v>0</v>
      </c>
      <c r="M255">
        <v>12</v>
      </c>
      <c r="N255" t="b">
        <v>1</v>
      </c>
      <c r="O255" t="s">
        <v>8269</v>
      </c>
      <c r="P255">
        <v>41.67</v>
      </c>
      <c r="Q255" s="11" t="s">
        <v>8315</v>
      </c>
      <c r="R255" t="s">
        <v>8316</v>
      </c>
      <c r="S255" s="15">
        <v>42643.632858796293</v>
      </c>
      <c r="T255" s="16">
        <v>42672.125</v>
      </c>
    </row>
    <row r="256" spans="1:20" ht="75" customHeight="1" x14ac:dyDescent="0.25">
      <c r="A256">
        <v>202</v>
      </c>
      <c r="B256">
        <v>3462</v>
      </c>
      <c r="C256" s="3" t="s">
        <v>3461</v>
      </c>
      <c r="D256" s="3" t="s">
        <v>7572</v>
      </c>
      <c r="E256" s="6">
        <v>250</v>
      </c>
      <c r="F256" s="8">
        <v>505</v>
      </c>
      <c r="G256" t="s">
        <v>8218</v>
      </c>
      <c r="H256" t="s">
        <v>8223</v>
      </c>
      <c r="I256" t="s">
        <v>8245</v>
      </c>
      <c r="J256">
        <v>1436551200</v>
      </c>
      <c r="K256">
        <v>1435181628</v>
      </c>
      <c r="L256" t="b">
        <v>0</v>
      </c>
      <c r="M256">
        <v>17</v>
      </c>
      <c r="N256" t="b">
        <v>1</v>
      </c>
      <c r="O256" t="s">
        <v>8269</v>
      </c>
      <c r="P256">
        <v>14.71</v>
      </c>
      <c r="Q256" s="11" t="s">
        <v>8315</v>
      </c>
      <c r="R256" t="s">
        <v>8316</v>
      </c>
      <c r="S256" s="15">
        <v>42179.898472222223</v>
      </c>
      <c r="T256" s="16">
        <v>42195.75</v>
      </c>
    </row>
    <row r="257" spans="1:20" ht="75" customHeight="1" x14ac:dyDescent="0.25">
      <c r="A257">
        <v>102</v>
      </c>
      <c r="B257">
        <v>3464</v>
      </c>
      <c r="C257" s="3" t="s">
        <v>3463</v>
      </c>
      <c r="D257" s="3" t="s">
        <v>7574</v>
      </c>
      <c r="E257" s="6">
        <v>5000</v>
      </c>
      <c r="F257" s="8">
        <v>5116.18</v>
      </c>
      <c r="G257" t="s">
        <v>8218</v>
      </c>
      <c r="H257" t="s">
        <v>8223</v>
      </c>
      <c r="I257" t="s">
        <v>8245</v>
      </c>
      <c r="J257">
        <v>1471921637</v>
      </c>
      <c r="K257">
        <v>1469329637</v>
      </c>
      <c r="L257" t="b">
        <v>0</v>
      </c>
      <c r="M257">
        <v>93</v>
      </c>
      <c r="N257" t="b">
        <v>1</v>
      </c>
      <c r="O257" t="s">
        <v>8269</v>
      </c>
      <c r="P257">
        <v>53.76</v>
      </c>
      <c r="Q257" s="11" t="s">
        <v>8315</v>
      </c>
      <c r="R257" t="s">
        <v>8316</v>
      </c>
      <c r="S257" s="15">
        <v>42575.130057870367</v>
      </c>
      <c r="T257" s="16">
        <v>42605.130057870367</v>
      </c>
    </row>
    <row r="258" spans="1:20" ht="75" customHeight="1" x14ac:dyDescent="0.25">
      <c r="A258">
        <v>127</v>
      </c>
      <c r="B258">
        <v>3466</v>
      </c>
      <c r="C258" s="3" t="s">
        <v>3465</v>
      </c>
      <c r="D258" s="3" t="s">
        <v>7576</v>
      </c>
      <c r="E258" s="6">
        <v>3500</v>
      </c>
      <c r="F258" s="8">
        <v>4450</v>
      </c>
      <c r="G258" t="s">
        <v>8218</v>
      </c>
      <c r="H258" t="s">
        <v>8223</v>
      </c>
      <c r="I258" t="s">
        <v>8245</v>
      </c>
      <c r="J258">
        <v>1461108450</v>
      </c>
      <c r="K258">
        <v>1455928050</v>
      </c>
      <c r="L258" t="b">
        <v>0</v>
      </c>
      <c r="M258">
        <v>61</v>
      </c>
      <c r="N258" t="b">
        <v>1</v>
      </c>
      <c r="O258" t="s">
        <v>8269</v>
      </c>
      <c r="P258">
        <v>57.38</v>
      </c>
      <c r="Q258" s="11" t="s">
        <v>8315</v>
      </c>
      <c r="R258" t="s">
        <v>8316</v>
      </c>
      <c r="S258" s="15">
        <v>42420.019097222219</v>
      </c>
      <c r="T258" s="16">
        <v>42479.977430555555</v>
      </c>
    </row>
    <row r="259" spans="1:20" ht="75" customHeight="1" x14ac:dyDescent="0.25">
      <c r="A259">
        <v>101</v>
      </c>
      <c r="B259">
        <v>3467</v>
      </c>
      <c r="C259" s="3" t="s">
        <v>3466</v>
      </c>
      <c r="D259" s="3" t="s">
        <v>7577</v>
      </c>
      <c r="E259" s="6">
        <v>3000</v>
      </c>
      <c r="F259" s="8">
        <v>3030</v>
      </c>
      <c r="G259" t="s">
        <v>8218</v>
      </c>
      <c r="H259" t="s">
        <v>8223</v>
      </c>
      <c r="I259" t="s">
        <v>8245</v>
      </c>
      <c r="J259">
        <v>1426864032</v>
      </c>
      <c r="K259">
        <v>1424275632</v>
      </c>
      <c r="L259" t="b">
        <v>0</v>
      </c>
      <c r="M259">
        <v>47</v>
      </c>
      <c r="N259" t="b">
        <v>1</v>
      </c>
      <c r="O259" t="s">
        <v>8269</v>
      </c>
      <c r="P259">
        <v>63.83</v>
      </c>
      <c r="Q259" s="11" t="s">
        <v>8315</v>
      </c>
      <c r="R259" t="s">
        <v>8316</v>
      </c>
      <c r="S259" s="15">
        <v>42053.671666666662</v>
      </c>
      <c r="T259" s="16">
        <v>42083.630000000005</v>
      </c>
    </row>
    <row r="260" spans="1:20" ht="75" customHeight="1" x14ac:dyDescent="0.25">
      <c r="A260">
        <v>122</v>
      </c>
      <c r="B260">
        <v>3468</v>
      </c>
      <c r="C260" s="3" t="s">
        <v>3467</v>
      </c>
      <c r="D260" s="3" t="s">
        <v>7578</v>
      </c>
      <c r="E260" s="6">
        <v>10000</v>
      </c>
      <c r="F260" s="8">
        <v>12178</v>
      </c>
      <c r="G260" t="s">
        <v>8218</v>
      </c>
      <c r="H260" t="s">
        <v>8223</v>
      </c>
      <c r="I260" t="s">
        <v>8245</v>
      </c>
      <c r="J260">
        <v>1474426800</v>
      </c>
      <c r="K260">
        <v>1471976529</v>
      </c>
      <c r="L260" t="b">
        <v>0</v>
      </c>
      <c r="M260">
        <v>17</v>
      </c>
      <c r="N260" t="b">
        <v>1</v>
      </c>
      <c r="O260" t="s">
        <v>8269</v>
      </c>
      <c r="P260">
        <v>588.24</v>
      </c>
      <c r="Q260" s="11" t="s">
        <v>8315</v>
      </c>
      <c r="R260" t="s">
        <v>8316</v>
      </c>
      <c r="S260" s="15">
        <v>42605.765381944439</v>
      </c>
      <c r="T260" s="16">
        <v>42634.125</v>
      </c>
    </row>
    <row r="261" spans="1:20" ht="75" customHeight="1" x14ac:dyDescent="0.25">
      <c r="A261">
        <v>113</v>
      </c>
      <c r="B261">
        <v>3469</v>
      </c>
      <c r="C261" s="3" t="s">
        <v>3468</v>
      </c>
      <c r="D261" s="3" t="s">
        <v>7579</v>
      </c>
      <c r="E261" s="6">
        <v>2800</v>
      </c>
      <c r="F261" s="8">
        <v>3175</v>
      </c>
      <c r="G261" t="s">
        <v>8218</v>
      </c>
      <c r="H261" t="s">
        <v>8223</v>
      </c>
      <c r="I261" t="s">
        <v>8245</v>
      </c>
      <c r="J261">
        <v>1461857045</v>
      </c>
      <c r="K261">
        <v>1459265045</v>
      </c>
      <c r="L261" t="b">
        <v>0</v>
      </c>
      <c r="M261">
        <v>63</v>
      </c>
      <c r="N261" t="b">
        <v>1</v>
      </c>
      <c r="O261" t="s">
        <v>8269</v>
      </c>
      <c r="P261">
        <v>44.44</v>
      </c>
      <c r="Q261" s="11" t="s">
        <v>8315</v>
      </c>
      <c r="R261" t="s">
        <v>8316</v>
      </c>
      <c r="S261" s="15">
        <v>42458.641724537039</v>
      </c>
      <c r="T261" s="16">
        <v>42488.641724537039</v>
      </c>
    </row>
    <row r="262" spans="1:20" ht="75" customHeight="1" x14ac:dyDescent="0.25">
      <c r="A262">
        <v>150</v>
      </c>
      <c r="B262">
        <v>3470</v>
      </c>
      <c r="C262" s="3" t="s">
        <v>3469</v>
      </c>
      <c r="D262" s="3" t="s">
        <v>7580</v>
      </c>
      <c r="E262" s="6">
        <v>250</v>
      </c>
      <c r="F262" s="8">
        <v>375</v>
      </c>
      <c r="G262" t="s">
        <v>8218</v>
      </c>
      <c r="H262" t="s">
        <v>8223</v>
      </c>
      <c r="I262" t="s">
        <v>8245</v>
      </c>
      <c r="J262">
        <v>1468618680</v>
      </c>
      <c r="K262">
        <v>1465345902</v>
      </c>
      <c r="L262" t="b">
        <v>0</v>
      </c>
      <c r="M262">
        <v>9</v>
      </c>
      <c r="N262" t="b">
        <v>1</v>
      </c>
      <c r="O262" t="s">
        <v>8269</v>
      </c>
      <c r="P262">
        <v>27.78</v>
      </c>
      <c r="Q262" s="11" t="s">
        <v>8315</v>
      </c>
      <c r="R262" t="s">
        <v>8316</v>
      </c>
      <c r="S262" s="15">
        <v>42529.022013888884</v>
      </c>
      <c r="T262" s="16">
        <v>42566.901388888888</v>
      </c>
    </row>
    <row r="263" spans="1:20" ht="75" customHeight="1" x14ac:dyDescent="0.25">
      <c r="A263">
        <v>102</v>
      </c>
      <c r="B263">
        <v>3472</v>
      </c>
      <c r="C263" s="3" t="s">
        <v>3471</v>
      </c>
      <c r="D263" s="3" t="s">
        <v>7582</v>
      </c>
      <c r="E263" s="6">
        <v>2000</v>
      </c>
      <c r="F263" s="8">
        <v>2041</v>
      </c>
      <c r="G263" t="s">
        <v>8218</v>
      </c>
      <c r="H263" t="s">
        <v>8223</v>
      </c>
      <c r="I263" t="s">
        <v>8245</v>
      </c>
      <c r="J263">
        <v>1415253540</v>
      </c>
      <c r="K263">
        <v>1413432331</v>
      </c>
      <c r="L263" t="b">
        <v>0</v>
      </c>
      <c r="M263">
        <v>23</v>
      </c>
      <c r="N263" t="b">
        <v>1</v>
      </c>
      <c r="O263" t="s">
        <v>8269</v>
      </c>
      <c r="P263">
        <v>86.96</v>
      </c>
      <c r="Q263" s="11" t="s">
        <v>8315</v>
      </c>
      <c r="R263" t="s">
        <v>8316</v>
      </c>
      <c r="S263" s="15">
        <v>41928.170497685183</v>
      </c>
      <c r="T263" s="16">
        <v>41949.249305555553</v>
      </c>
    </row>
    <row r="264" spans="1:20" ht="75" customHeight="1" x14ac:dyDescent="0.25">
      <c r="A264">
        <v>100</v>
      </c>
      <c r="B264">
        <v>3473</v>
      </c>
      <c r="C264" s="3" t="s">
        <v>3472</v>
      </c>
      <c r="D264" s="3" t="s">
        <v>7583</v>
      </c>
      <c r="E264" s="6">
        <v>4900</v>
      </c>
      <c r="F264" s="8">
        <v>4900</v>
      </c>
      <c r="G264" t="s">
        <v>8218</v>
      </c>
      <c r="H264" t="s">
        <v>8223</v>
      </c>
      <c r="I264" t="s">
        <v>8245</v>
      </c>
      <c r="J264">
        <v>1426883220</v>
      </c>
      <c r="K264">
        <v>1425067296</v>
      </c>
      <c r="L264" t="b">
        <v>0</v>
      </c>
      <c r="M264">
        <v>33</v>
      </c>
      <c r="N264" t="b">
        <v>1</v>
      </c>
      <c r="O264" t="s">
        <v>8269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6">
        <v>42083.852083333331</v>
      </c>
    </row>
    <row r="265" spans="1:20" ht="75" customHeight="1" x14ac:dyDescent="0.25">
      <c r="A265">
        <v>104</v>
      </c>
      <c r="B265">
        <v>3476</v>
      </c>
      <c r="C265" s="3" t="s">
        <v>3475</v>
      </c>
      <c r="D265" s="3" t="s">
        <v>7586</v>
      </c>
      <c r="E265" s="6">
        <v>300</v>
      </c>
      <c r="F265" s="8">
        <v>312</v>
      </c>
      <c r="G265" t="s">
        <v>8218</v>
      </c>
      <c r="H265" t="s">
        <v>8223</v>
      </c>
      <c r="I265" t="s">
        <v>8245</v>
      </c>
      <c r="J265">
        <v>1414378800</v>
      </c>
      <c r="K265">
        <v>1412836990</v>
      </c>
      <c r="L265" t="b">
        <v>0</v>
      </c>
      <c r="M265">
        <v>6</v>
      </c>
      <c r="N265" t="b">
        <v>1</v>
      </c>
      <c r="O265" t="s">
        <v>8269</v>
      </c>
      <c r="P265">
        <v>50</v>
      </c>
      <c r="Q265" s="11" t="s">
        <v>8315</v>
      </c>
      <c r="R265" t="s">
        <v>8316</v>
      </c>
      <c r="S265" s="15">
        <v>41921.279976851853</v>
      </c>
      <c r="T265" s="16">
        <v>41939.125</v>
      </c>
    </row>
    <row r="266" spans="1:20" ht="75" customHeight="1" x14ac:dyDescent="0.25">
      <c r="A266">
        <v>115</v>
      </c>
      <c r="B266">
        <v>3477</v>
      </c>
      <c r="C266" s="3" t="s">
        <v>3476</v>
      </c>
      <c r="D266" s="3" t="s">
        <v>7587</v>
      </c>
      <c r="E266" s="6">
        <v>1800</v>
      </c>
      <c r="F266" s="8">
        <v>2076</v>
      </c>
      <c r="G266" t="s">
        <v>8218</v>
      </c>
      <c r="H266" t="s">
        <v>8223</v>
      </c>
      <c r="I266" t="s">
        <v>8245</v>
      </c>
      <c r="J266">
        <v>1431831600</v>
      </c>
      <c r="K266">
        <v>1430761243</v>
      </c>
      <c r="L266" t="b">
        <v>0</v>
      </c>
      <c r="M266">
        <v>39</v>
      </c>
      <c r="N266" t="b">
        <v>1</v>
      </c>
      <c r="O266" t="s">
        <v>8269</v>
      </c>
      <c r="P266">
        <v>46.15</v>
      </c>
      <c r="Q266" s="11" t="s">
        <v>8315</v>
      </c>
      <c r="R266" t="s">
        <v>8316</v>
      </c>
      <c r="S266" s="15">
        <v>42128.736608796295</v>
      </c>
      <c r="T266" s="16">
        <v>42141.125</v>
      </c>
    </row>
    <row r="267" spans="1:20" ht="75" customHeight="1" x14ac:dyDescent="0.25">
      <c r="A267">
        <v>113</v>
      </c>
      <c r="B267">
        <v>3478</v>
      </c>
      <c r="C267" s="3" t="s">
        <v>3477</v>
      </c>
      <c r="D267" s="3" t="s">
        <v>7588</v>
      </c>
      <c r="E267" s="6">
        <v>2000</v>
      </c>
      <c r="F267" s="8">
        <v>2257</v>
      </c>
      <c r="G267" t="s">
        <v>8218</v>
      </c>
      <c r="H267" t="s">
        <v>8223</v>
      </c>
      <c r="I267" t="s">
        <v>8245</v>
      </c>
      <c r="J267">
        <v>1426539600</v>
      </c>
      <c r="K267">
        <v>1424296822</v>
      </c>
      <c r="L267" t="b">
        <v>0</v>
      </c>
      <c r="M267">
        <v>57</v>
      </c>
      <c r="N267" t="b">
        <v>1</v>
      </c>
      <c r="O267" t="s">
        <v>8269</v>
      </c>
      <c r="P267">
        <v>35.090000000000003</v>
      </c>
      <c r="Q267" s="11" t="s">
        <v>8315</v>
      </c>
      <c r="R267" t="s">
        <v>8316</v>
      </c>
      <c r="S267" s="15">
        <v>42053.916921296302</v>
      </c>
      <c r="T267" s="16">
        <v>42079.875</v>
      </c>
    </row>
    <row r="268" spans="1:20" ht="75" customHeight="1" x14ac:dyDescent="0.25">
      <c r="A268">
        <v>143</v>
      </c>
      <c r="B268">
        <v>3480</v>
      </c>
      <c r="C268" s="3" t="s">
        <v>3479</v>
      </c>
      <c r="D268" s="3" t="s">
        <v>7590</v>
      </c>
      <c r="E268" s="6">
        <v>1500</v>
      </c>
      <c r="F268" s="8">
        <v>2140</v>
      </c>
      <c r="G268" t="s">
        <v>8218</v>
      </c>
      <c r="H268" t="s">
        <v>8223</v>
      </c>
      <c r="I268" t="s">
        <v>8245</v>
      </c>
      <c r="J268">
        <v>1436562000</v>
      </c>
      <c r="K268">
        <v>1434440227</v>
      </c>
      <c r="L268" t="b">
        <v>0</v>
      </c>
      <c r="M268">
        <v>13</v>
      </c>
      <c r="N268" t="b">
        <v>1</v>
      </c>
      <c r="O268" t="s">
        <v>8269</v>
      </c>
      <c r="P268">
        <v>115.38</v>
      </c>
      <c r="Q268" s="11" t="s">
        <v>8315</v>
      </c>
      <c r="R268" t="s">
        <v>8316</v>
      </c>
      <c r="S268" s="15">
        <v>42171.317442129628</v>
      </c>
      <c r="T268" s="16">
        <v>42195.875</v>
      </c>
    </row>
    <row r="269" spans="1:20" ht="75" customHeight="1" x14ac:dyDescent="0.25">
      <c r="A269">
        <v>160</v>
      </c>
      <c r="B269">
        <v>3483</v>
      </c>
      <c r="C269" s="3" t="s">
        <v>3482</v>
      </c>
      <c r="D269" s="3" t="s">
        <v>7593</v>
      </c>
      <c r="E269" s="6">
        <v>3350</v>
      </c>
      <c r="F269" s="8">
        <v>5358</v>
      </c>
      <c r="G269" t="s">
        <v>8218</v>
      </c>
      <c r="H269" t="s">
        <v>8223</v>
      </c>
      <c r="I269" t="s">
        <v>8245</v>
      </c>
      <c r="J269">
        <v>1404403381</v>
      </c>
      <c r="K269">
        <v>1401811381</v>
      </c>
      <c r="L269" t="b">
        <v>0</v>
      </c>
      <c r="M269">
        <v>133</v>
      </c>
      <c r="N269" t="b">
        <v>1</v>
      </c>
      <c r="O269" t="s">
        <v>8269</v>
      </c>
      <c r="P269">
        <v>25.19</v>
      </c>
      <c r="Q269" s="11" t="s">
        <v>8315</v>
      </c>
      <c r="R269" t="s">
        <v>8316</v>
      </c>
      <c r="S269" s="15">
        <v>41793.668761574074</v>
      </c>
      <c r="T269" s="16">
        <v>41823.668761574074</v>
      </c>
    </row>
    <row r="270" spans="1:20" ht="75" customHeight="1" x14ac:dyDescent="0.25">
      <c r="A270">
        <v>114</v>
      </c>
      <c r="B270">
        <v>3484</v>
      </c>
      <c r="C270" s="3" t="s">
        <v>3483</v>
      </c>
      <c r="D270" s="3" t="s">
        <v>7594</v>
      </c>
      <c r="E270" s="6">
        <v>2500</v>
      </c>
      <c r="F270" s="8">
        <v>2856</v>
      </c>
      <c r="G270" t="s">
        <v>8218</v>
      </c>
      <c r="H270" t="s">
        <v>8223</v>
      </c>
      <c r="I270" t="s">
        <v>8245</v>
      </c>
      <c r="J270">
        <v>1466014499</v>
      </c>
      <c r="K270">
        <v>1463422499</v>
      </c>
      <c r="L270" t="b">
        <v>0</v>
      </c>
      <c r="M270">
        <v>44</v>
      </c>
      <c r="N270" t="b">
        <v>1</v>
      </c>
      <c r="O270" t="s">
        <v>8269</v>
      </c>
      <c r="P270">
        <v>56.82</v>
      </c>
      <c r="Q270" s="11" t="s">
        <v>8315</v>
      </c>
      <c r="R270" t="s">
        <v>8316</v>
      </c>
      <c r="S270" s="15">
        <v>42506.760405092587</v>
      </c>
      <c r="T270" s="16">
        <v>42536.760405092587</v>
      </c>
    </row>
    <row r="271" spans="1:20" ht="75" customHeight="1" x14ac:dyDescent="0.25">
      <c r="A271">
        <v>101</v>
      </c>
      <c r="B271">
        <v>3485</v>
      </c>
      <c r="C271" s="3" t="s">
        <v>3484</v>
      </c>
      <c r="D271" s="3" t="s">
        <v>7595</v>
      </c>
      <c r="E271" s="6">
        <v>1650</v>
      </c>
      <c r="F271" s="8">
        <v>1660</v>
      </c>
      <c r="G271" t="s">
        <v>8218</v>
      </c>
      <c r="H271" t="s">
        <v>8223</v>
      </c>
      <c r="I271" t="s">
        <v>8245</v>
      </c>
      <c r="J271">
        <v>1454431080</v>
      </c>
      <c r="K271">
        <v>1451839080</v>
      </c>
      <c r="L271" t="b">
        <v>0</v>
      </c>
      <c r="M271">
        <v>30</v>
      </c>
      <c r="N271" t="b">
        <v>1</v>
      </c>
      <c r="O271" t="s">
        <v>8269</v>
      </c>
      <c r="P271">
        <v>55</v>
      </c>
      <c r="Q271" s="11" t="s">
        <v>8315</v>
      </c>
      <c r="R271" t="s">
        <v>8316</v>
      </c>
      <c r="S271" s="15">
        <v>42372.693055555559</v>
      </c>
      <c r="T271" s="16">
        <v>42402.693055555559</v>
      </c>
    </row>
    <row r="272" spans="1:20" ht="75" customHeight="1" x14ac:dyDescent="0.25">
      <c r="A272">
        <v>155</v>
      </c>
      <c r="B272">
        <v>3486</v>
      </c>
      <c r="C272" s="3" t="s">
        <v>3485</v>
      </c>
      <c r="D272" s="3" t="s">
        <v>7596</v>
      </c>
      <c r="E272" s="6">
        <v>3000</v>
      </c>
      <c r="F272" s="8">
        <v>4656</v>
      </c>
      <c r="G272" t="s">
        <v>8218</v>
      </c>
      <c r="H272" t="s">
        <v>8223</v>
      </c>
      <c r="I272" t="s">
        <v>8245</v>
      </c>
      <c r="J272">
        <v>1433314740</v>
      </c>
      <c r="K272">
        <v>1430600401</v>
      </c>
      <c r="L272" t="b">
        <v>0</v>
      </c>
      <c r="M272">
        <v>56</v>
      </c>
      <c r="N272" t="b">
        <v>1</v>
      </c>
      <c r="O272" t="s">
        <v>8269</v>
      </c>
      <c r="P272">
        <v>53.57</v>
      </c>
      <c r="Q272" s="11" t="s">
        <v>8315</v>
      </c>
      <c r="R272" t="s">
        <v>8316</v>
      </c>
      <c r="S272" s="15">
        <v>42126.87501157407</v>
      </c>
      <c r="T272" s="16">
        <v>42158.290972222225</v>
      </c>
    </row>
    <row r="273" spans="1:20" ht="75" customHeight="1" x14ac:dyDescent="0.25">
      <c r="A273">
        <v>121</v>
      </c>
      <c r="B273">
        <v>3488</v>
      </c>
      <c r="C273" s="3" t="s">
        <v>3487</v>
      </c>
      <c r="D273" s="3" t="s">
        <v>7598</v>
      </c>
      <c r="E273" s="6">
        <v>3000</v>
      </c>
      <c r="F273" s="8">
        <v>3636</v>
      </c>
      <c r="G273" t="s">
        <v>8218</v>
      </c>
      <c r="H273" t="s">
        <v>8223</v>
      </c>
      <c r="I273" t="s">
        <v>8245</v>
      </c>
      <c r="J273">
        <v>1429286400</v>
      </c>
      <c r="K273">
        <v>1427221560</v>
      </c>
      <c r="L273" t="b">
        <v>0</v>
      </c>
      <c r="M273">
        <v>29</v>
      </c>
      <c r="N273" t="b">
        <v>1</v>
      </c>
      <c r="O273" t="s">
        <v>8269</v>
      </c>
      <c r="P273">
        <v>103.45</v>
      </c>
      <c r="Q273" s="11" t="s">
        <v>8315</v>
      </c>
      <c r="R273" t="s">
        <v>8316</v>
      </c>
      <c r="S273" s="15">
        <v>42087.768055555556</v>
      </c>
      <c r="T273" s="16">
        <v>42111.666666666672</v>
      </c>
    </row>
    <row r="274" spans="1:20" ht="75" customHeight="1" x14ac:dyDescent="0.25">
      <c r="A274">
        <v>128</v>
      </c>
      <c r="B274">
        <v>3490</v>
      </c>
      <c r="C274" s="3" t="s">
        <v>3489</v>
      </c>
      <c r="D274" s="3" t="s">
        <v>7600</v>
      </c>
      <c r="E274" s="6">
        <v>1000</v>
      </c>
      <c r="F274" s="8">
        <v>1275</v>
      </c>
      <c r="G274" t="s">
        <v>8218</v>
      </c>
      <c r="H274" t="s">
        <v>8223</v>
      </c>
      <c r="I274" t="s">
        <v>8245</v>
      </c>
      <c r="J274">
        <v>1460574924</v>
      </c>
      <c r="K274">
        <v>1457982924</v>
      </c>
      <c r="L274" t="b">
        <v>0</v>
      </c>
      <c r="M274">
        <v>27</v>
      </c>
      <c r="N274" t="b">
        <v>1</v>
      </c>
      <c r="O274" t="s">
        <v>8269</v>
      </c>
      <c r="P274">
        <v>37.04</v>
      </c>
      <c r="Q274" s="11" t="s">
        <v>8315</v>
      </c>
      <c r="R274" t="s">
        <v>8316</v>
      </c>
      <c r="S274" s="15">
        <v>42443.802361111113</v>
      </c>
      <c r="T274" s="16">
        <v>42473.802361111113</v>
      </c>
    </row>
    <row r="275" spans="1:20" ht="75" customHeight="1" x14ac:dyDescent="0.25">
      <c r="A275">
        <v>158</v>
      </c>
      <c r="B275">
        <v>3491</v>
      </c>
      <c r="C275" s="3" t="s">
        <v>3490</v>
      </c>
      <c r="D275" s="3" t="s">
        <v>7601</v>
      </c>
      <c r="E275" s="6">
        <v>500</v>
      </c>
      <c r="F275" s="8">
        <v>791</v>
      </c>
      <c r="G275" t="s">
        <v>8218</v>
      </c>
      <c r="H275" t="s">
        <v>8223</v>
      </c>
      <c r="I275" t="s">
        <v>8245</v>
      </c>
      <c r="J275">
        <v>1431928784</v>
      </c>
      <c r="K275">
        <v>1430114384</v>
      </c>
      <c r="L275" t="b">
        <v>0</v>
      </c>
      <c r="M275">
        <v>10</v>
      </c>
      <c r="N275" t="b">
        <v>1</v>
      </c>
      <c r="O275" t="s">
        <v>8269</v>
      </c>
      <c r="P275">
        <v>50</v>
      </c>
      <c r="Q275" s="11" t="s">
        <v>8315</v>
      </c>
      <c r="R275" t="s">
        <v>8316</v>
      </c>
      <c r="S275" s="15">
        <v>42121.249814814815</v>
      </c>
      <c r="T275" s="16">
        <v>42142.249814814815</v>
      </c>
    </row>
    <row r="276" spans="1:20" ht="75" customHeight="1" x14ac:dyDescent="0.25">
      <c r="A276">
        <v>105</v>
      </c>
      <c r="B276">
        <v>3492</v>
      </c>
      <c r="C276" s="3" t="s">
        <v>3491</v>
      </c>
      <c r="D276" s="3" t="s">
        <v>7602</v>
      </c>
      <c r="E276" s="6">
        <v>3800</v>
      </c>
      <c r="F276" s="8">
        <v>4000.22</v>
      </c>
      <c r="G276" t="s">
        <v>8218</v>
      </c>
      <c r="H276" t="s">
        <v>8223</v>
      </c>
      <c r="I276" t="s">
        <v>8245</v>
      </c>
      <c r="J276">
        <v>1445818397</v>
      </c>
      <c r="K276">
        <v>1442794397</v>
      </c>
      <c r="L276" t="b">
        <v>0</v>
      </c>
      <c r="M276">
        <v>35</v>
      </c>
      <c r="N276" t="b">
        <v>1</v>
      </c>
      <c r="O276" t="s">
        <v>8269</v>
      </c>
      <c r="P276">
        <v>108.57</v>
      </c>
      <c r="Q276" s="11" t="s">
        <v>8315</v>
      </c>
      <c r="R276" t="s">
        <v>8316</v>
      </c>
      <c r="S276" s="15">
        <v>42268.009224537032</v>
      </c>
      <c r="T276" s="16">
        <v>42303.009224537032</v>
      </c>
    </row>
    <row r="277" spans="1:20" ht="75" customHeight="1" x14ac:dyDescent="0.25">
      <c r="A277">
        <v>100</v>
      </c>
      <c r="B277">
        <v>3493</v>
      </c>
      <c r="C277" s="3" t="s">
        <v>3492</v>
      </c>
      <c r="D277" s="3" t="s">
        <v>7603</v>
      </c>
      <c r="E277" s="6">
        <v>1500</v>
      </c>
      <c r="F277" s="8">
        <v>1500</v>
      </c>
      <c r="G277" t="s">
        <v>8218</v>
      </c>
      <c r="H277" t="s">
        <v>8223</v>
      </c>
      <c r="I277" t="s">
        <v>8245</v>
      </c>
      <c r="J277">
        <v>1408252260</v>
      </c>
      <c r="K277">
        <v>1406580436</v>
      </c>
      <c r="L277" t="b">
        <v>0</v>
      </c>
      <c r="M277">
        <v>29</v>
      </c>
      <c r="N277" t="b">
        <v>1</v>
      </c>
      <c r="O277" t="s">
        <v>8269</v>
      </c>
      <c r="P277">
        <v>51.72</v>
      </c>
      <c r="Q277" s="11" t="s">
        <v>8315</v>
      </c>
      <c r="R277" t="s">
        <v>8316</v>
      </c>
      <c r="S277" s="15">
        <v>41848.866157407407</v>
      </c>
      <c r="T277" s="16">
        <v>41868.21597222222</v>
      </c>
    </row>
    <row r="278" spans="1:20" ht="75" customHeight="1" x14ac:dyDescent="0.25">
      <c r="A278">
        <v>100</v>
      </c>
      <c r="B278">
        <v>3494</v>
      </c>
      <c r="C278" s="3" t="s">
        <v>3493</v>
      </c>
      <c r="D278" s="3" t="s">
        <v>7604</v>
      </c>
      <c r="E278" s="6">
        <v>400</v>
      </c>
      <c r="F278" s="8">
        <v>400</v>
      </c>
      <c r="G278" t="s">
        <v>8218</v>
      </c>
      <c r="H278" t="s">
        <v>8223</v>
      </c>
      <c r="I278" t="s">
        <v>8245</v>
      </c>
      <c r="J278">
        <v>1480140000</v>
      </c>
      <c r="K278">
        <v>1479186575</v>
      </c>
      <c r="L278" t="b">
        <v>0</v>
      </c>
      <c r="M278">
        <v>13</v>
      </c>
      <c r="N278" t="b">
        <v>1</v>
      </c>
      <c r="O278" t="s">
        <v>8269</v>
      </c>
      <c r="P278">
        <v>30.77</v>
      </c>
      <c r="Q278" s="11" t="s">
        <v>8315</v>
      </c>
      <c r="R278" t="s">
        <v>8316</v>
      </c>
      <c r="S278" s="15">
        <v>42689.214988425927</v>
      </c>
      <c r="T278" s="16">
        <v>42700.25</v>
      </c>
    </row>
    <row r="279" spans="1:20" ht="75" customHeight="1" x14ac:dyDescent="0.25">
      <c r="A279">
        <v>124</v>
      </c>
      <c r="B279">
        <v>3496</v>
      </c>
      <c r="C279" s="3" t="s">
        <v>3495</v>
      </c>
      <c r="D279" s="3" t="s">
        <v>7606</v>
      </c>
      <c r="E279" s="6">
        <v>3000</v>
      </c>
      <c r="F279" s="8">
        <v>3732</v>
      </c>
      <c r="G279" t="s">
        <v>8218</v>
      </c>
      <c r="H279" t="s">
        <v>8223</v>
      </c>
      <c r="I279" t="s">
        <v>8245</v>
      </c>
      <c r="J279">
        <v>1473625166</v>
      </c>
      <c r="K279">
        <v>1470169166</v>
      </c>
      <c r="L279" t="b">
        <v>0</v>
      </c>
      <c r="M279">
        <v>78</v>
      </c>
      <c r="N279" t="b">
        <v>1</v>
      </c>
      <c r="O279" t="s">
        <v>8269</v>
      </c>
      <c r="P279">
        <v>38.46</v>
      </c>
      <c r="Q279" s="11" t="s">
        <v>8315</v>
      </c>
      <c r="R279" t="s">
        <v>8316</v>
      </c>
      <c r="S279" s="15">
        <v>42584.846828703703</v>
      </c>
      <c r="T279" s="16">
        <v>42624.846828703703</v>
      </c>
    </row>
    <row r="280" spans="1:20" ht="75" customHeight="1" x14ac:dyDescent="0.25">
      <c r="A280">
        <v>109</v>
      </c>
      <c r="B280">
        <v>3497</v>
      </c>
      <c r="C280" s="3" t="s">
        <v>3496</v>
      </c>
      <c r="D280" s="3" t="s">
        <v>7607</v>
      </c>
      <c r="E280" s="6">
        <v>1551</v>
      </c>
      <c r="F280" s="8">
        <v>1686</v>
      </c>
      <c r="G280" t="s">
        <v>8218</v>
      </c>
      <c r="H280" t="s">
        <v>8223</v>
      </c>
      <c r="I280" t="s">
        <v>8245</v>
      </c>
      <c r="J280">
        <v>1464904800</v>
      </c>
      <c r="K280">
        <v>1463852904</v>
      </c>
      <c r="L280" t="b">
        <v>0</v>
      </c>
      <c r="M280">
        <v>49</v>
      </c>
      <c r="N280" t="b">
        <v>1</v>
      </c>
      <c r="O280" t="s">
        <v>8269</v>
      </c>
      <c r="P280">
        <v>31.65</v>
      </c>
      <c r="Q280" s="11" t="s">
        <v>8315</v>
      </c>
      <c r="R280" t="s">
        <v>8316</v>
      </c>
      <c r="S280" s="15">
        <v>42511.741944444439</v>
      </c>
      <c r="T280" s="16">
        <v>42523.916666666672</v>
      </c>
    </row>
    <row r="281" spans="1:20" ht="75" customHeight="1" x14ac:dyDescent="0.25">
      <c r="A281">
        <v>106</v>
      </c>
      <c r="B281">
        <v>3499</v>
      </c>
      <c r="C281" s="3" t="s">
        <v>3498</v>
      </c>
      <c r="D281" s="3" t="s">
        <v>7609</v>
      </c>
      <c r="E281" s="6">
        <v>2000</v>
      </c>
      <c r="F281" s="8">
        <v>2110</v>
      </c>
      <c r="G281" t="s">
        <v>8218</v>
      </c>
      <c r="H281" t="s">
        <v>8223</v>
      </c>
      <c r="I281" t="s">
        <v>8245</v>
      </c>
      <c r="J281">
        <v>1435733940</v>
      </c>
      <c r="K281">
        <v>1431046325</v>
      </c>
      <c r="L281" t="b">
        <v>0</v>
      </c>
      <c r="M281">
        <v>35</v>
      </c>
      <c r="N281" t="b">
        <v>1</v>
      </c>
      <c r="O281" t="s">
        <v>8269</v>
      </c>
      <c r="P281">
        <v>57.14</v>
      </c>
      <c r="Q281" s="11" t="s">
        <v>8315</v>
      </c>
      <c r="R281" t="s">
        <v>8316</v>
      </c>
      <c r="S281" s="15">
        <v>42132.036168981482</v>
      </c>
      <c r="T281" s="16">
        <v>42186.290972222225</v>
      </c>
    </row>
    <row r="282" spans="1:20" ht="75" customHeight="1" x14ac:dyDescent="0.25">
      <c r="A282">
        <v>106</v>
      </c>
      <c r="B282">
        <v>3500</v>
      </c>
      <c r="C282" s="3" t="s">
        <v>3499</v>
      </c>
      <c r="D282" s="3" t="s">
        <v>7610</v>
      </c>
      <c r="E282" s="6">
        <v>1000</v>
      </c>
      <c r="F282" s="8">
        <v>1063</v>
      </c>
      <c r="G282" t="s">
        <v>8218</v>
      </c>
      <c r="H282" t="s">
        <v>8223</v>
      </c>
      <c r="I282" t="s">
        <v>8245</v>
      </c>
      <c r="J282">
        <v>1457326740</v>
      </c>
      <c r="K282">
        <v>1455919438</v>
      </c>
      <c r="L282" t="b">
        <v>0</v>
      </c>
      <c r="M282">
        <v>42</v>
      </c>
      <c r="N282" t="b">
        <v>1</v>
      </c>
      <c r="O282" t="s">
        <v>8269</v>
      </c>
      <c r="P282">
        <v>23.81</v>
      </c>
      <c r="Q282" s="11" t="s">
        <v>8315</v>
      </c>
      <c r="R282" t="s">
        <v>8316</v>
      </c>
      <c r="S282" s="15">
        <v>42419.91942129629</v>
      </c>
      <c r="T282" s="16">
        <v>42436.207638888889</v>
      </c>
    </row>
    <row r="283" spans="1:20" ht="75" customHeight="1" x14ac:dyDescent="0.25">
      <c r="A283">
        <v>105</v>
      </c>
      <c r="B283">
        <v>3502</v>
      </c>
      <c r="C283" s="3" t="s">
        <v>3501</v>
      </c>
      <c r="D283" s="3" t="s">
        <v>7612</v>
      </c>
      <c r="E283" s="6">
        <v>4000</v>
      </c>
      <c r="F283" s="8">
        <v>4216</v>
      </c>
      <c r="G283" t="s">
        <v>8218</v>
      </c>
      <c r="H283" t="s">
        <v>8223</v>
      </c>
      <c r="I283" t="s">
        <v>8245</v>
      </c>
      <c r="J283">
        <v>1458100740</v>
      </c>
      <c r="K283">
        <v>1456862924</v>
      </c>
      <c r="L283" t="b">
        <v>0</v>
      </c>
      <c r="M283">
        <v>31</v>
      </c>
      <c r="N283" t="b">
        <v>1</v>
      </c>
      <c r="O283" t="s">
        <v>8269</v>
      </c>
      <c r="P283">
        <v>129.03</v>
      </c>
      <c r="Q283" s="11" t="s">
        <v>8315</v>
      </c>
      <c r="R283" t="s">
        <v>8316</v>
      </c>
      <c r="S283" s="15">
        <v>42430.839398148149</v>
      </c>
      <c r="T283" s="16">
        <v>42445.165972222225</v>
      </c>
    </row>
    <row r="284" spans="1:20" ht="75" customHeight="1" x14ac:dyDescent="0.25">
      <c r="A284">
        <v>100</v>
      </c>
      <c r="B284">
        <v>3504</v>
      </c>
      <c r="C284" s="3" t="s">
        <v>3503</v>
      </c>
      <c r="D284" s="3" t="s">
        <v>7614</v>
      </c>
      <c r="E284" s="6">
        <v>1000</v>
      </c>
      <c r="F284" s="8">
        <v>1000</v>
      </c>
      <c r="G284" t="s">
        <v>8218</v>
      </c>
      <c r="H284" t="s">
        <v>8223</v>
      </c>
      <c r="I284" t="s">
        <v>8245</v>
      </c>
      <c r="J284">
        <v>1447959491</v>
      </c>
      <c r="K284">
        <v>1445363891</v>
      </c>
      <c r="L284" t="b">
        <v>0</v>
      </c>
      <c r="M284">
        <v>8</v>
      </c>
      <c r="N284" t="b">
        <v>1</v>
      </c>
      <c r="O284" t="s">
        <v>8269</v>
      </c>
      <c r="P284">
        <v>125</v>
      </c>
      <c r="Q284" s="11" t="s">
        <v>8315</v>
      </c>
      <c r="R284" t="s">
        <v>8316</v>
      </c>
      <c r="S284" s="15">
        <v>42297.748738425929</v>
      </c>
      <c r="T284" s="16">
        <v>42327.790405092594</v>
      </c>
    </row>
    <row r="285" spans="1:20" ht="75" customHeight="1" x14ac:dyDescent="0.25">
      <c r="A285">
        <v>104</v>
      </c>
      <c r="B285">
        <v>3505</v>
      </c>
      <c r="C285" s="3" t="s">
        <v>3504</v>
      </c>
      <c r="D285" s="3" t="s">
        <v>7615</v>
      </c>
      <c r="E285" s="6">
        <v>2500</v>
      </c>
      <c r="F285" s="8">
        <v>2594</v>
      </c>
      <c r="G285" t="s">
        <v>8218</v>
      </c>
      <c r="H285" t="s">
        <v>8223</v>
      </c>
      <c r="I285" t="s">
        <v>8245</v>
      </c>
      <c r="J285">
        <v>1399953600</v>
      </c>
      <c r="K285">
        <v>1398983245</v>
      </c>
      <c r="L285" t="b">
        <v>0</v>
      </c>
      <c r="M285">
        <v>39</v>
      </c>
      <c r="N285" t="b">
        <v>1</v>
      </c>
      <c r="O285" t="s">
        <v>8269</v>
      </c>
      <c r="P285">
        <v>64.099999999999994</v>
      </c>
      <c r="Q285" s="11" t="s">
        <v>8315</v>
      </c>
      <c r="R285" t="s">
        <v>8316</v>
      </c>
      <c r="S285" s="15">
        <v>41760.935706018521</v>
      </c>
      <c r="T285" s="16">
        <v>41772.166666666664</v>
      </c>
    </row>
    <row r="286" spans="1:20" ht="75" customHeight="1" x14ac:dyDescent="0.25">
      <c r="A286">
        <v>102</v>
      </c>
      <c r="B286">
        <v>3506</v>
      </c>
      <c r="C286" s="3" t="s">
        <v>3505</v>
      </c>
      <c r="D286" s="3" t="s">
        <v>7616</v>
      </c>
      <c r="E286" s="6">
        <v>3000</v>
      </c>
      <c r="F286" s="8">
        <v>3045</v>
      </c>
      <c r="G286" t="s">
        <v>8218</v>
      </c>
      <c r="H286" t="s">
        <v>8223</v>
      </c>
      <c r="I286" t="s">
        <v>8245</v>
      </c>
      <c r="J286">
        <v>1408815440</v>
      </c>
      <c r="K286">
        <v>1404927440</v>
      </c>
      <c r="L286" t="b">
        <v>0</v>
      </c>
      <c r="M286">
        <v>29</v>
      </c>
      <c r="N286" t="b">
        <v>1</v>
      </c>
      <c r="O286" t="s">
        <v>8269</v>
      </c>
      <c r="P286">
        <v>103.45</v>
      </c>
      <c r="Q286" s="11" t="s">
        <v>8315</v>
      </c>
      <c r="R286" t="s">
        <v>8316</v>
      </c>
      <c r="S286" s="15">
        <v>41829.734259259261</v>
      </c>
      <c r="T286" s="16">
        <v>41874.734259259261</v>
      </c>
    </row>
    <row r="287" spans="1:20" ht="75" customHeight="1" x14ac:dyDescent="0.25">
      <c r="A287">
        <v>104</v>
      </c>
      <c r="B287">
        <v>3507</v>
      </c>
      <c r="C287" s="3" t="s">
        <v>3506</v>
      </c>
      <c r="D287" s="3" t="s">
        <v>7617</v>
      </c>
      <c r="E287" s="6">
        <v>10000</v>
      </c>
      <c r="F287" s="8">
        <v>10440</v>
      </c>
      <c r="G287" t="s">
        <v>8218</v>
      </c>
      <c r="H287" t="s">
        <v>8223</v>
      </c>
      <c r="I287" t="s">
        <v>8245</v>
      </c>
      <c r="J287">
        <v>1464732537</v>
      </c>
      <c r="K287">
        <v>1462140537</v>
      </c>
      <c r="L287" t="b">
        <v>0</v>
      </c>
      <c r="M287">
        <v>72</v>
      </c>
      <c r="N287" t="b">
        <v>1</v>
      </c>
      <c r="O287" t="s">
        <v>8269</v>
      </c>
      <c r="P287">
        <v>138.88999999999999</v>
      </c>
      <c r="Q287" s="11" t="s">
        <v>8315</v>
      </c>
      <c r="R287" t="s">
        <v>8316</v>
      </c>
      <c r="S287" s="15">
        <v>42491.92288194444</v>
      </c>
      <c r="T287" s="16">
        <v>42521.92288194444</v>
      </c>
    </row>
    <row r="288" spans="1:20" ht="75" customHeight="1" x14ac:dyDescent="0.25">
      <c r="A288">
        <v>106</v>
      </c>
      <c r="B288">
        <v>3509</v>
      </c>
      <c r="C288" s="3" t="s">
        <v>3508</v>
      </c>
      <c r="D288" s="3" t="s">
        <v>7619</v>
      </c>
      <c r="E288" s="6">
        <v>3000</v>
      </c>
      <c r="F288" s="8">
        <v>3190</v>
      </c>
      <c r="G288" t="s">
        <v>8218</v>
      </c>
      <c r="H288" t="s">
        <v>8223</v>
      </c>
      <c r="I288" t="s">
        <v>8245</v>
      </c>
      <c r="J288">
        <v>1416545700</v>
      </c>
      <c r="K288">
        <v>1415392666</v>
      </c>
      <c r="L288" t="b">
        <v>0</v>
      </c>
      <c r="M288">
        <v>33</v>
      </c>
      <c r="N288" t="b">
        <v>1</v>
      </c>
      <c r="O288" t="s">
        <v>8269</v>
      </c>
      <c r="P288">
        <v>90.91</v>
      </c>
      <c r="Q288" s="11" t="s">
        <v>8315</v>
      </c>
      <c r="R288" t="s">
        <v>8316</v>
      </c>
      <c r="S288" s="15">
        <v>41950.859560185185</v>
      </c>
      <c r="T288" s="16">
        <v>41964.204861111109</v>
      </c>
    </row>
    <row r="289" spans="1:20" ht="75" customHeight="1" x14ac:dyDescent="0.25">
      <c r="A289">
        <v>101</v>
      </c>
      <c r="B289">
        <v>3510</v>
      </c>
      <c r="C289" s="3" t="s">
        <v>3509</v>
      </c>
      <c r="D289" s="3" t="s">
        <v>7620</v>
      </c>
      <c r="E289" s="6">
        <v>900</v>
      </c>
      <c r="F289" s="8">
        <v>905</v>
      </c>
      <c r="G289" t="s">
        <v>8218</v>
      </c>
      <c r="H289" t="s">
        <v>8223</v>
      </c>
      <c r="I289" t="s">
        <v>8245</v>
      </c>
      <c r="J289">
        <v>1404312846</v>
      </c>
      <c r="K289">
        <v>1402584846</v>
      </c>
      <c r="L289" t="b">
        <v>0</v>
      </c>
      <c r="M289">
        <v>15</v>
      </c>
      <c r="N289" t="b">
        <v>1</v>
      </c>
      <c r="O289" t="s">
        <v>8269</v>
      </c>
      <c r="P289">
        <v>60</v>
      </c>
      <c r="Q289" s="11" t="s">
        <v>8315</v>
      </c>
      <c r="R289" t="s">
        <v>8316</v>
      </c>
      <c r="S289" s="15">
        <v>41802.62090277778</v>
      </c>
      <c r="T289" s="16">
        <v>41822.62090277778</v>
      </c>
    </row>
    <row r="290" spans="1:20" ht="75" customHeight="1" x14ac:dyDescent="0.25">
      <c r="A290">
        <v>118</v>
      </c>
      <c r="B290">
        <v>3513</v>
      </c>
      <c r="C290" s="3" t="s">
        <v>3512</v>
      </c>
      <c r="D290" s="3" t="s">
        <v>7623</v>
      </c>
      <c r="E290" s="6">
        <v>2800</v>
      </c>
      <c r="F290" s="8">
        <v>3315</v>
      </c>
      <c r="G290" t="s">
        <v>8218</v>
      </c>
      <c r="H290" t="s">
        <v>8223</v>
      </c>
      <c r="I290" t="s">
        <v>8245</v>
      </c>
      <c r="J290">
        <v>1401857940</v>
      </c>
      <c r="K290">
        <v>1400725112</v>
      </c>
      <c r="L290" t="b">
        <v>0</v>
      </c>
      <c r="M290">
        <v>44</v>
      </c>
      <c r="N290" t="b">
        <v>1</v>
      </c>
      <c r="O290" t="s">
        <v>8269</v>
      </c>
      <c r="P290">
        <v>63.64</v>
      </c>
      <c r="Q290" s="11" t="s">
        <v>8315</v>
      </c>
      <c r="R290" t="s">
        <v>8316</v>
      </c>
      <c r="S290" s="15">
        <v>41781.096203703702</v>
      </c>
      <c r="T290" s="16">
        <v>41794.207638888889</v>
      </c>
    </row>
    <row r="291" spans="1:20" ht="75" customHeight="1" x14ac:dyDescent="0.25">
      <c r="A291">
        <v>110</v>
      </c>
      <c r="B291">
        <v>3514</v>
      </c>
      <c r="C291" s="3" t="s">
        <v>3513</v>
      </c>
      <c r="D291" s="3" t="s">
        <v>7624</v>
      </c>
      <c r="E291" s="6">
        <v>500</v>
      </c>
      <c r="F291" s="8">
        <v>550</v>
      </c>
      <c r="G291" t="s">
        <v>8218</v>
      </c>
      <c r="H291" t="s">
        <v>8223</v>
      </c>
      <c r="I291" t="s">
        <v>8245</v>
      </c>
      <c r="J291">
        <v>1422853140</v>
      </c>
      <c r="K291">
        <v>1421439552</v>
      </c>
      <c r="L291" t="b">
        <v>0</v>
      </c>
      <c r="M291">
        <v>10</v>
      </c>
      <c r="N291" t="b">
        <v>1</v>
      </c>
      <c r="O291" t="s">
        <v>8269</v>
      </c>
      <c r="P291">
        <v>50</v>
      </c>
      <c r="Q291" s="11" t="s">
        <v>8315</v>
      </c>
      <c r="R291" t="s">
        <v>8316</v>
      </c>
      <c r="S291" s="15">
        <v>42020.846666666665</v>
      </c>
      <c r="T291" s="16">
        <v>42037.207638888889</v>
      </c>
    </row>
    <row r="292" spans="1:20" ht="75" customHeight="1" x14ac:dyDescent="0.25">
      <c r="A292">
        <v>103</v>
      </c>
      <c r="B292">
        <v>3515</v>
      </c>
      <c r="C292" s="3" t="s">
        <v>3514</v>
      </c>
      <c r="D292" s="3" t="s">
        <v>7625</v>
      </c>
      <c r="E292" s="6">
        <v>3000</v>
      </c>
      <c r="F292" s="8">
        <v>3080</v>
      </c>
      <c r="G292" t="s">
        <v>8218</v>
      </c>
      <c r="H292" t="s">
        <v>8223</v>
      </c>
      <c r="I292" t="s">
        <v>8245</v>
      </c>
      <c r="J292">
        <v>1433097171</v>
      </c>
      <c r="K292">
        <v>1430505171</v>
      </c>
      <c r="L292" t="b">
        <v>0</v>
      </c>
      <c r="M292">
        <v>46</v>
      </c>
      <c r="N292" t="b">
        <v>1</v>
      </c>
      <c r="O292" t="s">
        <v>8269</v>
      </c>
      <c r="P292">
        <v>65.22</v>
      </c>
      <c r="Q292" s="11" t="s">
        <v>8315</v>
      </c>
      <c r="R292" t="s">
        <v>8316</v>
      </c>
      <c r="S292" s="15">
        <v>42125.772812499999</v>
      </c>
      <c r="T292" s="16">
        <v>42155.772812499999</v>
      </c>
    </row>
    <row r="293" spans="1:20" ht="75" customHeight="1" x14ac:dyDescent="0.25">
      <c r="A293">
        <v>100</v>
      </c>
      <c r="B293">
        <v>3516</v>
      </c>
      <c r="C293" s="3" t="s">
        <v>3515</v>
      </c>
      <c r="D293" s="3" t="s">
        <v>7626</v>
      </c>
      <c r="E293" s="6">
        <v>2500</v>
      </c>
      <c r="F293" s="8">
        <v>2500</v>
      </c>
      <c r="G293" t="s">
        <v>8218</v>
      </c>
      <c r="H293" t="s">
        <v>8223</v>
      </c>
      <c r="I293" t="s">
        <v>8245</v>
      </c>
      <c r="J293">
        <v>1410145200</v>
      </c>
      <c r="K293">
        <v>1407197670</v>
      </c>
      <c r="L293" t="b">
        <v>0</v>
      </c>
      <c r="M293">
        <v>11</v>
      </c>
      <c r="N293" t="b">
        <v>1</v>
      </c>
      <c r="O293" t="s">
        <v>8269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6">
        <v>41890.125</v>
      </c>
    </row>
    <row r="294" spans="1:20" ht="75" customHeight="1" x14ac:dyDescent="0.25">
      <c r="A294">
        <v>110</v>
      </c>
      <c r="B294">
        <v>3518</v>
      </c>
      <c r="C294" s="3" t="s">
        <v>3517</v>
      </c>
      <c r="D294" s="3" t="s">
        <v>7628</v>
      </c>
      <c r="E294" s="6">
        <v>1500</v>
      </c>
      <c r="F294" s="8">
        <v>1650.69</v>
      </c>
      <c r="G294" t="s">
        <v>8218</v>
      </c>
      <c r="H294" t="s">
        <v>8223</v>
      </c>
      <c r="I294" t="s">
        <v>8245</v>
      </c>
      <c r="J294">
        <v>1412259660</v>
      </c>
      <c r="K294">
        <v>1410461299</v>
      </c>
      <c r="L294" t="b">
        <v>0</v>
      </c>
      <c r="M294">
        <v>33</v>
      </c>
      <c r="N294" t="b">
        <v>1</v>
      </c>
      <c r="O294" t="s">
        <v>8269</v>
      </c>
      <c r="P294">
        <v>45.45</v>
      </c>
      <c r="Q294" s="11" t="s">
        <v>8315</v>
      </c>
      <c r="R294" t="s">
        <v>8316</v>
      </c>
      <c r="S294" s="15">
        <v>41893.783553240741</v>
      </c>
      <c r="T294" s="16">
        <v>41914.597916666666</v>
      </c>
    </row>
    <row r="295" spans="1:20" ht="75" customHeight="1" x14ac:dyDescent="0.25">
      <c r="A295">
        <v>169</v>
      </c>
      <c r="B295">
        <v>3521</v>
      </c>
      <c r="C295" s="3" t="s">
        <v>3520</v>
      </c>
      <c r="D295" s="3" t="s">
        <v>7631</v>
      </c>
      <c r="E295" s="6">
        <v>350</v>
      </c>
      <c r="F295" s="8">
        <v>593</v>
      </c>
      <c r="G295" t="s">
        <v>8218</v>
      </c>
      <c r="H295" t="s">
        <v>8223</v>
      </c>
      <c r="I295" t="s">
        <v>8245</v>
      </c>
      <c r="J295">
        <v>1411980020</v>
      </c>
      <c r="K295">
        <v>1409388020</v>
      </c>
      <c r="L295" t="b">
        <v>0</v>
      </c>
      <c r="M295">
        <v>13</v>
      </c>
      <c r="N295" t="b">
        <v>1</v>
      </c>
      <c r="O295" t="s">
        <v>8269</v>
      </c>
      <c r="P295">
        <v>26.92</v>
      </c>
      <c r="Q295" s="11" t="s">
        <v>8315</v>
      </c>
      <c r="R295" t="s">
        <v>8316</v>
      </c>
      <c r="S295" s="15">
        <v>41881.361342592594</v>
      </c>
      <c r="T295" s="16">
        <v>41911.361342592594</v>
      </c>
    </row>
    <row r="296" spans="1:20" ht="75" customHeight="1" x14ac:dyDescent="0.25">
      <c r="A296">
        <v>102</v>
      </c>
      <c r="B296">
        <v>3524</v>
      </c>
      <c r="C296" s="3" t="s">
        <v>3523</v>
      </c>
      <c r="D296" s="3" t="s">
        <v>7634</v>
      </c>
      <c r="E296" s="6">
        <v>10000</v>
      </c>
      <c r="F296" s="8">
        <v>10156</v>
      </c>
      <c r="G296" t="s">
        <v>8218</v>
      </c>
      <c r="H296" t="s">
        <v>8223</v>
      </c>
      <c r="I296" t="s">
        <v>8245</v>
      </c>
      <c r="J296">
        <v>1410580800</v>
      </c>
      <c r="K296">
        <v>1409336373</v>
      </c>
      <c r="L296" t="b">
        <v>0</v>
      </c>
      <c r="M296">
        <v>74</v>
      </c>
      <c r="N296" t="b">
        <v>1</v>
      </c>
      <c r="O296" t="s">
        <v>8269</v>
      </c>
      <c r="P296">
        <v>135.13999999999999</v>
      </c>
      <c r="Q296" s="11" t="s">
        <v>8315</v>
      </c>
      <c r="R296" t="s">
        <v>8316</v>
      </c>
      <c r="S296" s="15">
        <v>41880.76357638889</v>
      </c>
      <c r="T296" s="16">
        <v>41895.166666666664</v>
      </c>
    </row>
    <row r="297" spans="1:20" ht="75" customHeight="1" x14ac:dyDescent="0.25">
      <c r="A297">
        <v>106</v>
      </c>
      <c r="B297">
        <v>3525</v>
      </c>
      <c r="C297" s="3" t="s">
        <v>3524</v>
      </c>
      <c r="D297" s="3" t="s">
        <v>7635</v>
      </c>
      <c r="E297" s="6">
        <v>500</v>
      </c>
      <c r="F297" s="8">
        <v>530</v>
      </c>
      <c r="G297" t="s">
        <v>8218</v>
      </c>
      <c r="H297" t="s">
        <v>8223</v>
      </c>
      <c r="I297" t="s">
        <v>8245</v>
      </c>
      <c r="J297">
        <v>1439136000</v>
      </c>
      <c r="K297">
        <v>1438188106</v>
      </c>
      <c r="L297" t="b">
        <v>0</v>
      </c>
      <c r="M297">
        <v>7</v>
      </c>
      <c r="N297" t="b">
        <v>1</v>
      </c>
      <c r="O297" t="s">
        <v>8269</v>
      </c>
      <c r="P297">
        <v>71.430000000000007</v>
      </c>
      <c r="Q297" s="11" t="s">
        <v>8315</v>
      </c>
      <c r="R297" t="s">
        <v>8316</v>
      </c>
      <c r="S297" s="15">
        <v>42214.6956712963</v>
      </c>
      <c r="T297" s="16">
        <v>42225.666666666672</v>
      </c>
    </row>
    <row r="298" spans="1:20" ht="75" customHeight="1" x14ac:dyDescent="0.25">
      <c r="A298">
        <v>102</v>
      </c>
      <c r="B298">
        <v>3526</v>
      </c>
      <c r="C298" s="3" t="s">
        <v>3525</v>
      </c>
      <c r="D298" s="3" t="s">
        <v>7636</v>
      </c>
      <c r="E298" s="6">
        <v>3300</v>
      </c>
      <c r="F298" s="8">
        <v>3366</v>
      </c>
      <c r="G298" t="s">
        <v>8218</v>
      </c>
      <c r="H298" t="s">
        <v>8223</v>
      </c>
      <c r="I298" t="s">
        <v>8245</v>
      </c>
      <c r="J298">
        <v>1461823140</v>
      </c>
      <c r="K298">
        <v>1459411371</v>
      </c>
      <c r="L298" t="b">
        <v>0</v>
      </c>
      <c r="M298">
        <v>34</v>
      </c>
      <c r="N298" t="b">
        <v>1</v>
      </c>
      <c r="O298" t="s">
        <v>8269</v>
      </c>
      <c r="P298">
        <v>97.06</v>
      </c>
      <c r="Q298" s="11" t="s">
        <v>8315</v>
      </c>
      <c r="R298" t="s">
        <v>8316</v>
      </c>
      <c r="S298" s="15">
        <v>42460.335312499999</v>
      </c>
      <c r="T298" s="16">
        <v>42488.249305555553</v>
      </c>
    </row>
    <row r="299" spans="1:20" ht="75" customHeight="1" x14ac:dyDescent="0.25">
      <c r="A299">
        <v>117</v>
      </c>
      <c r="B299">
        <v>3527</v>
      </c>
      <c r="C299" s="3" t="s">
        <v>3526</v>
      </c>
      <c r="D299" s="3" t="s">
        <v>7637</v>
      </c>
      <c r="E299" s="6">
        <v>6000</v>
      </c>
      <c r="F299" s="8">
        <v>7015</v>
      </c>
      <c r="G299" t="s">
        <v>8218</v>
      </c>
      <c r="H299" t="s">
        <v>8223</v>
      </c>
      <c r="I299" t="s">
        <v>8245</v>
      </c>
      <c r="J299">
        <v>1436587140</v>
      </c>
      <c r="K299">
        <v>1434069205</v>
      </c>
      <c r="L299" t="b">
        <v>0</v>
      </c>
      <c r="M299">
        <v>86</v>
      </c>
      <c r="N299" t="b">
        <v>1</v>
      </c>
      <c r="O299" t="s">
        <v>8269</v>
      </c>
      <c r="P299">
        <v>69.77</v>
      </c>
      <c r="Q299" s="11" t="s">
        <v>8315</v>
      </c>
      <c r="R299" t="s">
        <v>8316</v>
      </c>
      <c r="S299" s="15">
        <v>42167.023206018523</v>
      </c>
      <c r="T299" s="16">
        <v>42196.165972222225</v>
      </c>
    </row>
    <row r="300" spans="1:20" ht="75" customHeight="1" x14ac:dyDescent="0.25">
      <c r="A300">
        <v>132</v>
      </c>
      <c r="B300">
        <v>3529</v>
      </c>
      <c r="C300" s="3" t="s">
        <v>3528</v>
      </c>
      <c r="D300" s="3" t="s">
        <v>7639</v>
      </c>
      <c r="E300" s="6">
        <v>500</v>
      </c>
      <c r="F300" s="8">
        <v>660</v>
      </c>
      <c r="G300" t="s">
        <v>8218</v>
      </c>
      <c r="H300" t="s">
        <v>8223</v>
      </c>
      <c r="I300" t="s">
        <v>8245</v>
      </c>
      <c r="J300">
        <v>1436749200</v>
      </c>
      <c r="K300">
        <v>1434997018</v>
      </c>
      <c r="L300" t="b">
        <v>0</v>
      </c>
      <c r="M300">
        <v>18</v>
      </c>
      <c r="N300" t="b">
        <v>1</v>
      </c>
      <c r="O300" t="s">
        <v>8269</v>
      </c>
      <c r="P300">
        <v>27.78</v>
      </c>
      <c r="Q300" s="11" t="s">
        <v>8315</v>
      </c>
      <c r="R300" t="s">
        <v>8316</v>
      </c>
      <c r="S300" s="15">
        <v>42177.761782407411</v>
      </c>
      <c r="T300" s="16">
        <v>42198.041666666672</v>
      </c>
    </row>
    <row r="301" spans="1:20" ht="75" customHeight="1" x14ac:dyDescent="0.25">
      <c r="A301">
        <v>128</v>
      </c>
      <c r="B301">
        <v>3531</v>
      </c>
      <c r="C301" s="3" t="s">
        <v>3530</v>
      </c>
      <c r="D301" s="3" t="s">
        <v>7641</v>
      </c>
      <c r="E301" s="6">
        <v>1000</v>
      </c>
      <c r="F301" s="8">
        <v>1280</v>
      </c>
      <c r="G301" t="s">
        <v>8218</v>
      </c>
      <c r="H301" t="s">
        <v>8223</v>
      </c>
      <c r="I301" t="s">
        <v>8245</v>
      </c>
      <c r="J301">
        <v>1467301334</v>
      </c>
      <c r="K301">
        <v>1464709334</v>
      </c>
      <c r="L301" t="b">
        <v>0</v>
      </c>
      <c r="M301">
        <v>26</v>
      </c>
      <c r="N301" t="b">
        <v>1</v>
      </c>
      <c r="O301" t="s">
        <v>8269</v>
      </c>
      <c r="P301">
        <v>38.46</v>
      </c>
      <c r="Q301" s="11" t="s">
        <v>8315</v>
      </c>
      <c r="R301" t="s">
        <v>8316</v>
      </c>
      <c r="S301" s="15">
        <v>42521.654328703706</v>
      </c>
      <c r="T301" s="16">
        <v>42551.654328703706</v>
      </c>
    </row>
    <row r="302" spans="1:20" ht="75" customHeight="1" x14ac:dyDescent="0.25">
      <c r="A302">
        <v>119</v>
      </c>
      <c r="B302">
        <v>3532</v>
      </c>
      <c r="C302" s="3" t="s">
        <v>3531</v>
      </c>
      <c r="D302" s="3" t="s">
        <v>7642</v>
      </c>
      <c r="E302" s="6">
        <v>960</v>
      </c>
      <c r="F302" s="8">
        <v>1142</v>
      </c>
      <c r="G302" t="s">
        <v>8218</v>
      </c>
      <c r="H302" t="s">
        <v>8223</v>
      </c>
      <c r="I302" t="s">
        <v>8245</v>
      </c>
      <c r="J302">
        <v>1411012740</v>
      </c>
      <c r="K302">
        <v>1409667827</v>
      </c>
      <c r="L302" t="b">
        <v>0</v>
      </c>
      <c r="M302">
        <v>27</v>
      </c>
      <c r="N302" t="b">
        <v>1</v>
      </c>
      <c r="O302" t="s">
        <v>8269</v>
      </c>
      <c r="P302">
        <v>35.56</v>
      </c>
      <c r="Q302" s="11" t="s">
        <v>8315</v>
      </c>
      <c r="R302" t="s">
        <v>8316</v>
      </c>
      <c r="S302" s="15">
        <v>41884.599849537037</v>
      </c>
      <c r="T302" s="16">
        <v>41900.165972222225</v>
      </c>
    </row>
    <row r="303" spans="1:20" ht="75" customHeight="1" x14ac:dyDescent="0.25">
      <c r="A303">
        <v>126</v>
      </c>
      <c r="B303">
        <v>3533</v>
      </c>
      <c r="C303" s="3" t="s">
        <v>3532</v>
      </c>
      <c r="D303" s="3" t="s">
        <v>7643</v>
      </c>
      <c r="E303" s="6">
        <v>500</v>
      </c>
      <c r="F303" s="8">
        <v>631</v>
      </c>
      <c r="G303" t="s">
        <v>8218</v>
      </c>
      <c r="H303" t="s">
        <v>8223</v>
      </c>
      <c r="I303" t="s">
        <v>8245</v>
      </c>
      <c r="J303">
        <v>1447269367</v>
      </c>
      <c r="K303">
        <v>1444673767</v>
      </c>
      <c r="L303" t="b">
        <v>0</v>
      </c>
      <c r="M303">
        <v>8</v>
      </c>
      <c r="N303" t="b">
        <v>1</v>
      </c>
      <c r="O303" t="s">
        <v>8269</v>
      </c>
      <c r="P303">
        <v>62.5</v>
      </c>
      <c r="Q303" s="11" t="s">
        <v>8315</v>
      </c>
      <c r="R303" t="s">
        <v>8316</v>
      </c>
      <c r="S303" s="15">
        <v>42289.761192129634</v>
      </c>
      <c r="T303" s="16">
        <v>42319.802858796291</v>
      </c>
    </row>
    <row r="304" spans="1:20" ht="75" customHeight="1" x14ac:dyDescent="0.25">
      <c r="A304">
        <v>156</v>
      </c>
      <c r="B304">
        <v>3534</v>
      </c>
      <c r="C304" s="3" t="s">
        <v>3533</v>
      </c>
      <c r="D304" s="3" t="s">
        <v>7644</v>
      </c>
      <c r="E304" s="6">
        <v>5000</v>
      </c>
      <c r="F304" s="8">
        <v>7810</v>
      </c>
      <c r="G304" t="s">
        <v>8218</v>
      </c>
      <c r="H304" t="s">
        <v>8223</v>
      </c>
      <c r="I304" t="s">
        <v>8245</v>
      </c>
      <c r="J304">
        <v>1443711623</v>
      </c>
      <c r="K304">
        <v>1440687623</v>
      </c>
      <c r="L304" t="b">
        <v>0</v>
      </c>
      <c r="M304">
        <v>204</v>
      </c>
      <c r="N304" t="b">
        <v>1</v>
      </c>
      <c r="O304" t="s">
        <v>8269</v>
      </c>
      <c r="P304">
        <v>24.51</v>
      </c>
      <c r="Q304" s="11" t="s">
        <v>8315</v>
      </c>
      <c r="R304" t="s">
        <v>8316</v>
      </c>
      <c r="S304" s="15">
        <v>42243.6252662037</v>
      </c>
      <c r="T304" s="16">
        <v>42278.6252662037</v>
      </c>
    </row>
    <row r="305" spans="1:20" ht="75" customHeight="1" x14ac:dyDescent="0.25">
      <c r="A305">
        <v>120</v>
      </c>
      <c r="B305">
        <v>3539</v>
      </c>
      <c r="C305" s="3" t="s">
        <v>3538</v>
      </c>
      <c r="D305" s="3" t="s">
        <v>7649</v>
      </c>
      <c r="E305" s="6">
        <v>600</v>
      </c>
      <c r="F305" s="8">
        <v>718</v>
      </c>
      <c r="G305" t="s">
        <v>8218</v>
      </c>
      <c r="H305" t="s">
        <v>8223</v>
      </c>
      <c r="I305" t="s">
        <v>8245</v>
      </c>
      <c r="J305">
        <v>1473358122</v>
      </c>
      <c r="K305">
        <v>1471543722</v>
      </c>
      <c r="L305" t="b">
        <v>0</v>
      </c>
      <c r="M305">
        <v>13</v>
      </c>
      <c r="N305" t="b">
        <v>1</v>
      </c>
      <c r="O305" t="s">
        <v>8269</v>
      </c>
      <c r="P305">
        <v>46.15</v>
      </c>
      <c r="Q305" s="11" t="s">
        <v>8315</v>
      </c>
      <c r="R305" t="s">
        <v>8316</v>
      </c>
      <c r="S305" s="15">
        <v>42600.756041666667</v>
      </c>
      <c r="T305" s="16">
        <v>42621.756041666667</v>
      </c>
    </row>
    <row r="306" spans="1:20" ht="75" customHeight="1" x14ac:dyDescent="0.25">
      <c r="A306">
        <v>102</v>
      </c>
      <c r="B306">
        <v>3542</v>
      </c>
      <c r="C306" s="3" t="s">
        <v>3541</v>
      </c>
      <c r="D306" s="3" t="s">
        <v>7652</v>
      </c>
      <c r="E306" s="6">
        <v>5500</v>
      </c>
      <c r="F306" s="8">
        <v>5623</v>
      </c>
      <c r="G306" t="s">
        <v>8218</v>
      </c>
      <c r="H306" t="s">
        <v>8223</v>
      </c>
      <c r="I306" t="s">
        <v>8245</v>
      </c>
      <c r="J306">
        <v>1410099822</v>
      </c>
      <c r="K306">
        <v>1404915822</v>
      </c>
      <c r="L306" t="b">
        <v>0</v>
      </c>
      <c r="M306">
        <v>85</v>
      </c>
      <c r="N306" t="b">
        <v>1</v>
      </c>
      <c r="O306" t="s">
        <v>8269</v>
      </c>
      <c r="P306">
        <v>64.709999999999994</v>
      </c>
      <c r="Q306" s="11" t="s">
        <v>8315</v>
      </c>
      <c r="R306" t="s">
        <v>8316</v>
      </c>
      <c r="S306" s="15">
        <v>41829.599791666667</v>
      </c>
      <c r="T306" s="16">
        <v>41889.599791666667</v>
      </c>
    </row>
    <row r="307" spans="1:20" ht="75" customHeight="1" x14ac:dyDescent="0.25">
      <c r="A307">
        <v>100</v>
      </c>
      <c r="B307">
        <v>3544</v>
      </c>
      <c r="C307" s="3" t="s">
        <v>3543</v>
      </c>
      <c r="D307" s="3" t="s">
        <v>7654</v>
      </c>
      <c r="E307" s="6">
        <v>2500</v>
      </c>
      <c r="F307" s="8">
        <v>2500</v>
      </c>
      <c r="G307" t="s">
        <v>8218</v>
      </c>
      <c r="H307" t="s">
        <v>8223</v>
      </c>
      <c r="I307" t="s">
        <v>8245</v>
      </c>
      <c r="J307">
        <v>1425758257</v>
      </c>
      <c r="K307">
        <v>1423166257</v>
      </c>
      <c r="L307" t="b">
        <v>0</v>
      </c>
      <c r="M307">
        <v>24</v>
      </c>
      <c r="N307" t="b">
        <v>1</v>
      </c>
      <c r="O307" t="s">
        <v>8269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6">
        <v>42070.831678240742</v>
      </c>
    </row>
    <row r="308" spans="1:20" ht="75" customHeight="1" x14ac:dyDescent="0.25">
      <c r="A308">
        <v>100</v>
      </c>
      <c r="B308">
        <v>3545</v>
      </c>
      <c r="C308" s="3" t="s">
        <v>3544</v>
      </c>
      <c r="D308" s="3" t="s">
        <v>7655</v>
      </c>
      <c r="E308" s="6">
        <v>250</v>
      </c>
      <c r="F308" s="8">
        <v>251</v>
      </c>
      <c r="G308" t="s">
        <v>8218</v>
      </c>
      <c r="H308" t="s">
        <v>8223</v>
      </c>
      <c r="I308" t="s">
        <v>8245</v>
      </c>
      <c r="J308">
        <v>1428780159</v>
      </c>
      <c r="K308">
        <v>1426188159</v>
      </c>
      <c r="L308" t="b">
        <v>0</v>
      </c>
      <c r="M308">
        <v>8</v>
      </c>
      <c r="N308" t="b">
        <v>1</v>
      </c>
      <c r="O308" t="s">
        <v>8269</v>
      </c>
      <c r="P308">
        <v>31.25</v>
      </c>
      <c r="Q308" s="11" t="s">
        <v>8315</v>
      </c>
      <c r="R308" t="s">
        <v>8316</v>
      </c>
      <c r="S308" s="15">
        <v>42075.807395833333</v>
      </c>
      <c r="T308" s="16">
        <v>42105.807395833333</v>
      </c>
    </row>
    <row r="309" spans="1:20" ht="75" customHeight="1" x14ac:dyDescent="0.25">
      <c r="A309">
        <v>102</v>
      </c>
      <c r="B309">
        <v>3546</v>
      </c>
      <c r="C309" s="3" t="s">
        <v>3545</v>
      </c>
      <c r="D309" s="3" t="s">
        <v>7656</v>
      </c>
      <c r="E309" s="6">
        <v>1100</v>
      </c>
      <c r="F309" s="8">
        <v>1125</v>
      </c>
      <c r="G309" t="s">
        <v>8218</v>
      </c>
      <c r="H309" t="s">
        <v>8223</v>
      </c>
      <c r="I309" t="s">
        <v>8245</v>
      </c>
      <c r="J309">
        <v>1427860740</v>
      </c>
      <c r="K309">
        <v>1426002684</v>
      </c>
      <c r="L309" t="b">
        <v>0</v>
      </c>
      <c r="M309">
        <v>19</v>
      </c>
      <c r="N309" t="b">
        <v>1</v>
      </c>
      <c r="O309" t="s">
        <v>8269</v>
      </c>
      <c r="P309">
        <v>57.89</v>
      </c>
      <c r="Q309" s="11" t="s">
        <v>8315</v>
      </c>
      <c r="R309" t="s">
        <v>8316</v>
      </c>
      <c r="S309" s="15">
        <v>42073.660694444443</v>
      </c>
      <c r="T309" s="16">
        <v>42095.165972222225</v>
      </c>
    </row>
    <row r="310" spans="1:20" ht="75" customHeight="1" x14ac:dyDescent="0.25">
      <c r="A310">
        <v>114</v>
      </c>
      <c r="B310">
        <v>3547</v>
      </c>
      <c r="C310" s="3" t="s">
        <v>3546</v>
      </c>
      <c r="D310" s="3" t="s">
        <v>7657</v>
      </c>
      <c r="E310" s="6">
        <v>35000</v>
      </c>
      <c r="F310" s="8">
        <v>40043.25</v>
      </c>
      <c r="G310" t="s">
        <v>8218</v>
      </c>
      <c r="H310" t="s">
        <v>8223</v>
      </c>
      <c r="I310" t="s">
        <v>8245</v>
      </c>
      <c r="J310">
        <v>1463198340</v>
      </c>
      <c r="K310">
        <v>1461117201</v>
      </c>
      <c r="L310" t="b">
        <v>0</v>
      </c>
      <c r="M310">
        <v>336</v>
      </c>
      <c r="N310" t="b">
        <v>1</v>
      </c>
      <c r="O310" t="s">
        <v>8269</v>
      </c>
      <c r="P310">
        <v>104.17</v>
      </c>
      <c r="Q310" s="11" t="s">
        <v>8315</v>
      </c>
      <c r="R310" t="s">
        <v>8316</v>
      </c>
      <c r="S310" s="15">
        <v>42480.078715277778</v>
      </c>
      <c r="T310" s="16">
        <v>42504.165972222225</v>
      </c>
    </row>
    <row r="311" spans="1:20" ht="75" customHeight="1" x14ac:dyDescent="0.25">
      <c r="A311">
        <v>102</v>
      </c>
      <c r="B311">
        <v>3548</v>
      </c>
      <c r="C311" s="3" t="s">
        <v>3547</v>
      </c>
      <c r="D311" s="3" t="s">
        <v>7658</v>
      </c>
      <c r="E311" s="6">
        <v>2100</v>
      </c>
      <c r="F311" s="8">
        <v>2140</v>
      </c>
      <c r="G311" t="s">
        <v>8218</v>
      </c>
      <c r="H311" t="s">
        <v>8223</v>
      </c>
      <c r="I311" t="s">
        <v>8245</v>
      </c>
      <c r="J311">
        <v>1457139600</v>
      </c>
      <c r="K311">
        <v>1455230214</v>
      </c>
      <c r="L311" t="b">
        <v>0</v>
      </c>
      <c r="M311">
        <v>13</v>
      </c>
      <c r="N311" t="b">
        <v>1</v>
      </c>
      <c r="O311" t="s">
        <v>8269</v>
      </c>
      <c r="P311">
        <v>161.54</v>
      </c>
      <c r="Q311" s="11" t="s">
        <v>8315</v>
      </c>
      <c r="R311" t="s">
        <v>8316</v>
      </c>
      <c r="S311" s="15">
        <v>42411.942291666666</v>
      </c>
      <c r="T311" s="16">
        <v>42434.041666666672</v>
      </c>
    </row>
    <row r="312" spans="1:20" ht="75" customHeight="1" x14ac:dyDescent="0.25">
      <c r="A312">
        <v>102</v>
      </c>
      <c r="B312">
        <v>3551</v>
      </c>
      <c r="C312" s="3" t="s">
        <v>3550</v>
      </c>
      <c r="D312" s="3" t="s">
        <v>7661</v>
      </c>
      <c r="E312" s="6">
        <v>1500</v>
      </c>
      <c r="F312" s="8">
        <v>1527.5</v>
      </c>
      <c r="G312" t="s">
        <v>8218</v>
      </c>
      <c r="H312" t="s">
        <v>8223</v>
      </c>
      <c r="I312" t="s">
        <v>8245</v>
      </c>
      <c r="J312">
        <v>1400796420</v>
      </c>
      <c r="K312">
        <v>1398342170</v>
      </c>
      <c r="L312" t="b">
        <v>0</v>
      </c>
      <c r="M312">
        <v>25</v>
      </c>
      <c r="N312" t="b">
        <v>1</v>
      </c>
      <c r="O312" t="s">
        <v>8269</v>
      </c>
      <c r="P312">
        <v>60</v>
      </c>
      <c r="Q312" s="11" t="s">
        <v>8315</v>
      </c>
      <c r="R312" t="s">
        <v>8316</v>
      </c>
      <c r="S312" s="15">
        <v>41753.515856481477</v>
      </c>
      <c r="T312" s="16">
        <v>41781.921527777777</v>
      </c>
    </row>
    <row r="313" spans="1:20" ht="75" customHeight="1" x14ac:dyDescent="0.25">
      <c r="A313">
        <v>106</v>
      </c>
      <c r="B313">
        <v>3553</v>
      </c>
      <c r="C313" s="3" t="s">
        <v>3552</v>
      </c>
      <c r="D313" s="3" t="s">
        <v>7663</v>
      </c>
      <c r="E313" s="6">
        <v>5500</v>
      </c>
      <c r="F313" s="8">
        <v>5845</v>
      </c>
      <c r="G313" t="s">
        <v>8218</v>
      </c>
      <c r="H313" t="s">
        <v>8223</v>
      </c>
      <c r="I313" t="s">
        <v>8245</v>
      </c>
      <c r="J313">
        <v>1439337600</v>
      </c>
      <c r="K313">
        <v>1436575280</v>
      </c>
      <c r="L313" t="b">
        <v>0</v>
      </c>
      <c r="M313">
        <v>104</v>
      </c>
      <c r="N313" t="b">
        <v>1</v>
      </c>
      <c r="O313" t="s">
        <v>8269</v>
      </c>
      <c r="P313">
        <v>52.88</v>
      </c>
      <c r="Q313" s="11" t="s">
        <v>8315</v>
      </c>
      <c r="R313" t="s">
        <v>8316</v>
      </c>
      <c r="S313" s="15">
        <v>42196.028703703705</v>
      </c>
      <c r="T313" s="16">
        <v>42228</v>
      </c>
    </row>
    <row r="314" spans="1:20" ht="75" customHeight="1" x14ac:dyDescent="0.25">
      <c r="A314">
        <v>113</v>
      </c>
      <c r="B314">
        <v>3554</v>
      </c>
      <c r="C314" s="3" t="s">
        <v>3553</v>
      </c>
      <c r="D314" s="3" t="s">
        <v>7664</v>
      </c>
      <c r="E314" s="6">
        <v>5000</v>
      </c>
      <c r="F314" s="8">
        <v>5671.11</v>
      </c>
      <c r="G314" t="s">
        <v>8218</v>
      </c>
      <c r="H314" t="s">
        <v>8223</v>
      </c>
      <c r="I314" t="s">
        <v>8245</v>
      </c>
      <c r="J314">
        <v>1423674000</v>
      </c>
      <c r="K314">
        <v>1421025159</v>
      </c>
      <c r="L314" t="b">
        <v>0</v>
      </c>
      <c r="M314">
        <v>53</v>
      </c>
      <c r="N314" t="b">
        <v>1</v>
      </c>
      <c r="O314" t="s">
        <v>8269</v>
      </c>
      <c r="P314">
        <v>94.34</v>
      </c>
      <c r="Q314" s="11" t="s">
        <v>8315</v>
      </c>
      <c r="R314" t="s">
        <v>8316</v>
      </c>
      <c r="S314" s="15">
        <v>42016.050451388888</v>
      </c>
      <c r="T314" s="16">
        <v>42046.708333333328</v>
      </c>
    </row>
    <row r="315" spans="1:20" ht="75" customHeight="1" x14ac:dyDescent="0.25">
      <c r="A315">
        <v>100</v>
      </c>
      <c r="B315">
        <v>3557</v>
      </c>
      <c r="C315" s="3" t="s">
        <v>3556</v>
      </c>
      <c r="D315" s="3" t="s">
        <v>7667</v>
      </c>
      <c r="E315" s="6">
        <v>100000</v>
      </c>
      <c r="F315" s="8">
        <v>100036</v>
      </c>
      <c r="G315" t="s">
        <v>8218</v>
      </c>
      <c r="H315" t="s">
        <v>8223</v>
      </c>
      <c r="I315" t="s">
        <v>8245</v>
      </c>
      <c r="J315">
        <v>1399271911</v>
      </c>
      <c r="K315">
        <v>1396334311</v>
      </c>
      <c r="L315" t="b">
        <v>0</v>
      </c>
      <c r="M315">
        <v>558</v>
      </c>
      <c r="N315" t="b">
        <v>1</v>
      </c>
      <c r="O315" t="s">
        <v>8269</v>
      </c>
      <c r="P315">
        <v>179.21</v>
      </c>
      <c r="Q315" s="11" t="s">
        <v>8315</v>
      </c>
      <c r="R315" t="s">
        <v>8316</v>
      </c>
      <c r="S315" s="15">
        <v>41730.276747685188</v>
      </c>
      <c r="T315" s="16">
        <v>41764.276747685188</v>
      </c>
    </row>
    <row r="316" spans="1:20" ht="75" customHeight="1" x14ac:dyDescent="0.25">
      <c r="A316">
        <v>102</v>
      </c>
      <c r="B316">
        <v>3561</v>
      </c>
      <c r="C316" s="3" t="s">
        <v>3560</v>
      </c>
      <c r="D316" s="3" t="s">
        <v>7671</v>
      </c>
      <c r="E316" s="6">
        <v>2500</v>
      </c>
      <c r="F316" s="8">
        <v>2560</v>
      </c>
      <c r="G316" t="s">
        <v>8218</v>
      </c>
      <c r="H316" t="s">
        <v>8223</v>
      </c>
      <c r="I316" t="s">
        <v>8245</v>
      </c>
      <c r="J316">
        <v>1438799760</v>
      </c>
      <c r="K316">
        <v>1437236378</v>
      </c>
      <c r="L316" t="b">
        <v>0</v>
      </c>
      <c r="M316">
        <v>54</v>
      </c>
      <c r="N316" t="b">
        <v>1</v>
      </c>
      <c r="O316" t="s">
        <v>8269</v>
      </c>
      <c r="P316">
        <v>46.3</v>
      </c>
      <c r="Q316" s="11" t="s">
        <v>8315</v>
      </c>
      <c r="R316" t="s">
        <v>8316</v>
      </c>
      <c r="S316" s="15">
        <v>42203.680300925931</v>
      </c>
      <c r="T316" s="16">
        <v>42221.774999999994</v>
      </c>
    </row>
    <row r="317" spans="1:20" ht="75" customHeight="1" x14ac:dyDescent="0.25">
      <c r="A317">
        <v>131</v>
      </c>
      <c r="B317">
        <v>3565</v>
      </c>
      <c r="C317" s="3" t="s">
        <v>3564</v>
      </c>
      <c r="D317" s="3" t="s">
        <v>7675</v>
      </c>
      <c r="E317" s="6">
        <v>900</v>
      </c>
      <c r="F317" s="8">
        <v>1175</v>
      </c>
      <c r="G317" t="s">
        <v>8218</v>
      </c>
      <c r="H317" t="s">
        <v>8223</v>
      </c>
      <c r="I317" t="s">
        <v>8245</v>
      </c>
      <c r="J317">
        <v>1420048208</v>
      </c>
      <c r="K317">
        <v>1417456208</v>
      </c>
      <c r="L317" t="b">
        <v>0</v>
      </c>
      <c r="M317">
        <v>12</v>
      </c>
      <c r="N317" t="b">
        <v>1</v>
      </c>
      <c r="O317" t="s">
        <v>8269</v>
      </c>
      <c r="P317">
        <v>75</v>
      </c>
      <c r="Q317" s="11" t="s">
        <v>8315</v>
      </c>
      <c r="R317" t="s">
        <v>8316</v>
      </c>
      <c r="S317" s="15">
        <v>41974.743148148147</v>
      </c>
      <c r="T317" s="16">
        <v>42004.743148148147</v>
      </c>
    </row>
    <row r="318" spans="1:20" ht="75" customHeight="1" x14ac:dyDescent="0.25">
      <c r="A318">
        <v>111</v>
      </c>
      <c r="B318">
        <v>3568</v>
      </c>
      <c r="C318" s="3" t="s">
        <v>3567</v>
      </c>
      <c r="D318" s="3" t="s">
        <v>7678</v>
      </c>
      <c r="E318" s="6">
        <v>1000</v>
      </c>
      <c r="F318" s="8">
        <v>1110</v>
      </c>
      <c r="G318" t="s">
        <v>8218</v>
      </c>
      <c r="H318" t="s">
        <v>8223</v>
      </c>
      <c r="I318" t="s">
        <v>8245</v>
      </c>
      <c r="J318">
        <v>1410975994</v>
      </c>
      <c r="K318">
        <v>1408383994</v>
      </c>
      <c r="L318" t="b">
        <v>0</v>
      </c>
      <c r="M318">
        <v>19</v>
      </c>
      <c r="N318" t="b">
        <v>1</v>
      </c>
      <c r="O318" t="s">
        <v>8269</v>
      </c>
      <c r="P318">
        <v>52.63</v>
      </c>
      <c r="Q318" s="11" t="s">
        <v>8315</v>
      </c>
      <c r="R318" t="s">
        <v>8316</v>
      </c>
      <c r="S318" s="15">
        <v>41869.740671296298</v>
      </c>
      <c r="T318" s="16">
        <v>41899.740671296298</v>
      </c>
    </row>
    <row r="319" spans="1:20" ht="75" customHeight="1" x14ac:dyDescent="0.25">
      <c r="A319">
        <v>100</v>
      </c>
      <c r="B319">
        <v>3569</v>
      </c>
      <c r="C319" s="3" t="s">
        <v>3568</v>
      </c>
      <c r="D319" s="3" t="s">
        <v>7679</v>
      </c>
      <c r="E319" s="6">
        <v>5000</v>
      </c>
      <c r="F319" s="8">
        <v>5024</v>
      </c>
      <c r="G319" t="s">
        <v>8218</v>
      </c>
      <c r="H319" t="s">
        <v>8223</v>
      </c>
      <c r="I319" t="s">
        <v>8245</v>
      </c>
      <c r="J319">
        <v>1420734696</v>
      </c>
      <c r="K319">
        <v>1418142696</v>
      </c>
      <c r="L319" t="b">
        <v>0</v>
      </c>
      <c r="M319">
        <v>41</v>
      </c>
      <c r="N319" t="b">
        <v>1</v>
      </c>
      <c r="O319" t="s">
        <v>8269</v>
      </c>
      <c r="P319">
        <v>121.95</v>
      </c>
      <c r="Q319" s="11" t="s">
        <v>8315</v>
      </c>
      <c r="R319" t="s">
        <v>8316</v>
      </c>
      <c r="S319" s="15">
        <v>41982.688611111109</v>
      </c>
      <c r="T319" s="16">
        <v>42012.688611111109</v>
      </c>
    </row>
    <row r="320" spans="1:20" ht="75" customHeight="1" x14ac:dyDescent="0.25">
      <c r="A320">
        <v>114</v>
      </c>
      <c r="B320">
        <v>3570</v>
      </c>
      <c r="C320" s="3" t="s">
        <v>3569</v>
      </c>
      <c r="D320" s="3" t="s">
        <v>7680</v>
      </c>
      <c r="E320" s="6">
        <v>2000</v>
      </c>
      <c r="F320" s="8">
        <v>2287</v>
      </c>
      <c r="G320" t="s">
        <v>8218</v>
      </c>
      <c r="H320" t="s">
        <v>8223</v>
      </c>
      <c r="I320" t="s">
        <v>8245</v>
      </c>
      <c r="J320">
        <v>1420009200</v>
      </c>
      <c r="K320">
        <v>1417593483</v>
      </c>
      <c r="L320" t="b">
        <v>0</v>
      </c>
      <c r="M320">
        <v>26</v>
      </c>
      <c r="N320" t="b">
        <v>1</v>
      </c>
      <c r="O320" t="s">
        <v>8269</v>
      </c>
      <c r="P320">
        <v>76.92</v>
      </c>
      <c r="Q320" s="11" t="s">
        <v>8315</v>
      </c>
      <c r="R320" t="s">
        <v>8316</v>
      </c>
      <c r="S320" s="15">
        <v>41976.331979166673</v>
      </c>
      <c r="T320" s="16">
        <v>42004.291666666672</v>
      </c>
    </row>
    <row r="321" spans="1:20" ht="75" customHeight="1" x14ac:dyDescent="0.25">
      <c r="A321">
        <v>106</v>
      </c>
      <c r="B321">
        <v>3574</v>
      </c>
      <c r="C321" s="3" t="s">
        <v>3573</v>
      </c>
      <c r="D321" s="3" t="s">
        <v>7684</v>
      </c>
      <c r="E321" s="6">
        <v>5800</v>
      </c>
      <c r="F321" s="8">
        <v>6155</v>
      </c>
      <c r="G321" t="s">
        <v>8218</v>
      </c>
      <c r="H321" t="s">
        <v>8223</v>
      </c>
      <c r="I321" t="s">
        <v>8245</v>
      </c>
      <c r="J321">
        <v>1415921848</v>
      </c>
      <c r="K321">
        <v>1413326248</v>
      </c>
      <c r="L321" t="b">
        <v>0</v>
      </c>
      <c r="M321">
        <v>45</v>
      </c>
      <c r="N321" t="b">
        <v>1</v>
      </c>
      <c r="O321" t="s">
        <v>8269</v>
      </c>
      <c r="P321">
        <v>128.88999999999999</v>
      </c>
      <c r="Q321" s="11" t="s">
        <v>8315</v>
      </c>
      <c r="R321" t="s">
        <v>8316</v>
      </c>
      <c r="S321" s="15">
        <v>41926.942685185182</v>
      </c>
      <c r="T321" s="16">
        <v>41956.984351851846</v>
      </c>
    </row>
    <row r="322" spans="1:20" ht="75" customHeight="1" x14ac:dyDescent="0.25">
      <c r="A322">
        <v>101</v>
      </c>
      <c r="B322">
        <v>3575</v>
      </c>
      <c r="C322" s="3" t="s">
        <v>3574</v>
      </c>
      <c r="D322" s="3" t="s">
        <v>7685</v>
      </c>
      <c r="E322" s="6">
        <v>10000</v>
      </c>
      <c r="F322" s="8">
        <v>10133</v>
      </c>
      <c r="G322" t="s">
        <v>8218</v>
      </c>
      <c r="H322" t="s">
        <v>8223</v>
      </c>
      <c r="I322" t="s">
        <v>8245</v>
      </c>
      <c r="J322">
        <v>1470887940</v>
      </c>
      <c r="K322">
        <v>1468176527</v>
      </c>
      <c r="L322" t="b">
        <v>0</v>
      </c>
      <c r="M322">
        <v>102</v>
      </c>
      <c r="N322" t="b">
        <v>1</v>
      </c>
      <c r="O322" t="s">
        <v>8269</v>
      </c>
      <c r="P322">
        <v>98.04</v>
      </c>
      <c r="Q322" s="11" t="s">
        <v>8315</v>
      </c>
      <c r="R322" t="s">
        <v>8316</v>
      </c>
      <c r="S322" s="15">
        <v>42561.783877314811</v>
      </c>
      <c r="T322" s="16">
        <v>42593.165972222225</v>
      </c>
    </row>
    <row r="323" spans="1:20" ht="75" customHeight="1" x14ac:dyDescent="0.25">
      <c r="A323">
        <v>100</v>
      </c>
      <c r="B323">
        <v>3576</v>
      </c>
      <c r="C323" s="3" t="s">
        <v>3575</v>
      </c>
      <c r="D323" s="3" t="s">
        <v>7686</v>
      </c>
      <c r="E323" s="6">
        <v>100</v>
      </c>
      <c r="F323" s="8">
        <v>100</v>
      </c>
      <c r="G323" t="s">
        <v>8218</v>
      </c>
      <c r="H323" t="s">
        <v>8223</v>
      </c>
      <c r="I323" t="s">
        <v>8245</v>
      </c>
      <c r="J323">
        <v>1480947054</v>
      </c>
      <c r="K323">
        <v>1475759454</v>
      </c>
      <c r="L323" t="b">
        <v>0</v>
      </c>
      <c r="M323">
        <v>5</v>
      </c>
      <c r="N323" t="b">
        <v>1</v>
      </c>
      <c r="O323" t="s">
        <v>8269</v>
      </c>
      <c r="P323">
        <v>20</v>
      </c>
      <c r="Q323" s="11" t="s">
        <v>8315</v>
      </c>
      <c r="R323" t="s">
        <v>8316</v>
      </c>
      <c r="S323" s="15">
        <v>42649.54923611111</v>
      </c>
      <c r="T323" s="16">
        <v>42709.590902777782</v>
      </c>
    </row>
    <row r="324" spans="1:20" ht="75" customHeight="1" x14ac:dyDescent="0.25">
      <c r="A324">
        <v>130</v>
      </c>
      <c r="B324">
        <v>3577</v>
      </c>
      <c r="C324" s="3" t="s">
        <v>3576</v>
      </c>
      <c r="D324" s="3" t="s">
        <v>7687</v>
      </c>
      <c r="E324" s="6">
        <v>600</v>
      </c>
      <c r="F324" s="8">
        <v>780</v>
      </c>
      <c r="G324" t="s">
        <v>8218</v>
      </c>
      <c r="H324" t="s">
        <v>8223</v>
      </c>
      <c r="I324" t="s">
        <v>8245</v>
      </c>
      <c r="J324">
        <v>1430029680</v>
      </c>
      <c r="K324">
        <v>1427741583</v>
      </c>
      <c r="L324" t="b">
        <v>0</v>
      </c>
      <c r="M324">
        <v>27</v>
      </c>
      <c r="N324" t="b">
        <v>1</v>
      </c>
      <c r="O324" t="s">
        <v>8269</v>
      </c>
      <c r="P324">
        <v>22.22</v>
      </c>
      <c r="Q324" s="11" t="s">
        <v>8315</v>
      </c>
      <c r="R324" t="s">
        <v>8316</v>
      </c>
      <c r="S324" s="15">
        <v>42093.786840277782</v>
      </c>
      <c r="T324" s="16">
        <v>42120.26944444445</v>
      </c>
    </row>
    <row r="325" spans="1:20" ht="75" customHeight="1" x14ac:dyDescent="0.25">
      <c r="A325">
        <v>114</v>
      </c>
      <c r="B325">
        <v>3580</v>
      </c>
      <c r="C325" s="3" t="s">
        <v>3579</v>
      </c>
      <c r="D325" s="3" t="s">
        <v>7690</v>
      </c>
      <c r="E325" s="6">
        <v>900</v>
      </c>
      <c r="F325" s="8">
        <v>1025</v>
      </c>
      <c r="G325" t="s">
        <v>8218</v>
      </c>
      <c r="H325" t="s">
        <v>8223</v>
      </c>
      <c r="I325" t="s">
        <v>8245</v>
      </c>
      <c r="J325">
        <v>1425185940</v>
      </c>
      <c r="K325">
        <v>1421900022</v>
      </c>
      <c r="L325" t="b">
        <v>0</v>
      </c>
      <c r="M325">
        <v>27</v>
      </c>
      <c r="N325" t="b">
        <v>1</v>
      </c>
      <c r="O325" t="s">
        <v>8269</v>
      </c>
      <c r="P325">
        <v>33.33</v>
      </c>
      <c r="Q325" s="11" t="s">
        <v>8315</v>
      </c>
      <c r="R325" t="s">
        <v>8316</v>
      </c>
      <c r="S325" s="15">
        <v>42026.176180555558</v>
      </c>
      <c r="T325" s="16">
        <v>42064.207638888889</v>
      </c>
    </row>
    <row r="326" spans="1:20" ht="75" customHeight="1" x14ac:dyDescent="0.25">
      <c r="A326">
        <v>287</v>
      </c>
      <c r="B326">
        <v>3582</v>
      </c>
      <c r="C326" s="3" t="s">
        <v>3581</v>
      </c>
      <c r="D326" s="3" t="s">
        <v>7692</v>
      </c>
      <c r="E326" s="6">
        <v>1000</v>
      </c>
      <c r="F326" s="8">
        <v>2870</v>
      </c>
      <c r="G326" t="s">
        <v>8218</v>
      </c>
      <c r="H326" t="s">
        <v>8223</v>
      </c>
      <c r="I326" t="s">
        <v>8245</v>
      </c>
      <c r="J326">
        <v>1459822682</v>
      </c>
      <c r="K326">
        <v>1458613082</v>
      </c>
      <c r="L326" t="b">
        <v>0</v>
      </c>
      <c r="M326">
        <v>49</v>
      </c>
      <c r="N326" t="b">
        <v>1</v>
      </c>
      <c r="O326" t="s">
        <v>8269</v>
      </c>
      <c r="P326">
        <v>20.41</v>
      </c>
      <c r="Q326" s="11" t="s">
        <v>8315</v>
      </c>
      <c r="R326" t="s">
        <v>8316</v>
      </c>
      <c r="S326" s="15">
        <v>42451.095856481479</v>
      </c>
      <c r="T326" s="16">
        <v>42465.095856481479</v>
      </c>
    </row>
    <row r="327" spans="1:20" ht="75" customHeight="1" x14ac:dyDescent="0.25">
      <c r="A327">
        <v>109</v>
      </c>
      <c r="B327">
        <v>3583</v>
      </c>
      <c r="C327" s="3" t="s">
        <v>3582</v>
      </c>
      <c r="D327" s="3" t="s">
        <v>7693</v>
      </c>
      <c r="E327" s="6">
        <v>3000</v>
      </c>
      <c r="F327" s="8">
        <v>3255</v>
      </c>
      <c r="G327" t="s">
        <v>8218</v>
      </c>
      <c r="H327" t="s">
        <v>8223</v>
      </c>
      <c r="I327" t="s">
        <v>8245</v>
      </c>
      <c r="J327">
        <v>1460970805</v>
      </c>
      <c r="K327">
        <v>1455790405</v>
      </c>
      <c r="L327" t="b">
        <v>0</v>
      </c>
      <c r="M327">
        <v>24</v>
      </c>
      <c r="N327" t="b">
        <v>1</v>
      </c>
      <c r="O327" t="s">
        <v>8269</v>
      </c>
      <c r="P327">
        <v>125</v>
      </c>
      <c r="Q327" s="11" t="s">
        <v>8315</v>
      </c>
      <c r="R327" t="s">
        <v>8316</v>
      </c>
      <c r="S327" s="15">
        <v>42418.425983796296</v>
      </c>
      <c r="T327" s="16">
        <v>42478.384317129632</v>
      </c>
    </row>
    <row r="328" spans="1:20" ht="75" customHeight="1" x14ac:dyDescent="0.25">
      <c r="A328">
        <v>119</v>
      </c>
      <c r="B328">
        <v>3585</v>
      </c>
      <c r="C328" s="3" t="s">
        <v>3584</v>
      </c>
      <c r="D328" s="3" t="s">
        <v>7695</v>
      </c>
      <c r="E328" s="6">
        <v>3400</v>
      </c>
      <c r="F328" s="8">
        <v>4050</v>
      </c>
      <c r="G328" t="s">
        <v>8218</v>
      </c>
      <c r="H328" t="s">
        <v>8223</v>
      </c>
      <c r="I328" t="s">
        <v>8245</v>
      </c>
      <c r="J328">
        <v>1419181890</v>
      </c>
      <c r="K328">
        <v>1416589890</v>
      </c>
      <c r="L328" t="b">
        <v>0</v>
      </c>
      <c r="M328">
        <v>23</v>
      </c>
      <c r="N328" t="b">
        <v>1</v>
      </c>
      <c r="O328" t="s">
        <v>8269</v>
      </c>
      <c r="P328">
        <v>147.83000000000001</v>
      </c>
      <c r="Q328" s="11" t="s">
        <v>8315</v>
      </c>
      <c r="R328" t="s">
        <v>8316</v>
      </c>
      <c r="S328" s="15">
        <v>41964.716319444444</v>
      </c>
      <c r="T328" s="16">
        <v>41994.716319444444</v>
      </c>
    </row>
    <row r="329" spans="1:20" ht="75" customHeight="1" x14ac:dyDescent="0.25">
      <c r="A329">
        <v>109</v>
      </c>
      <c r="B329">
        <v>3586</v>
      </c>
      <c r="C329" s="3" t="s">
        <v>3585</v>
      </c>
      <c r="D329" s="3" t="s">
        <v>7696</v>
      </c>
      <c r="E329" s="6">
        <v>7500</v>
      </c>
      <c r="F329" s="8">
        <v>8207</v>
      </c>
      <c r="G329" t="s">
        <v>8218</v>
      </c>
      <c r="H329" t="s">
        <v>8223</v>
      </c>
      <c r="I329" t="s">
        <v>8245</v>
      </c>
      <c r="J329">
        <v>1474649070</v>
      </c>
      <c r="K329">
        <v>1469465070</v>
      </c>
      <c r="L329" t="b">
        <v>0</v>
      </c>
      <c r="M329">
        <v>54</v>
      </c>
      <c r="N329" t="b">
        <v>1</v>
      </c>
      <c r="O329" t="s">
        <v>8269</v>
      </c>
      <c r="P329">
        <v>138.88999999999999</v>
      </c>
      <c r="Q329" s="11" t="s">
        <v>8315</v>
      </c>
      <c r="R329" t="s">
        <v>8316</v>
      </c>
      <c r="S329" s="15">
        <v>42576.697569444441</v>
      </c>
      <c r="T329" s="16">
        <v>42636.697569444441</v>
      </c>
    </row>
    <row r="330" spans="1:20" ht="75" customHeight="1" x14ac:dyDescent="0.25">
      <c r="A330">
        <v>128</v>
      </c>
      <c r="B330">
        <v>3589</v>
      </c>
      <c r="C330" s="3" t="s">
        <v>3588</v>
      </c>
      <c r="D330" s="3" t="s">
        <v>7699</v>
      </c>
      <c r="E330" s="6">
        <v>4000</v>
      </c>
      <c r="F330" s="8">
        <v>5100</v>
      </c>
      <c r="G330" t="s">
        <v>8218</v>
      </c>
      <c r="H330" t="s">
        <v>8223</v>
      </c>
      <c r="I330" t="s">
        <v>8245</v>
      </c>
      <c r="J330">
        <v>1432654347</v>
      </c>
      <c r="K330">
        <v>1430494347</v>
      </c>
      <c r="L330" t="b">
        <v>0</v>
      </c>
      <c r="M330">
        <v>62</v>
      </c>
      <c r="N330" t="b">
        <v>1</v>
      </c>
      <c r="O330" t="s">
        <v>8269</v>
      </c>
      <c r="P330">
        <v>64.52</v>
      </c>
      <c r="Q330" s="11" t="s">
        <v>8315</v>
      </c>
      <c r="R330" t="s">
        <v>8316</v>
      </c>
      <c r="S330" s="15">
        <v>42125.647534722222</v>
      </c>
      <c r="T330" s="16">
        <v>42150.647534722222</v>
      </c>
    </row>
    <row r="331" spans="1:20" ht="75" customHeight="1" x14ac:dyDescent="0.25">
      <c r="A331">
        <v>175</v>
      </c>
      <c r="B331">
        <v>3591</v>
      </c>
      <c r="C331" s="3" t="s">
        <v>3590</v>
      </c>
      <c r="D331" s="3" t="s">
        <v>7701</v>
      </c>
      <c r="E331" s="6">
        <v>700</v>
      </c>
      <c r="F331" s="8">
        <v>1225</v>
      </c>
      <c r="G331" t="s">
        <v>8218</v>
      </c>
      <c r="H331" t="s">
        <v>8223</v>
      </c>
      <c r="I331" t="s">
        <v>8245</v>
      </c>
      <c r="J331">
        <v>1422075540</v>
      </c>
      <c r="K331">
        <v>1419979544</v>
      </c>
      <c r="L331" t="b">
        <v>0</v>
      </c>
      <c r="M331">
        <v>18</v>
      </c>
      <c r="N331" t="b">
        <v>1</v>
      </c>
      <c r="O331" t="s">
        <v>8269</v>
      </c>
      <c r="P331">
        <v>38.89</v>
      </c>
      <c r="Q331" s="11" t="s">
        <v>8315</v>
      </c>
      <c r="R331" t="s">
        <v>8316</v>
      </c>
      <c r="S331" s="15">
        <v>42003.948425925926</v>
      </c>
      <c r="T331" s="16">
        <v>42028.207638888889</v>
      </c>
    </row>
    <row r="332" spans="1:20" ht="75" customHeight="1" x14ac:dyDescent="0.25">
      <c r="A332">
        <v>127</v>
      </c>
      <c r="B332">
        <v>3592</v>
      </c>
      <c r="C332" s="3" t="s">
        <v>3591</v>
      </c>
      <c r="D332" s="3" t="s">
        <v>7702</v>
      </c>
      <c r="E332" s="6">
        <v>2000</v>
      </c>
      <c r="F332" s="8">
        <v>2545</v>
      </c>
      <c r="G332" t="s">
        <v>8218</v>
      </c>
      <c r="H332" t="s">
        <v>8223</v>
      </c>
      <c r="I332" t="s">
        <v>8245</v>
      </c>
      <c r="J332">
        <v>1423630740</v>
      </c>
      <c r="K332">
        <v>1418673307</v>
      </c>
      <c r="L332" t="b">
        <v>0</v>
      </c>
      <c r="M332">
        <v>35</v>
      </c>
      <c r="N332" t="b">
        <v>1</v>
      </c>
      <c r="O332" t="s">
        <v>8269</v>
      </c>
      <c r="P332">
        <v>57.14</v>
      </c>
      <c r="Q332" s="11" t="s">
        <v>8315</v>
      </c>
      <c r="R332" t="s">
        <v>8316</v>
      </c>
      <c r="S332" s="15">
        <v>41988.829942129625</v>
      </c>
      <c r="T332" s="16">
        <v>42046.207638888889</v>
      </c>
    </row>
    <row r="333" spans="1:20" ht="75" customHeight="1" x14ac:dyDescent="0.25">
      <c r="A333">
        <v>111</v>
      </c>
      <c r="B333">
        <v>3593</v>
      </c>
      <c r="C333" s="3" t="s">
        <v>3592</v>
      </c>
      <c r="D333" s="3" t="s">
        <v>7703</v>
      </c>
      <c r="E333" s="6">
        <v>3000</v>
      </c>
      <c r="F333" s="8">
        <v>3319</v>
      </c>
      <c r="G333" t="s">
        <v>8218</v>
      </c>
      <c r="H333" t="s">
        <v>8223</v>
      </c>
      <c r="I333" t="s">
        <v>8245</v>
      </c>
      <c r="J333">
        <v>1420489560</v>
      </c>
      <c r="K333">
        <v>1417469639</v>
      </c>
      <c r="L333" t="b">
        <v>0</v>
      </c>
      <c r="M333">
        <v>43</v>
      </c>
      <c r="N333" t="b">
        <v>1</v>
      </c>
      <c r="O333" t="s">
        <v>8269</v>
      </c>
      <c r="P333">
        <v>69.77</v>
      </c>
      <c r="Q333" s="11" t="s">
        <v>8315</v>
      </c>
      <c r="R333" t="s">
        <v>8316</v>
      </c>
      <c r="S333" s="15">
        <v>41974.898599537039</v>
      </c>
      <c r="T333" s="16">
        <v>42009.851388888885</v>
      </c>
    </row>
    <row r="334" spans="1:20" ht="75" customHeight="1" x14ac:dyDescent="0.25">
      <c r="A334">
        <v>126</v>
      </c>
      <c r="B334">
        <v>3594</v>
      </c>
      <c r="C334" s="3" t="s">
        <v>3593</v>
      </c>
      <c r="D334" s="3" t="s">
        <v>7704</v>
      </c>
      <c r="E334" s="6">
        <v>1600</v>
      </c>
      <c r="F334" s="8">
        <v>2015</v>
      </c>
      <c r="G334" t="s">
        <v>8218</v>
      </c>
      <c r="H334" t="s">
        <v>8223</v>
      </c>
      <c r="I334" t="s">
        <v>8245</v>
      </c>
      <c r="J334">
        <v>1472952982</v>
      </c>
      <c r="K334">
        <v>1470792982</v>
      </c>
      <c r="L334" t="b">
        <v>0</v>
      </c>
      <c r="M334">
        <v>36</v>
      </c>
      <c r="N334" t="b">
        <v>1</v>
      </c>
      <c r="O334" t="s">
        <v>8269</v>
      </c>
      <c r="P334">
        <v>44.44</v>
      </c>
      <c r="Q334" s="11" t="s">
        <v>8315</v>
      </c>
      <c r="R334" t="s">
        <v>8316</v>
      </c>
      <c r="S334" s="15">
        <v>42592.066921296297</v>
      </c>
      <c r="T334" s="16">
        <v>42617.066921296297</v>
      </c>
    </row>
    <row r="335" spans="1:20" ht="75" customHeight="1" x14ac:dyDescent="0.25">
      <c r="A335">
        <v>119</v>
      </c>
      <c r="B335">
        <v>3595</v>
      </c>
      <c r="C335" s="3" t="s">
        <v>3594</v>
      </c>
      <c r="D335" s="3" t="s">
        <v>7705</v>
      </c>
      <c r="E335" s="6">
        <v>2600</v>
      </c>
      <c r="F335" s="8">
        <v>3081</v>
      </c>
      <c r="G335" t="s">
        <v>8218</v>
      </c>
      <c r="H335" t="s">
        <v>8223</v>
      </c>
      <c r="I335" t="s">
        <v>8245</v>
      </c>
      <c r="J335">
        <v>1426229940</v>
      </c>
      <c r="K335">
        <v>1423959123</v>
      </c>
      <c r="L335" t="b">
        <v>0</v>
      </c>
      <c r="M335">
        <v>62</v>
      </c>
      <c r="N335" t="b">
        <v>1</v>
      </c>
      <c r="O335" t="s">
        <v>8269</v>
      </c>
      <c r="P335">
        <v>41.94</v>
      </c>
      <c r="Q335" s="11" t="s">
        <v>8315</v>
      </c>
      <c r="R335" t="s">
        <v>8316</v>
      </c>
      <c r="S335" s="15">
        <v>42050.008368055554</v>
      </c>
      <c r="T335" s="16">
        <v>42076.290972222225</v>
      </c>
    </row>
    <row r="336" spans="1:20" ht="75" customHeight="1" x14ac:dyDescent="0.25">
      <c r="A336">
        <v>103</v>
      </c>
      <c r="B336">
        <v>3597</v>
      </c>
      <c r="C336" s="3" t="s">
        <v>3596</v>
      </c>
      <c r="D336" s="3" t="s">
        <v>7707</v>
      </c>
      <c r="E336" s="6">
        <v>2500</v>
      </c>
      <c r="F336" s="8">
        <v>2565</v>
      </c>
      <c r="G336" t="s">
        <v>8218</v>
      </c>
      <c r="H336" t="s">
        <v>8223</v>
      </c>
      <c r="I336" t="s">
        <v>8245</v>
      </c>
      <c r="J336">
        <v>1456984740</v>
      </c>
      <c r="K336">
        <v>1455717790</v>
      </c>
      <c r="L336" t="b">
        <v>0</v>
      </c>
      <c r="M336">
        <v>33</v>
      </c>
      <c r="N336" t="b">
        <v>1</v>
      </c>
      <c r="O336" t="s">
        <v>8269</v>
      </c>
      <c r="P336">
        <v>75.760000000000005</v>
      </c>
      <c r="Q336" s="11" t="s">
        <v>8315</v>
      </c>
      <c r="R336" t="s">
        <v>8316</v>
      </c>
      <c r="S336" s="15">
        <v>42417.585532407407</v>
      </c>
      <c r="T336" s="16">
        <v>42432.249305555553</v>
      </c>
    </row>
    <row r="337" spans="1:20" ht="75" customHeight="1" x14ac:dyDescent="0.25">
      <c r="A337">
        <v>110</v>
      </c>
      <c r="B337">
        <v>3598</v>
      </c>
      <c r="C337" s="3" t="s">
        <v>3597</v>
      </c>
      <c r="D337" s="3" t="s">
        <v>7708</v>
      </c>
      <c r="E337" s="6">
        <v>1000</v>
      </c>
      <c r="F337" s="8">
        <v>1101</v>
      </c>
      <c r="G337" t="s">
        <v>8218</v>
      </c>
      <c r="H337" t="s">
        <v>8223</v>
      </c>
      <c r="I337" t="s">
        <v>8245</v>
      </c>
      <c r="J337">
        <v>1409720340</v>
      </c>
      <c r="K337">
        <v>1408129822</v>
      </c>
      <c r="L337" t="b">
        <v>0</v>
      </c>
      <c r="M337">
        <v>27</v>
      </c>
      <c r="N337" t="b">
        <v>1</v>
      </c>
      <c r="O337" t="s">
        <v>8269</v>
      </c>
      <c r="P337">
        <v>37.04</v>
      </c>
      <c r="Q337" s="11" t="s">
        <v>8315</v>
      </c>
      <c r="R337" t="s">
        <v>8316</v>
      </c>
      <c r="S337" s="15">
        <v>41866.79886574074</v>
      </c>
      <c r="T337" s="16">
        <v>41885.207638888889</v>
      </c>
    </row>
    <row r="338" spans="1:20" ht="75" customHeight="1" x14ac:dyDescent="0.25">
      <c r="A338">
        <v>202</v>
      </c>
      <c r="B338">
        <v>3599</v>
      </c>
      <c r="C338" s="3" t="s">
        <v>3598</v>
      </c>
      <c r="D338" s="3" t="s">
        <v>7709</v>
      </c>
      <c r="E338" s="6">
        <v>500</v>
      </c>
      <c r="F338" s="8">
        <v>1010</v>
      </c>
      <c r="G338" t="s">
        <v>8218</v>
      </c>
      <c r="H338" t="s">
        <v>8223</v>
      </c>
      <c r="I338" t="s">
        <v>8245</v>
      </c>
      <c r="J338">
        <v>1440892800</v>
      </c>
      <c r="K338">
        <v>1438715077</v>
      </c>
      <c r="L338" t="b">
        <v>0</v>
      </c>
      <c r="M338">
        <v>17</v>
      </c>
      <c r="N338" t="b">
        <v>1</v>
      </c>
      <c r="O338" t="s">
        <v>8269</v>
      </c>
      <c r="P338">
        <v>29.41</v>
      </c>
      <c r="Q338" s="11" t="s">
        <v>8315</v>
      </c>
      <c r="R338" t="s">
        <v>8316</v>
      </c>
      <c r="S338" s="15">
        <v>42220.79487268519</v>
      </c>
      <c r="T338" s="16">
        <v>42246</v>
      </c>
    </row>
    <row r="339" spans="1:20" ht="75" customHeight="1" x14ac:dyDescent="0.25">
      <c r="A339">
        <v>130</v>
      </c>
      <c r="B339">
        <v>3600</v>
      </c>
      <c r="C339" s="3" t="s">
        <v>3599</v>
      </c>
      <c r="D339" s="3" t="s">
        <v>7710</v>
      </c>
      <c r="E339" s="6">
        <v>10</v>
      </c>
      <c r="F339" s="8">
        <v>13</v>
      </c>
      <c r="G339" t="s">
        <v>8218</v>
      </c>
      <c r="H339" t="s">
        <v>8223</v>
      </c>
      <c r="I339" t="s">
        <v>8245</v>
      </c>
      <c r="J339">
        <v>1476390164</v>
      </c>
      <c r="K339">
        <v>1473970964</v>
      </c>
      <c r="L339" t="b">
        <v>0</v>
      </c>
      <c r="M339">
        <v>4</v>
      </c>
      <c r="N339" t="b">
        <v>1</v>
      </c>
      <c r="O339" t="s">
        <v>8269</v>
      </c>
      <c r="P339">
        <v>2.5</v>
      </c>
      <c r="Q339" s="11" t="s">
        <v>8315</v>
      </c>
      <c r="R339" t="s">
        <v>8316</v>
      </c>
      <c r="S339" s="15">
        <v>42628.849120370374</v>
      </c>
      <c r="T339" s="16">
        <v>42656.849120370374</v>
      </c>
    </row>
    <row r="340" spans="1:20" ht="75" customHeight="1" x14ac:dyDescent="0.25">
      <c r="A340">
        <v>100</v>
      </c>
      <c r="B340">
        <v>3602</v>
      </c>
      <c r="C340" s="3" t="s">
        <v>3601</v>
      </c>
      <c r="D340" s="3" t="s">
        <v>7712</v>
      </c>
      <c r="E340" s="6">
        <v>4000</v>
      </c>
      <c r="F340" s="8">
        <v>4002</v>
      </c>
      <c r="G340" t="s">
        <v>8218</v>
      </c>
      <c r="H340" t="s">
        <v>8223</v>
      </c>
      <c r="I340" t="s">
        <v>8245</v>
      </c>
      <c r="J340">
        <v>1463520479</v>
      </c>
      <c r="K340">
        <v>1458336479</v>
      </c>
      <c r="L340" t="b">
        <v>0</v>
      </c>
      <c r="M340">
        <v>49</v>
      </c>
      <c r="N340" t="b">
        <v>1</v>
      </c>
      <c r="O340" t="s">
        <v>8269</v>
      </c>
      <c r="P340">
        <v>81.63</v>
      </c>
      <c r="Q340" s="11" t="s">
        <v>8315</v>
      </c>
      <c r="R340" t="s">
        <v>8316</v>
      </c>
      <c r="S340" s="15">
        <v>42447.894432870366</v>
      </c>
      <c r="T340" s="16">
        <v>42507.894432870366</v>
      </c>
    </row>
    <row r="341" spans="1:20" ht="75" customHeight="1" x14ac:dyDescent="0.25">
      <c r="A341">
        <v>171</v>
      </c>
      <c r="B341">
        <v>3603</v>
      </c>
      <c r="C341" s="3" t="s">
        <v>3602</v>
      </c>
      <c r="D341" s="3" t="s">
        <v>7713</v>
      </c>
      <c r="E341" s="6">
        <v>1500</v>
      </c>
      <c r="F341" s="8">
        <v>2560</v>
      </c>
      <c r="G341" t="s">
        <v>8218</v>
      </c>
      <c r="H341" t="s">
        <v>8223</v>
      </c>
      <c r="I341" t="s">
        <v>8245</v>
      </c>
      <c r="J341">
        <v>1446759880</v>
      </c>
      <c r="K341">
        <v>1444164280</v>
      </c>
      <c r="L341" t="b">
        <v>0</v>
      </c>
      <c r="M341">
        <v>57</v>
      </c>
      <c r="N341" t="b">
        <v>1</v>
      </c>
      <c r="O341" t="s">
        <v>8269</v>
      </c>
      <c r="P341">
        <v>26.32</v>
      </c>
      <c r="Q341" s="11" t="s">
        <v>8315</v>
      </c>
      <c r="R341" t="s">
        <v>8316</v>
      </c>
      <c r="S341" s="15">
        <v>42283.864351851851</v>
      </c>
      <c r="T341" s="16">
        <v>42313.906018518523</v>
      </c>
    </row>
    <row r="342" spans="1:20" ht="75" customHeight="1" x14ac:dyDescent="0.25">
      <c r="A342">
        <v>113</v>
      </c>
      <c r="B342">
        <v>3604</v>
      </c>
      <c r="C342" s="3" t="s">
        <v>3603</v>
      </c>
      <c r="D342" s="3" t="s">
        <v>7714</v>
      </c>
      <c r="E342" s="6">
        <v>3000</v>
      </c>
      <c r="F342" s="8">
        <v>3385</v>
      </c>
      <c r="G342" t="s">
        <v>8218</v>
      </c>
      <c r="H342" t="s">
        <v>8223</v>
      </c>
      <c r="I342" t="s">
        <v>8245</v>
      </c>
      <c r="J342">
        <v>1461913140</v>
      </c>
      <c r="K342">
        <v>1461370956</v>
      </c>
      <c r="L342" t="b">
        <v>0</v>
      </c>
      <c r="M342">
        <v>69</v>
      </c>
      <c r="N342" t="b">
        <v>1</v>
      </c>
      <c r="O342" t="s">
        <v>8269</v>
      </c>
      <c r="P342">
        <v>43.48</v>
      </c>
      <c r="Q342" s="11" t="s">
        <v>8315</v>
      </c>
      <c r="R342" t="s">
        <v>8316</v>
      </c>
      <c r="S342" s="15">
        <v>42483.015694444446</v>
      </c>
      <c r="T342" s="16">
        <v>42489.290972222225</v>
      </c>
    </row>
    <row r="343" spans="1:20" ht="75" customHeight="1" x14ac:dyDescent="0.25">
      <c r="A343">
        <v>100</v>
      </c>
      <c r="B343">
        <v>3613</v>
      </c>
      <c r="C343" s="3" t="s">
        <v>3612</v>
      </c>
      <c r="D343" s="3" t="s">
        <v>7723</v>
      </c>
      <c r="E343" s="6">
        <v>1250</v>
      </c>
      <c r="F343" s="8">
        <v>1250</v>
      </c>
      <c r="G343" t="s">
        <v>8218</v>
      </c>
      <c r="H343" t="s">
        <v>8223</v>
      </c>
      <c r="I343" t="s">
        <v>8245</v>
      </c>
      <c r="J343">
        <v>1403964574</v>
      </c>
      <c r="K343">
        <v>1401372574</v>
      </c>
      <c r="L343" t="b">
        <v>0</v>
      </c>
      <c r="M343">
        <v>20</v>
      </c>
      <c r="N343" t="b">
        <v>1</v>
      </c>
      <c r="O343" t="s">
        <v>8269</v>
      </c>
      <c r="P343">
        <v>62.5</v>
      </c>
      <c r="Q343" s="11" t="s">
        <v>8315</v>
      </c>
      <c r="R343" t="s">
        <v>8316</v>
      </c>
      <c r="S343" s="15">
        <v>41788.58997685185</v>
      </c>
      <c r="T343" s="16">
        <v>41818.58997685185</v>
      </c>
    </row>
    <row r="344" spans="1:20" ht="75" customHeight="1" x14ac:dyDescent="0.25">
      <c r="A344">
        <v>101</v>
      </c>
      <c r="B344">
        <v>3614</v>
      </c>
      <c r="C344" s="3" t="s">
        <v>3439</v>
      </c>
      <c r="D344" s="3" t="s">
        <v>7724</v>
      </c>
      <c r="E344" s="6">
        <v>2500</v>
      </c>
      <c r="F344" s="8">
        <v>2520</v>
      </c>
      <c r="G344" t="s">
        <v>8218</v>
      </c>
      <c r="H344" t="s">
        <v>8223</v>
      </c>
      <c r="I344" t="s">
        <v>8245</v>
      </c>
      <c r="J344">
        <v>1434675616</v>
      </c>
      <c r="K344">
        <v>1432083616</v>
      </c>
      <c r="L344" t="b">
        <v>0</v>
      </c>
      <c r="M344">
        <v>71</v>
      </c>
      <c r="N344" t="b">
        <v>1</v>
      </c>
      <c r="O344" t="s">
        <v>8269</v>
      </c>
      <c r="P344">
        <v>35.21</v>
      </c>
      <c r="Q344" s="11" t="s">
        <v>8315</v>
      </c>
      <c r="R344" t="s">
        <v>8316</v>
      </c>
      <c r="S344" s="15">
        <v>42144.041851851856</v>
      </c>
      <c r="T344" s="16">
        <v>42174.041851851856</v>
      </c>
    </row>
    <row r="345" spans="1:20" ht="75" customHeight="1" x14ac:dyDescent="0.25">
      <c r="A345">
        <v>113</v>
      </c>
      <c r="B345">
        <v>3619</v>
      </c>
      <c r="C345" s="3" t="s">
        <v>3617</v>
      </c>
      <c r="D345" s="3" t="s">
        <v>7729</v>
      </c>
      <c r="E345" s="6">
        <v>1000</v>
      </c>
      <c r="F345" s="8">
        <v>1130</v>
      </c>
      <c r="G345" t="s">
        <v>8218</v>
      </c>
      <c r="H345" t="s">
        <v>8223</v>
      </c>
      <c r="I345" t="s">
        <v>8245</v>
      </c>
      <c r="J345">
        <v>1479592800</v>
      </c>
      <c r="K345">
        <v>1476760226</v>
      </c>
      <c r="L345" t="b">
        <v>0</v>
      </c>
      <c r="M345">
        <v>17</v>
      </c>
      <c r="N345" t="b">
        <v>1</v>
      </c>
      <c r="O345" t="s">
        <v>8269</v>
      </c>
      <c r="P345">
        <v>58.82</v>
      </c>
      <c r="Q345" s="11" t="s">
        <v>8315</v>
      </c>
      <c r="R345" t="s">
        <v>8316</v>
      </c>
      <c r="S345" s="15">
        <v>42661.132245370376</v>
      </c>
      <c r="T345" s="16">
        <v>42693.916666666672</v>
      </c>
    </row>
    <row r="346" spans="1:20" ht="75" customHeight="1" x14ac:dyDescent="0.25">
      <c r="A346">
        <v>105</v>
      </c>
      <c r="B346">
        <v>3620</v>
      </c>
      <c r="C346" s="3" t="s">
        <v>3618</v>
      </c>
      <c r="D346" s="3" t="s">
        <v>7730</v>
      </c>
      <c r="E346" s="6">
        <v>10500</v>
      </c>
      <c r="F346" s="8">
        <v>11045</v>
      </c>
      <c r="G346" t="s">
        <v>8218</v>
      </c>
      <c r="H346" t="s">
        <v>8223</v>
      </c>
      <c r="I346" t="s">
        <v>8245</v>
      </c>
      <c r="J346">
        <v>1425528000</v>
      </c>
      <c r="K346">
        <v>1422916261</v>
      </c>
      <c r="L346" t="b">
        <v>0</v>
      </c>
      <c r="M346">
        <v>197</v>
      </c>
      <c r="N346" t="b">
        <v>1</v>
      </c>
      <c r="O346" t="s">
        <v>8269</v>
      </c>
      <c r="P346">
        <v>53.3</v>
      </c>
      <c r="Q346" s="11" t="s">
        <v>8315</v>
      </c>
      <c r="R346" t="s">
        <v>8316</v>
      </c>
      <c r="S346" s="15">
        <v>42037.938206018516</v>
      </c>
      <c r="T346" s="16">
        <v>42068.166666666672</v>
      </c>
    </row>
    <row r="347" spans="1:20" ht="75" customHeight="1" x14ac:dyDescent="0.25">
      <c r="A347">
        <v>110</v>
      </c>
      <c r="B347">
        <v>3621</v>
      </c>
      <c r="C347" s="3" t="s">
        <v>3619</v>
      </c>
      <c r="D347" s="3" t="s">
        <v>7731</v>
      </c>
      <c r="E347" s="6">
        <v>3000</v>
      </c>
      <c r="F347" s="8">
        <v>3292</v>
      </c>
      <c r="G347" t="s">
        <v>8218</v>
      </c>
      <c r="H347" t="s">
        <v>8223</v>
      </c>
      <c r="I347" t="s">
        <v>8245</v>
      </c>
      <c r="J347">
        <v>1475269200</v>
      </c>
      <c r="K347">
        <v>1473200844</v>
      </c>
      <c r="L347" t="b">
        <v>0</v>
      </c>
      <c r="M347">
        <v>70</v>
      </c>
      <c r="N347" t="b">
        <v>1</v>
      </c>
      <c r="O347" t="s">
        <v>8269</v>
      </c>
      <c r="P347">
        <v>42.86</v>
      </c>
      <c r="Q347" s="11" t="s">
        <v>8315</v>
      </c>
      <c r="R347" t="s">
        <v>8316</v>
      </c>
      <c r="S347" s="15">
        <v>42619.935694444444</v>
      </c>
      <c r="T347" s="16">
        <v>42643.875</v>
      </c>
    </row>
    <row r="348" spans="1:20" ht="75" customHeight="1" x14ac:dyDescent="0.25">
      <c r="A348">
        <v>100</v>
      </c>
      <c r="B348">
        <v>3622</v>
      </c>
      <c r="C348" s="3" t="s">
        <v>3620</v>
      </c>
      <c r="D348" s="3" t="s">
        <v>7732</v>
      </c>
      <c r="E348" s="6">
        <v>1000</v>
      </c>
      <c r="F348" s="8">
        <v>1000.99</v>
      </c>
      <c r="G348" t="s">
        <v>8218</v>
      </c>
      <c r="H348" t="s">
        <v>8223</v>
      </c>
      <c r="I348" t="s">
        <v>8245</v>
      </c>
      <c r="J348">
        <v>1411874580</v>
      </c>
      <c r="K348">
        <v>1409030371</v>
      </c>
      <c r="L348" t="b">
        <v>0</v>
      </c>
      <c r="M348">
        <v>21</v>
      </c>
      <c r="N348" t="b">
        <v>1</v>
      </c>
      <c r="O348" t="s">
        <v>8269</v>
      </c>
      <c r="P348">
        <v>47.62</v>
      </c>
      <c r="Q348" s="11" t="s">
        <v>8315</v>
      </c>
      <c r="R348" t="s">
        <v>8316</v>
      </c>
      <c r="S348" s="15">
        <v>41877.221886574072</v>
      </c>
      <c r="T348" s="16">
        <v>41910.140972222223</v>
      </c>
    </row>
    <row r="349" spans="1:20" ht="75" customHeight="1" x14ac:dyDescent="0.25">
      <c r="A349">
        <v>120</v>
      </c>
      <c r="B349">
        <v>3623</v>
      </c>
      <c r="C349" s="3" t="s">
        <v>3621</v>
      </c>
      <c r="D349" s="3" t="s">
        <v>7733</v>
      </c>
      <c r="E349" s="6">
        <v>2500</v>
      </c>
      <c r="F349" s="8">
        <v>3000</v>
      </c>
      <c r="G349" t="s">
        <v>8218</v>
      </c>
      <c r="H349" t="s">
        <v>8223</v>
      </c>
      <c r="I349" t="s">
        <v>8245</v>
      </c>
      <c r="J349">
        <v>1406358000</v>
      </c>
      <c r="K349">
        <v>1404841270</v>
      </c>
      <c r="L349" t="b">
        <v>0</v>
      </c>
      <c r="M349">
        <v>34</v>
      </c>
      <c r="N349" t="b">
        <v>1</v>
      </c>
      <c r="O349" t="s">
        <v>8269</v>
      </c>
      <c r="P349">
        <v>73.53</v>
      </c>
      <c r="Q349" s="11" t="s">
        <v>8315</v>
      </c>
      <c r="R349" t="s">
        <v>8316</v>
      </c>
      <c r="S349" s="15">
        <v>41828.736921296295</v>
      </c>
      <c r="T349" s="16">
        <v>41846.291666666664</v>
      </c>
    </row>
    <row r="350" spans="1:20" ht="75" customHeight="1" x14ac:dyDescent="0.25">
      <c r="A350">
        <v>105</v>
      </c>
      <c r="B350">
        <v>3624</v>
      </c>
      <c r="C350" s="3" t="s">
        <v>3622</v>
      </c>
      <c r="D350" s="3" t="s">
        <v>7734</v>
      </c>
      <c r="E350" s="6">
        <v>3000</v>
      </c>
      <c r="F350" s="8">
        <v>3148</v>
      </c>
      <c r="G350" t="s">
        <v>8218</v>
      </c>
      <c r="H350" t="s">
        <v>8223</v>
      </c>
      <c r="I350" t="s">
        <v>8245</v>
      </c>
      <c r="J350">
        <v>1471977290</v>
      </c>
      <c r="K350">
        <v>1466793290</v>
      </c>
      <c r="L350" t="b">
        <v>0</v>
      </c>
      <c r="M350">
        <v>39</v>
      </c>
      <c r="N350" t="b">
        <v>1</v>
      </c>
      <c r="O350" t="s">
        <v>8269</v>
      </c>
      <c r="P350">
        <v>76.92</v>
      </c>
      <c r="Q350" s="11" t="s">
        <v>8315</v>
      </c>
      <c r="R350" t="s">
        <v>8316</v>
      </c>
      <c r="S350" s="15">
        <v>42545.774189814809</v>
      </c>
      <c r="T350" s="16">
        <v>42605.774189814809</v>
      </c>
    </row>
    <row r="351" spans="1:20" ht="75" customHeight="1" x14ac:dyDescent="0.25">
      <c r="A351">
        <v>100</v>
      </c>
      <c r="B351">
        <v>3627</v>
      </c>
      <c r="C351" s="3" t="s">
        <v>3625</v>
      </c>
      <c r="D351" s="3" t="s">
        <v>7737</v>
      </c>
      <c r="E351" s="6">
        <v>2000</v>
      </c>
      <c r="F351" s="8">
        <v>2000</v>
      </c>
      <c r="G351" t="s">
        <v>8218</v>
      </c>
      <c r="H351" t="s">
        <v>8223</v>
      </c>
      <c r="I351" t="s">
        <v>8245</v>
      </c>
      <c r="J351">
        <v>1463803140</v>
      </c>
      <c r="K351">
        <v>1459446487</v>
      </c>
      <c r="L351" t="b">
        <v>0</v>
      </c>
      <c r="M351">
        <v>29</v>
      </c>
      <c r="N351" t="b">
        <v>1</v>
      </c>
      <c r="O351" t="s">
        <v>8269</v>
      </c>
      <c r="P351">
        <v>68.97</v>
      </c>
      <c r="Q351" s="11" t="s">
        <v>8315</v>
      </c>
      <c r="R351" t="s">
        <v>8316</v>
      </c>
      <c r="S351" s="15">
        <v>42460.741747685184</v>
      </c>
      <c r="T351" s="16">
        <v>42511.165972222225</v>
      </c>
    </row>
    <row r="352" spans="1:20" ht="75" customHeight="1" x14ac:dyDescent="0.25">
      <c r="A352">
        <v>100</v>
      </c>
      <c r="B352">
        <v>3648</v>
      </c>
      <c r="C352" s="3" t="s">
        <v>3646</v>
      </c>
      <c r="D352" s="3" t="s">
        <v>7758</v>
      </c>
      <c r="E352" s="6">
        <v>40000</v>
      </c>
      <c r="F352" s="8">
        <v>40153</v>
      </c>
      <c r="G352" t="s">
        <v>8218</v>
      </c>
      <c r="H352" t="s">
        <v>8223</v>
      </c>
      <c r="I352" t="s">
        <v>8245</v>
      </c>
      <c r="J352">
        <v>1412492445</v>
      </c>
      <c r="K352">
        <v>1409900445</v>
      </c>
      <c r="L352" t="b">
        <v>0</v>
      </c>
      <c r="M352">
        <v>73</v>
      </c>
      <c r="N352" t="b">
        <v>1</v>
      </c>
      <c r="O352" t="s">
        <v>8269</v>
      </c>
      <c r="P352">
        <v>547.95000000000005</v>
      </c>
      <c r="Q352" s="11" t="s">
        <v>8315</v>
      </c>
      <c r="R352" t="s">
        <v>8316</v>
      </c>
      <c r="S352" s="15">
        <v>41887.292187500003</v>
      </c>
      <c r="T352" s="16">
        <v>41917.292187500003</v>
      </c>
    </row>
    <row r="353" spans="1:20" ht="75" customHeight="1" x14ac:dyDescent="0.25">
      <c r="A353">
        <v>104</v>
      </c>
      <c r="B353">
        <v>3651</v>
      </c>
      <c r="C353" s="3" t="s">
        <v>3649</v>
      </c>
      <c r="D353" s="3" t="s">
        <v>7761</v>
      </c>
      <c r="E353" s="6">
        <v>500</v>
      </c>
      <c r="F353" s="8">
        <v>520</v>
      </c>
      <c r="G353" t="s">
        <v>8218</v>
      </c>
      <c r="H353" t="s">
        <v>8223</v>
      </c>
      <c r="I353" t="s">
        <v>8245</v>
      </c>
      <c r="J353">
        <v>1407686340</v>
      </c>
      <c r="K353">
        <v>1404833442</v>
      </c>
      <c r="L353" t="b">
        <v>0</v>
      </c>
      <c r="M353">
        <v>9</v>
      </c>
      <c r="N353" t="b">
        <v>1</v>
      </c>
      <c r="O353" t="s">
        <v>8269</v>
      </c>
      <c r="P353">
        <v>55.56</v>
      </c>
      <c r="Q353" s="11" t="s">
        <v>8315</v>
      </c>
      <c r="R353" t="s">
        <v>8316</v>
      </c>
      <c r="S353" s="15">
        <v>41828.646319444444</v>
      </c>
      <c r="T353" s="16">
        <v>41861.665972222225</v>
      </c>
    </row>
    <row r="354" spans="1:20" ht="75" customHeight="1" x14ac:dyDescent="0.25">
      <c r="A354">
        <v>116</v>
      </c>
      <c r="B354">
        <v>3655</v>
      </c>
      <c r="C354" s="3" t="s">
        <v>3652</v>
      </c>
      <c r="D354" s="3" t="s">
        <v>7765</v>
      </c>
      <c r="E354" s="6">
        <v>5000</v>
      </c>
      <c r="F354" s="8">
        <v>5813</v>
      </c>
      <c r="G354" t="s">
        <v>8218</v>
      </c>
      <c r="H354" t="s">
        <v>8223</v>
      </c>
      <c r="I354" t="s">
        <v>8245</v>
      </c>
      <c r="J354">
        <v>1437202740</v>
      </c>
      <c r="K354">
        <v>1434654998</v>
      </c>
      <c r="L354" t="b">
        <v>0</v>
      </c>
      <c r="M354">
        <v>79</v>
      </c>
      <c r="N354" t="b">
        <v>1</v>
      </c>
      <c r="O354" t="s">
        <v>8269</v>
      </c>
      <c r="P354">
        <v>63.29</v>
      </c>
      <c r="Q354" s="11" t="s">
        <v>8315</v>
      </c>
      <c r="R354" t="s">
        <v>8316</v>
      </c>
      <c r="S354" s="15">
        <v>42173.803217592591</v>
      </c>
      <c r="T354" s="16">
        <v>42203.290972222225</v>
      </c>
    </row>
    <row r="355" spans="1:20" ht="75" customHeight="1" x14ac:dyDescent="0.25">
      <c r="A355">
        <v>101</v>
      </c>
      <c r="B355">
        <v>3658</v>
      </c>
      <c r="C355" s="3" t="s">
        <v>3655</v>
      </c>
      <c r="D355" s="3" t="s">
        <v>7768</v>
      </c>
      <c r="E355" s="6">
        <v>1500</v>
      </c>
      <c r="F355" s="8">
        <v>1510</v>
      </c>
      <c r="G355" t="s">
        <v>8218</v>
      </c>
      <c r="H355" t="s">
        <v>8223</v>
      </c>
      <c r="I355" t="s">
        <v>8245</v>
      </c>
      <c r="J355">
        <v>1404273540</v>
      </c>
      <c r="K355">
        <v>1400272580</v>
      </c>
      <c r="L355" t="b">
        <v>0</v>
      </c>
      <c r="M355">
        <v>20</v>
      </c>
      <c r="N355" t="b">
        <v>1</v>
      </c>
      <c r="O355" t="s">
        <v>8269</v>
      </c>
      <c r="P355">
        <v>75</v>
      </c>
      <c r="Q355" s="11" t="s">
        <v>8315</v>
      </c>
      <c r="R355" t="s">
        <v>8316</v>
      </c>
      <c r="S355" s="15">
        <v>41775.858564814815</v>
      </c>
      <c r="T355" s="16">
        <v>41822.165972222225</v>
      </c>
    </row>
    <row r="356" spans="1:20" ht="75" customHeight="1" x14ac:dyDescent="0.25">
      <c r="A356">
        <v>102</v>
      </c>
      <c r="B356">
        <v>3659</v>
      </c>
      <c r="C356" s="3" t="s">
        <v>3656</v>
      </c>
      <c r="D356" s="3" t="s">
        <v>7769</v>
      </c>
      <c r="E356" s="6">
        <v>3000</v>
      </c>
      <c r="F356" s="8">
        <v>3061</v>
      </c>
      <c r="G356" t="s">
        <v>8218</v>
      </c>
      <c r="H356" t="s">
        <v>8223</v>
      </c>
      <c r="I356" t="s">
        <v>8245</v>
      </c>
      <c r="J356">
        <v>1426775940</v>
      </c>
      <c r="K356">
        <v>1424414350</v>
      </c>
      <c r="L356" t="b">
        <v>0</v>
      </c>
      <c r="M356">
        <v>13</v>
      </c>
      <c r="N356" t="b">
        <v>1</v>
      </c>
      <c r="O356" t="s">
        <v>8269</v>
      </c>
      <c r="P356">
        <v>230.77</v>
      </c>
      <c r="Q356" s="11" t="s">
        <v>8315</v>
      </c>
      <c r="R356" t="s">
        <v>8316</v>
      </c>
      <c r="S356" s="15">
        <v>42055.277199074073</v>
      </c>
      <c r="T356" s="16">
        <v>42082.610416666663</v>
      </c>
    </row>
    <row r="357" spans="1:20" ht="75" customHeight="1" x14ac:dyDescent="0.25">
      <c r="A357">
        <v>111</v>
      </c>
      <c r="B357">
        <v>3661</v>
      </c>
      <c r="C357" s="3" t="s">
        <v>3658</v>
      </c>
      <c r="D357" s="3" t="s">
        <v>7771</v>
      </c>
      <c r="E357" s="6">
        <v>3000</v>
      </c>
      <c r="F357" s="8">
        <v>3330</v>
      </c>
      <c r="G357" t="s">
        <v>8218</v>
      </c>
      <c r="H357" t="s">
        <v>8223</v>
      </c>
      <c r="I357" t="s">
        <v>8245</v>
      </c>
      <c r="J357">
        <v>1460260800</v>
      </c>
      <c r="K357">
        <v>1458336672</v>
      </c>
      <c r="L357" t="b">
        <v>0</v>
      </c>
      <c r="M357">
        <v>36</v>
      </c>
      <c r="N357" t="b">
        <v>1</v>
      </c>
      <c r="O357" t="s">
        <v>8269</v>
      </c>
      <c r="P357">
        <v>83.33</v>
      </c>
      <c r="Q357" s="11" t="s">
        <v>8315</v>
      </c>
      <c r="R357" t="s">
        <v>8316</v>
      </c>
      <c r="S357" s="15">
        <v>42447.896666666667</v>
      </c>
      <c r="T357" s="16">
        <v>42470.166666666672</v>
      </c>
    </row>
    <row r="358" spans="1:20" ht="75" customHeight="1" x14ac:dyDescent="0.25">
      <c r="A358">
        <v>109</v>
      </c>
      <c r="B358">
        <v>3664</v>
      </c>
      <c r="C358" s="3" t="s">
        <v>3661</v>
      </c>
      <c r="D358" s="3" t="s">
        <v>7774</v>
      </c>
      <c r="E358" s="6">
        <v>800</v>
      </c>
      <c r="F358" s="8">
        <v>875</v>
      </c>
      <c r="G358" t="s">
        <v>8218</v>
      </c>
      <c r="H358" t="s">
        <v>8223</v>
      </c>
      <c r="I358" t="s">
        <v>8245</v>
      </c>
      <c r="J358">
        <v>1466056689</v>
      </c>
      <c r="K358">
        <v>1464847089</v>
      </c>
      <c r="L358" t="b">
        <v>0</v>
      </c>
      <c r="M358">
        <v>19</v>
      </c>
      <c r="N358" t="b">
        <v>1</v>
      </c>
      <c r="O358" t="s">
        <v>8269</v>
      </c>
      <c r="P358">
        <v>42.11</v>
      </c>
      <c r="Q358" s="11" t="s">
        <v>8315</v>
      </c>
      <c r="R358" t="s">
        <v>8316</v>
      </c>
      <c r="S358" s="15">
        <v>42523.248715277776</v>
      </c>
      <c r="T358" s="16">
        <v>42537.248715277776</v>
      </c>
    </row>
    <row r="359" spans="1:20" ht="75" customHeight="1" x14ac:dyDescent="0.25">
      <c r="A359">
        <v>100</v>
      </c>
      <c r="B359">
        <v>3666</v>
      </c>
      <c r="C359" s="3" t="s">
        <v>3663</v>
      </c>
      <c r="D359" s="3" t="s">
        <v>7776</v>
      </c>
      <c r="E359" s="6">
        <v>1200</v>
      </c>
      <c r="F359" s="8">
        <v>1200</v>
      </c>
      <c r="G359" t="s">
        <v>8218</v>
      </c>
      <c r="H359" t="s">
        <v>8223</v>
      </c>
      <c r="I359" t="s">
        <v>8245</v>
      </c>
      <c r="J359">
        <v>1406185200</v>
      </c>
      <c r="K359">
        <v>1404337382</v>
      </c>
      <c r="L359" t="b">
        <v>0</v>
      </c>
      <c r="M359">
        <v>38</v>
      </c>
      <c r="N359" t="b">
        <v>1</v>
      </c>
      <c r="O359" t="s">
        <v>8269</v>
      </c>
      <c r="P359">
        <v>31.58</v>
      </c>
      <c r="Q359" s="11" t="s">
        <v>8315</v>
      </c>
      <c r="R359" t="s">
        <v>8316</v>
      </c>
      <c r="S359" s="15">
        <v>41822.90488425926</v>
      </c>
      <c r="T359" s="16">
        <v>41844.291666666664</v>
      </c>
    </row>
    <row r="360" spans="1:20" ht="75" customHeight="1" x14ac:dyDescent="0.25">
      <c r="A360">
        <v>104</v>
      </c>
      <c r="B360">
        <v>3668</v>
      </c>
      <c r="C360" s="3" t="s">
        <v>3665</v>
      </c>
      <c r="D360" s="3" t="s">
        <v>7778</v>
      </c>
      <c r="E360" s="6">
        <v>1000</v>
      </c>
      <c r="F360" s="8">
        <v>1035</v>
      </c>
      <c r="G360" t="s">
        <v>8218</v>
      </c>
      <c r="H360" t="s">
        <v>8223</v>
      </c>
      <c r="I360" t="s">
        <v>8245</v>
      </c>
      <c r="J360">
        <v>1437676380</v>
      </c>
      <c r="K360">
        <v>1435670452</v>
      </c>
      <c r="L360" t="b">
        <v>0</v>
      </c>
      <c r="M360">
        <v>28</v>
      </c>
      <c r="N360" t="b">
        <v>1</v>
      </c>
      <c r="O360" t="s">
        <v>8269</v>
      </c>
      <c r="P360">
        <v>35.71</v>
      </c>
      <c r="Q360" s="11" t="s">
        <v>8315</v>
      </c>
      <c r="R360" t="s">
        <v>8316</v>
      </c>
      <c r="S360" s="15">
        <v>42185.556157407409</v>
      </c>
      <c r="T360" s="16">
        <v>42208.772916666669</v>
      </c>
    </row>
    <row r="361" spans="1:20" ht="75" customHeight="1" x14ac:dyDescent="0.25">
      <c r="A361">
        <v>101</v>
      </c>
      <c r="B361">
        <v>3671</v>
      </c>
      <c r="C361" s="3" t="s">
        <v>3668</v>
      </c>
      <c r="D361" s="3" t="s">
        <v>7781</v>
      </c>
      <c r="E361" s="6">
        <v>3500</v>
      </c>
      <c r="F361" s="8">
        <v>3530</v>
      </c>
      <c r="G361" t="s">
        <v>8218</v>
      </c>
      <c r="H361" t="s">
        <v>8223</v>
      </c>
      <c r="I361" t="s">
        <v>8245</v>
      </c>
      <c r="J361">
        <v>1405915140</v>
      </c>
      <c r="K361">
        <v>1404140667</v>
      </c>
      <c r="L361" t="b">
        <v>0</v>
      </c>
      <c r="M361">
        <v>40</v>
      </c>
      <c r="N361" t="b">
        <v>1</v>
      </c>
      <c r="O361" t="s">
        <v>8269</v>
      </c>
      <c r="P361">
        <v>87.5</v>
      </c>
      <c r="Q361" s="11" t="s">
        <v>8315</v>
      </c>
      <c r="R361" t="s">
        <v>8316</v>
      </c>
      <c r="S361" s="15">
        <v>41820.62809027778</v>
      </c>
      <c r="T361" s="16">
        <v>41841.165972222225</v>
      </c>
    </row>
    <row r="362" spans="1:20" ht="75" customHeight="1" x14ac:dyDescent="0.25">
      <c r="A362">
        <v>129</v>
      </c>
      <c r="B362">
        <v>3676</v>
      </c>
      <c r="C362" s="3" t="s">
        <v>3673</v>
      </c>
      <c r="D362" s="3" t="s">
        <v>7786</v>
      </c>
      <c r="E362" s="6">
        <v>800</v>
      </c>
      <c r="F362" s="8">
        <v>1030</v>
      </c>
      <c r="G362" t="s">
        <v>8218</v>
      </c>
      <c r="H362" t="s">
        <v>8223</v>
      </c>
      <c r="I362" t="s">
        <v>8245</v>
      </c>
      <c r="J362">
        <v>1410550484</v>
      </c>
      <c r="K362">
        <v>1408995284</v>
      </c>
      <c r="L362" t="b">
        <v>0</v>
      </c>
      <c r="M362">
        <v>16</v>
      </c>
      <c r="N362" t="b">
        <v>1</v>
      </c>
      <c r="O362" t="s">
        <v>8269</v>
      </c>
      <c r="P362">
        <v>50</v>
      </c>
      <c r="Q362" s="11" t="s">
        <v>8315</v>
      </c>
      <c r="R362" t="s">
        <v>8316</v>
      </c>
      <c r="S362" s="15">
        <v>41876.815787037034</v>
      </c>
      <c r="T362" s="16">
        <v>41894.815787037034</v>
      </c>
    </row>
    <row r="363" spans="1:20" ht="75" customHeight="1" x14ac:dyDescent="0.25">
      <c r="A363">
        <v>103</v>
      </c>
      <c r="B363">
        <v>3677</v>
      </c>
      <c r="C363" s="3" t="s">
        <v>3674</v>
      </c>
      <c r="D363" s="3" t="s">
        <v>7787</v>
      </c>
      <c r="E363" s="6">
        <v>12000</v>
      </c>
      <c r="F363" s="8">
        <v>12348.5</v>
      </c>
      <c r="G363" t="s">
        <v>8218</v>
      </c>
      <c r="H363" t="s">
        <v>8223</v>
      </c>
      <c r="I363" t="s">
        <v>8245</v>
      </c>
      <c r="J363">
        <v>1404359940</v>
      </c>
      <c r="K363">
        <v>1402580818</v>
      </c>
      <c r="L363" t="b">
        <v>0</v>
      </c>
      <c r="M363">
        <v>199</v>
      </c>
      <c r="N363" t="b">
        <v>1</v>
      </c>
      <c r="O363" t="s">
        <v>8269</v>
      </c>
      <c r="P363">
        <v>60.3</v>
      </c>
      <c r="Q363" s="11" t="s">
        <v>8315</v>
      </c>
      <c r="R363" t="s">
        <v>8316</v>
      </c>
      <c r="S363" s="15">
        <v>41802.574282407404</v>
      </c>
      <c r="T363" s="16">
        <v>41823.165972222225</v>
      </c>
    </row>
    <row r="364" spans="1:20" ht="75" customHeight="1" x14ac:dyDescent="0.25">
      <c r="A364">
        <v>110</v>
      </c>
      <c r="B364">
        <v>3679</v>
      </c>
      <c r="C364" s="3" t="s">
        <v>3676</v>
      </c>
      <c r="D364" s="3" t="s">
        <v>7789</v>
      </c>
      <c r="E364" s="6">
        <v>2000</v>
      </c>
      <c r="F364" s="8">
        <v>2202</v>
      </c>
      <c r="G364" t="s">
        <v>8218</v>
      </c>
      <c r="H364" t="s">
        <v>8223</v>
      </c>
      <c r="I364" t="s">
        <v>8245</v>
      </c>
      <c r="J364">
        <v>1404190740</v>
      </c>
      <c r="K364">
        <v>1401214581</v>
      </c>
      <c r="L364" t="b">
        <v>0</v>
      </c>
      <c r="M364">
        <v>30</v>
      </c>
      <c r="N364" t="b">
        <v>1</v>
      </c>
      <c r="O364" t="s">
        <v>8269</v>
      </c>
      <c r="P364">
        <v>66.67</v>
      </c>
      <c r="Q364" s="11" t="s">
        <v>8315</v>
      </c>
      <c r="R364" t="s">
        <v>8316</v>
      </c>
      <c r="S364" s="15">
        <v>41786.761354166665</v>
      </c>
      <c r="T364" s="16">
        <v>41821.207638888889</v>
      </c>
    </row>
    <row r="365" spans="1:20" ht="75" customHeight="1" x14ac:dyDescent="0.25">
      <c r="A365">
        <v>113</v>
      </c>
      <c r="B365">
        <v>3680</v>
      </c>
      <c r="C365" s="3" t="s">
        <v>3677</v>
      </c>
      <c r="D365" s="3" t="s">
        <v>7790</v>
      </c>
      <c r="E365" s="6">
        <v>3000</v>
      </c>
      <c r="F365" s="8">
        <v>3383</v>
      </c>
      <c r="G365" t="s">
        <v>8218</v>
      </c>
      <c r="H365" t="s">
        <v>8223</v>
      </c>
      <c r="I365" t="s">
        <v>8245</v>
      </c>
      <c r="J365">
        <v>1475664834</v>
      </c>
      <c r="K365">
        <v>1473850434</v>
      </c>
      <c r="L365" t="b">
        <v>0</v>
      </c>
      <c r="M365">
        <v>34</v>
      </c>
      <c r="N365" t="b">
        <v>1</v>
      </c>
      <c r="O365" t="s">
        <v>8269</v>
      </c>
      <c r="P365">
        <v>88.24</v>
      </c>
      <c r="Q365" s="11" t="s">
        <v>8315</v>
      </c>
      <c r="R365" t="s">
        <v>8316</v>
      </c>
      <c r="S365" s="15">
        <v>42627.454097222217</v>
      </c>
      <c r="T365" s="16">
        <v>42648.454097222217</v>
      </c>
    </row>
    <row r="366" spans="1:20" ht="75" customHeight="1" x14ac:dyDescent="0.25">
      <c r="A366">
        <v>112</v>
      </c>
      <c r="B366">
        <v>3681</v>
      </c>
      <c r="C366" s="3" t="s">
        <v>3678</v>
      </c>
      <c r="D366" s="3" t="s">
        <v>7791</v>
      </c>
      <c r="E366" s="6">
        <v>1000</v>
      </c>
      <c r="F366" s="8">
        <v>1119</v>
      </c>
      <c r="G366" t="s">
        <v>8218</v>
      </c>
      <c r="H366" t="s">
        <v>8223</v>
      </c>
      <c r="I366" t="s">
        <v>8245</v>
      </c>
      <c r="J366">
        <v>1452872290</v>
      </c>
      <c r="K366">
        <v>1452008290</v>
      </c>
      <c r="L366" t="b">
        <v>0</v>
      </c>
      <c r="M366">
        <v>18</v>
      </c>
      <c r="N366" t="b">
        <v>1</v>
      </c>
      <c r="O366" t="s">
        <v>8269</v>
      </c>
      <c r="P366">
        <v>55.56</v>
      </c>
      <c r="Q366" s="11" t="s">
        <v>8315</v>
      </c>
      <c r="R366" t="s">
        <v>8316</v>
      </c>
      <c r="S366" s="15">
        <v>42374.651504629626</v>
      </c>
      <c r="T366" s="16">
        <v>42384.651504629626</v>
      </c>
    </row>
    <row r="367" spans="1:20" ht="75" customHeight="1" x14ac:dyDescent="0.25">
      <c r="A367">
        <v>139</v>
      </c>
      <c r="B367">
        <v>3682</v>
      </c>
      <c r="C367" s="3" t="s">
        <v>3679</v>
      </c>
      <c r="D367" s="3" t="s">
        <v>7792</v>
      </c>
      <c r="E367" s="6">
        <v>3000</v>
      </c>
      <c r="F367" s="8">
        <v>4176</v>
      </c>
      <c r="G367" t="s">
        <v>8218</v>
      </c>
      <c r="H367" t="s">
        <v>8223</v>
      </c>
      <c r="I367" t="s">
        <v>8245</v>
      </c>
      <c r="J367">
        <v>1402901940</v>
      </c>
      <c r="K367">
        <v>1399998418</v>
      </c>
      <c r="L367" t="b">
        <v>0</v>
      </c>
      <c r="M367">
        <v>67</v>
      </c>
      <c r="N367" t="b">
        <v>1</v>
      </c>
      <c r="O367" t="s">
        <v>8269</v>
      </c>
      <c r="P367">
        <v>44.78</v>
      </c>
      <c r="Q367" s="11" t="s">
        <v>8315</v>
      </c>
      <c r="R367" t="s">
        <v>8316</v>
      </c>
      <c r="S367" s="15">
        <v>41772.685393518521</v>
      </c>
      <c r="T367" s="16">
        <v>41806.290972222225</v>
      </c>
    </row>
    <row r="368" spans="1:20" ht="75" customHeight="1" x14ac:dyDescent="0.25">
      <c r="A368">
        <v>111</v>
      </c>
      <c r="B368">
        <v>3683</v>
      </c>
      <c r="C368" s="3" t="s">
        <v>3680</v>
      </c>
      <c r="D368" s="3" t="s">
        <v>7793</v>
      </c>
      <c r="E368" s="6">
        <v>3500</v>
      </c>
      <c r="F368" s="8">
        <v>3880</v>
      </c>
      <c r="G368" t="s">
        <v>8218</v>
      </c>
      <c r="H368" t="s">
        <v>8223</v>
      </c>
      <c r="I368" t="s">
        <v>8245</v>
      </c>
      <c r="J368">
        <v>1476931696</v>
      </c>
      <c r="K368">
        <v>1474339696</v>
      </c>
      <c r="L368" t="b">
        <v>0</v>
      </c>
      <c r="M368">
        <v>66</v>
      </c>
      <c r="N368" t="b">
        <v>1</v>
      </c>
      <c r="O368" t="s">
        <v>8269</v>
      </c>
      <c r="P368">
        <v>53.03</v>
      </c>
      <c r="Q368" s="11" t="s">
        <v>8315</v>
      </c>
      <c r="R368" t="s">
        <v>8316</v>
      </c>
      <c r="S368" s="15">
        <v>42633.116851851853</v>
      </c>
      <c r="T368" s="16">
        <v>42663.116851851853</v>
      </c>
    </row>
    <row r="369" spans="1:20" ht="75" customHeight="1" x14ac:dyDescent="0.25">
      <c r="A369">
        <v>139</v>
      </c>
      <c r="B369">
        <v>3684</v>
      </c>
      <c r="C369" s="3" t="s">
        <v>3681</v>
      </c>
      <c r="D369" s="3" t="s">
        <v>7794</v>
      </c>
      <c r="E369" s="6">
        <v>750</v>
      </c>
      <c r="F369" s="8">
        <v>1043</v>
      </c>
      <c r="G369" t="s">
        <v>8218</v>
      </c>
      <c r="H369" t="s">
        <v>8223</v>
      </c>
      <c r="I369" t="s">
        <v>8245</v>
      </c>
      <c r="J369">
        <v>1441167586</v>
      </c>
      <c r="K369">
        <v>1438575586</v>
      </c>
      <c r="L369" t="b">
        <v>0</v>
      </c>
      <c r="M369">
        <v>23</v>
      </c>
      <c r="N369" t="b">
        <v>1</v>
      </c>
      <c r="O369" t="s">
        <v>8269</v>
      </c>
      <c r="P369">
        <v>32.61</v>
      </c>
      <c r="Q369" s="11" t="s">
        <v>8315</v>
      </c>
      <c r="R369" t="s">
        <v>8316</v>
      </c>
      <c r="S369" s="15">
        <v>42219.180393518516</v>
      </c>
      <c r="T369" s="16">
        <v>42249.180393518516</v>
      </c>
    </row>
    <row r="370" spans="1:20" ht="75" customHeight="1" x14ac:dyDescent="0.25">
      <c r="A370">
        <v>106</v>
      </c>
      <c r="B370">
        <v>3685</v>
      </c>
      <c r="C370" s="3" t="s">
        <v>3682</v>
      </c>
      <c r="D370" s="3" t="s">
        <v>7795</v>
      </c>
      <c r="E370" s="6">
        <v>5000</v>
      </c>
      <c r="F370" s="8">
        <v>5285</v>
      </c>
      <c r="G370" t="s">
        <v>8218</v>
      </c>
      <c r="H370" t="s">
        <v>8223</v>
      </c>
      <c r="I370" t="s">
        <v>8245</v>
      </c>
      <c r="J370">
        <v>1400533200</v>
      </c>
      <c r="K370">
        <v>1398348859</v>
      </c>
      <c r="L370" t="b">
        <v>0</v>
      </c>
      <c r="M370">
        <v>126</v>
      </c>
      <c r="N370" t="b">
        <v>1</v>
      </c>
      <c r="O370" t="s">
        <v>8269</v>
      </c>
      <c r="P370">
        <v>39.68</v>
      </c>
      <c r="Q370" s="11" t="s">
        <v>8315</v>
      </c>
      <c r="R370" t="s">
        <v>8316</v>
      </c>
      <c r="S370" s="15">
        <v>41753.593275462961</v>
      </c>
      <c r="T370" s="16">
        <v>41778.875</v>
      </c>
    </row>
    <row r="371" spans="1:20" ht="75" customHeight="1" x14ac:dyDescent="0.25">
      <c r="A371">
        <v>101</v>
      </c>
      <c r="B371">
        <v>3686</v>
      </c>
      <c r="C371" s="3" t="s">
        <v>3683</v>
      </c>
      <c r="D371" s="3" t="s">
        <v>7796</v>
      </c>
      <c r="E371" s="6">
        <v>350</v>
      </c>
      <c r="F371" s="8">
        <v>355</v>
      </c>
      <c r="G371" t="s">
        <v>8218</v>
      </c>
      <c r="H371" t="s">
        <v>8223</v>
      </c>
      <c r="I371" t="s">
        <v>8245</v>
      </c>
      <c r="J371">
        <v>1440820740</v>
      </c>
      <c r="K371">
        <v>1439567660</v>
      </c>
      <c r="L371" t="b">
        <v>0</v>
      </c>
      <c r="M371">
        <v>6</v>
      </c>
      <c r="N371" t="b">
        <v>1</v>
      </c>
      <c r="O371" t="s">
        <v>8269</v>
      </c>
      <c r="P371">
        <v>58.33</v>
      </c>
      <c r="Q371" s="11" t="s">
        <v>8315</v>
      </c>
      <c r="R371" t="s">
        <v>8316</v>
      </c>
      <c r="S371" s="15">
        <v>42230.662731481483</v>
      </c>
      <c r="T371" s="16">
        <v>42245.165972222225</v>
      </c>
    </row>
    <row r="372" spans="1:20" ht="75" customHeight="1" x14ac:dyDescent="0.25">
      <c r="A372">
        <v>100</v>
      </c>
      <c r="B372">
        <v>3687</v>
      </c>
      <c r="C372" s="3" t="s">
        <v>3684</v>
      </c>
      <c r="D372" s="3" t="s">
        <v>7797</v>
      </c>
      <c r="E372" s="6">
        <v>5000</v>
      </c>
      <c r="F372" s="8">
        <v>5012.25</v>
      </c>
      <c r="G372" t="s">
        <v>8218</v>
      </c>
      <c r="H372" t="s">
        <v>8223</v>
      </c>
      <c r="I372" t="s">
        <v>8245</v>
      </c>
      <c r="J372">
        <v>1403846055</v>
      </c>
      <c r="K372">
        <v>1401254055</v>
      </c>
      <c r="L372" t="b">
        <v>0</v>
      </c>
      <c r="M372">
        <v>25</v>
      </c>
      <c r="N372" t="b">
        <v>1</v>
      </c>
      <c r="O372" t="s">
        <v>8269</v>
      </c>
      <c r="P372">
        <v>200</v>
      </c>
      <c r="Q372" s="11" t="s">
        <v>8315</v>
      </c>
      <c r="R372" t="s">
        <v>8316</v>
      </c>
      <c r="S372" s="15">
        <v>41787.218229166669</v>
      </c>
      <c r="T372" s="16">
        <v>41817.218229166669</v>
      </c>
    </row>
    <row r="373" spans="1:20" ht="75" customHeight="1" x14ac:dyDescent="0.25">
      <c r="A373">
        <v>118</v>
      </c>
      <c r="B373">
        <v>3689</v>
      </c>
      <c r="C373" s="3" t="s">
        <v>3686</v>
      </c>
      <c r="D373" s="3" t="s">
        <v>7799</v>
      </c>
      <c r="E373" s="6">
        <v>3000</v>
      </c>
      <c r="F373" s="8">
        <v>3550</v>
      </c>
      <c r="G373" t="s">
        <v>8218</v>
      </c>
      <c r="H373" t="s">
        <v>8223</v>
      </c>
      <c r="I373" t="s">
        <v>8245</v>
      </c>
      <c r="J373">
        <v>1434925500</v>
      </c>
      <c r="K373">
        <v>1432410639</v>
      </c>
      <c r="L373" t="b">
        <v>0</v>
      </c>
      <c r="M373">
        <v>62</v>
      </c>
      <c r="N373" t="b">
        <v>1</v>
      </c>
      <c r="O373" t="s">
        <v>8269</v>
      </c>
      <c r="P373">
        <v>48.39</v>
      </c>
      <c r="Q373" s="11" t="s">
        <v>8315</v>
      </c>
      <c r="R373" t="s">
        <v>8316</v>
      </c>
      <c r="S373" s="15">
        <v>42147.826840277776</v>
      </c>
      <c r="T373" s="16">
        <v>42176.934027777781</v>
      </c>
    </row>
    <row r="374" spans="1:20" ht="75" customHeight="1" x14ac:dyDescent="0.25">
      <c r="A374">
        <v>120</v>
      </c>
      <c r="B374">
        <v>3690</v>
      </c>
      <c r="C374" s="3" t="s">
        <v>3687</v>
      </c>
      <c r="D374" s="3" t="s">
        <v>7800</v>
      </c>
      <c r="E374" s="6">
        <v>1500</v>
      </c>
      <c r="F374" s="8">
        <v>1800</v>
      </c>
      <c r="G374" t="s">
        <v>8218</v>
      </c>
      <c r="H374" t="s">
        <v>8223</v>
      </c>
      <c r="I374" t="s">
        <v>8245</v>
      </c>
      <c r="J374">
        <v>1417101683</v>
      </c>
      <c r="K374">
        <v>1414506083</v>
      </c>
      <c r="L374" t="b">
        <v>0</v>
      </c>
      <c r="M374">
        <v>31</v>
      </c>
      <c r="N374" t="b">
        <v>1</v>
      </c>
      <c r="O374" t="s">
        <v>8269</v>
      </c>
      <c r="P374">
        <v>48.39</v>
      </c>
      <c r="Q374" s="11" t="s">
        <v>8315</v>
      </c>
      <c r="R374" t="s">
        <v>8316</v>
      </c>
      <c r="S374" s="15">
        <v>41940.598182870373</v>
      </c>
      <c r="T374" s="16">
        <v>41970.639849537038</v>
      </c>
    </row>
    <row r="375" spans="1:20" ht="75" customHeight="1" x14ac:dyDescent="0.25">
      <c r="A375">
        <v>128</v>
      </c>
      <c r="B375">
        <v>3691</v>
      </c>
      <c r="C375" s="3" t="s">
        <v>3688</v>
      </c>
      <c r="D375" s="3" t="s">
        <v>7801</v>
      </c>
      <c r="E375" s="6">
        <v>40000</v>
      </c>
      <c r="F375" s="8">
        <v>51184</v>
      </c>
      <c r="G375" t="s">
        <v>8218</v>
      </c>
      <c r="H375" t="s">
        <v>8223</v>
      </c>
      <c r="I375" t="s">
        <v>8245</v>
      </c>
      <c r="J375">
        <v>1425272340</v>
      </c>
      <c r="K375">
        <v>1421426929</v>
      </c>
      <c r="L375" t="b">
        <v>0</v>
      </c>
      <c r="M375">
        <v>274</v>
      </c>
      <c r="N375" t="b">
        <v>1</v>
      </c>
      <c r="O375" t="s">
        <v>8269</v>
      </c>
      <c r="P375">
        <v>145.99</v>
      </c>
      <c r="Q375" s="11" t="s">
        <v>8315</v>
      </c>
      <c r="R375" t="s">
        <v>8316</v>
      </c>
      <c r="S375" s="15">
        <v>42020.700567129628</v>
      </c>
      <c r="T375" s="16">
        <v>42065.207638888889</v>
      </c>
    </row>
    <row r="376" spans="1:20" ht="75" customHeight="1" x14ac:dyDescent="0.25">
      <c r="A376">
        <v>126</v>
      </c>
      <c r="B376">
        <v>3692</v>
      </c>
      <c r="C376" s="3" t="s">
        <v>3689</v>
      </c>
      <c r="D376" s="3" t="s">
        <v>7802</v>
      </c>
      <c r="E376" s="6">
        <v>1000</v>
      </c>
      <c r="F376" s="8">
        <v>1260</v>
      </c>
      <c r="G376" t="s">
        <v>8218</v>
      </c>
      <c r="H376" t="s">
        <v>8223</v>
      </c>
      <c r="I376" t="s">
        <v>8245</v>
      </c>
      <c r="J376">
        <v>1411084800</v>
      </c>
      <c r="K376">
        <v>1410304179</v>
      </c>
      <c r="L376" t="b">
        <v>0</v>
      </c>
      <c r="M376">
        <v>17</v>
      </c>
      <c r="N376" t="b">
        <v>1</v>
      </c>
      <c r="O376" t="s">
        <v>8269</v>
      </c>
      <c r="P376">
        <v>58.82</v>
      </c>
      <c r="Q376" s="11" t="s">
        <v>8315</v>
      </c>
      <c r="R376" t="s">
        <v>8316</v>
      </c>
      <c r="S376" s="15">
        <v>41891.96503472222</v>
      </c>
      <c r="T376" s="16">
        <v>41901</v>
      </c>
    </row>
    <row r="377" spans="1:20" ht="75" customHeight="1" x14ac:dyDescent="0.25">
      <c r="A377">
        <v>107</v>
      </c>
      <c r="B377">
        <v>3694</v>
      </c>
      <c r="C377" s="3" t="s">
        <v>3691</v>
      </c>
      <c r="D377" s="3" t="s">
        <v>7804</v>
      </c>
      <c r="E377" s="6">
        <v>3500</v>
      </c>
      <c r="F377" s="8">
        <v>3760</v>
      </c>
      <c r="G377" t="s">
        <v>8218</v>
      </c>
      <c r="H377" t="s">
        <v>8223</v>
      </c>
      <c r="I377" t="s">
        <v>8245</v>
      </c>
      <c r="J377">
        <v>1465178400</v>
      </c>
      <c r="K377">
        <v>1461985967</v>
      </c>
      <c r="L377" t="b">
        <v>0</v>
      </c>
      <c r="M377">
        <v>60</v>
      </c>
      <c r="N377" t="b">
        <v>1</v>
      </c>
      <c r="O377" t="s">
        <v>8269</v>
      </c>
      <c r="P377">
        <v>58.33</v>
      </c>
      <c r="Q377" s="11" t="s">
        <v>8315</v>
      </c>
      <c r="R377" t="s">
        <v>8316</v>
      </c>
      <c r="S377" s="15">
        <v>42490.133877314816</v>
      </c>
      <c r="T377" s="16">
        <v>42527.083333333328</v>
      </c>
    </row>
    <row r="378" spans="1:20" ht="75" customHeight="1" x14ac:dyDescent="0.25">
      <c r="A378">
        <v>100</v>
      </c>
      <c r="B378">
        <v>3695</v>
      </c>
      <c r="C378" s="3" t="s">
        <v>3692</v>
      </c>
      <c r="D378" s="3" t="s">
        <v>7805</v>
      </c>
      <c r="E378" s="6">
        <v>4000</v>
      </c>
      <c r="F378" s="8">
        <v>4005</v>
      </c>
      <c r="G378" t="s">
        <v>8218</v>
      </c>
      <c r="H378" t="s">
        <v>8223</v>
      </c>
      <c r="I378" t="s">
        <v>8245</v>
      </c>
      <c r="J378">
        <v>1421009610</v>
      </c>
      <c r="K378">
        <v>1419281610</v>
      </c>
      <c r="L378" t="b">
        <v>0</v>
      </c>
      <c r="M378">
        <v>33</v>
      </c>
      <c r="N378" t="b">
        <v>1</v>
      </c>
      <c r="O378" t="s">
        <v>8269</v>
      </c>
      <c r="P378">
        <v>121.21</v>
      </c>
      <c r="Q378" s="11" t="s">
        <v>8315</v>
      </c>
      <c r="R378" t="s">
        <v>8316</v>
      </c>
      <c r="S378" s="15">
        <v>41995.870486111111</v>
      </c>
      <c r="T378" s="16">
        <v>42015.870486111111</v>
      </c>
    </row>
    <row r="379" spans="1:20" ht="75" customHeight="1" x14ac:dyDescent="0.25">
      <c r="A379">
        <v>111</v>
      </c>
      <c r="B379">
        <v>3698</v>
      </c>
      <c r="C379" s="3" t="s">
        <v>3695</v>
      </c>
      <c r="D379" s="3" t="s">
        <v>7808</v>
      </c>
      <c r="E379" s="6">
        <v>5000</v>
      </c>
      <c r="F379" s="8">
        <v>5526</v>
      </c>
      <c r="G379" t="s">
        <v>8218</v>
      </c>
      <c r="H379" t="s">
        <v>8223</v>
      </c>
      <c r="I379" t="s">
        <v>8245</v>
      </c>
      <c r="J379">
        <v>1456946487</v>
      </c>
      <c r="K379">
        <v>1454354487</v>
      </c>
      <c r="L379" t="b">
        <v>0</v>
      </c>
      <c r="M379">
        <v>136</v>
      </c>
      <c r="N379" t="b">
        <v>1</v>
      </c>
      <c r="O379" t="s">
        <v>8269</v>
      </c>
      <c r="P379">
        <v>36.76</v>
      </c>
      <c r="Q379" s="11" t="s">
        <v>8315</v>
      </c>
      <c r="R379" t="s">
        <v>8316</v>
      </c>
      <c r="S379" s="15">
        <v>42401.806562500002</v>
      </c>
      <c r="T379" s="16">
        <v>42431.806562500002</v>
      </c>
    </row>
    <row r="380" spans="1:20" ht="75" customHeight="1" x14ac:dyDescent="0.25">
      <c r="A380">
        <v>101</v>
      </c>
      <c r="B380">
        <v>3699</v>
      </c>
      <c r="C380" s="3" t="s">
        <v>3696</v>
      </c>
      <c r="D380" s="3" t="s">
        <v>7809</v>
      </c>
      <c r="E380" s="6">
        <v>2500</v>
      </c>
      <c r="F380" s="8">
        <v>2520</v>
      </c>
      <c r="G380" t="s">
        <v>8218</v>
      </c>
      <c r="H380" t="s">
        <v>8223</v>
      </c>
      <c r="I380" t="s">
        <v>8245</v>
      </c>
      <c r="J380">
        <v>1413383216</v>
      </c>
      <c r="K380">
        <v>1410791216</v>
      </c>
      <c r="L380" t="b">
        <v>0</v>
      </c>
      <c r="M380">
        <v>40</v>
      </c>
      <c r="N380" t="b">
        <v>1</v>
      </c>
      <c r="O380" t="s">
        <v>8269</v>
      </c>
      <c r="P380">
        <v>62.5</v>
      </c>
      <c r="Q380" s="11" t="s">
        <v>8315</v>
      </c>
      <c r="R380" t="s">
        <v>8316</v>
      </c>
      <c r="S380" s="15">
        <v>41897.602037037039</v>
      </c>
      <c r="T380" s="16">
        <v>41927.602037037039</v>
      </c>
    </row>
    <row r="381" spans="1:20" ht="75" customHeight="1" x14ac:dyDescent="0.25">
      <c r="A381">
        <v>121</v>
      </c>
      <c r="B381">
        <v>3700</v>
      </c>
      <c r="C381" s="3" t="s">
        <v>3697</v>
      </c>
      <c r="D381" s="3" t="s">
        <v>7810</v>
      </c>
      <c r="E381" s="6">
        <v>500</v>
      </c>
      <c r="F381" s="8">
        <v>606</v>
      </c>
      <c r="G381" t="s">
        <v>8218</v>
      </c>
      <c r="H381" t="s">
        <v>8223</v>
      </c>
      <c r="I381" t="s">
        <v>8245</v>
      </c>
      <c r="J381">
        <v>1412092800</v>
      </c>
      <c r="K381">
        <v>1409493800</v>
      </c>
      <c r="L381" t="b">
        <v>0</v>
      </c>
      <c r="M381">
        <v>18</v>
      </c>
      <c r="N381" t="b">
        <v>1</v>
      </c>
      <c r="O381" t="s">
        <v>8269</v>
      </c>
      <c r="P381">
        <v>27.78</v>
      </c>
      <c r="Q381" s="11" t="s">
        <v>8315</v>
      </c>
      <c r="R381" t="s">
        <v>8316</v>
      </c>
      <c r="S381" s="15">
        <v>41882.585648148146</v>
      </c>
      <c r="T381" s="16">
        <v>41912.666666666664</v>
      </c>
    </row>
    <row r="382" spans="1:20" ht="75" customHeight="1" x14ac:dyDescent="0.25">
      <c r="A382">
        <v>123</v>
      </c>
      <c r="B382">
        <v>3703</v>
      </c>
      <c r="C382" s="3" t="s">
        <v>3700</v>
      </c>
      <c r="D382" s="3" t="s">
        <v>7813</v>
      </c>
      <c r="E382" s="6">
        <v>1050</v>
      </c>
      <c r="F382" s="8">
        <v>1296</v>
      </c>
      <c r="G382" t="s">
        <v>8218</v>
      </c>
      <c r="H382" t="s">
        <v>8223</v>
      </c>
      <c r="I382" t="s">
        <v>8245</v>
      </c>
      <c r="J382">
        <v>1471071540</v>
      </c>
      <c r="K382">
        <v>1467720388</v>
      </c>
      <c r="L382" t="b">
        <v>0</v>
      </c>
      <c r="M382">
        <v>30</v>
      </c>
      <c r="N382" t="b">
        <v>1</v>
      </c>
      <c r="O382" t="s">
        <v>8269</v>
      </c>
      <c r="P382">
        <v>35</v>
      </c>
      <c r="Q382" s="11" t="s">
        <v>8315</v>
      </c>
      <c r="R382" t="s">
        <v>8316</v>
      </c>
      <c r="S382" s="15">
        <v>42556.504490740743</v>
      </c>
      <c r="T382" s="16">
        <v>42595.290972222225</v>
      </c>
    </row>
    <row r="383" spans="1:20" ht="75" customHeight="1" x14ac:dyDescent="0.25">
      <c r="A383">
        <v>103</v>
      </c>
      <c r="B383">
        <v>3705</v>
      </c>
      <c r="C383" s="3" t="s">
        <v>3702</v>
      </c>
      <c r="D383" s="3" t="s">
        <v>7815</v>
      </c>
      <c r="E383" s="6">
        <v>2827</v>
      </c>
      <c r="F383" s="8">
        <v>2925</v>
      </c>
      <c r="G383" t="s">
        <v>8218</v>
      </c>
      <c r="H383" t="s">
        <v>8223</v>
      </c>
      <c r="I383" t="s">
        <v>8245</v>
      </c>
      <c r="J383">
        <v>1403546400</v>
      </c>
      <c r="K383">
        <v>1401714114</v>
      </c>
      <c r="L383" t="b">
        <v>0</v>
      </c>
      <c r="M383">
        <v>35</v>
      </c>
      <c r="N383" t="b">
        <v>1</v>
      </c>
      <c r="O383" t="s">
        <v>8269</v>
      </c>
      <c r="P383">
        <v>80.77</v>
      </c>
      <c r="Q383" s="11" t="s">
        <v>8315</v>
      </c>
      <c r="R383" t="s">
        <v>8316</v>
      </c>
      <c r="S383" s="15">
        <v>41792.542986111112</v>
      </c>
      <c r="T383" s="16">
        <v>41813.75</v>
      </c>
    </row>
    <row r="384" spans="1:20" ht="75" customHeight="1" x14ac:dyDescent="0.25">
      <c r="A384">
        <v>121</v>
      </c>
      <c r="B384">
        <v>3706</v>
      </c>
      <c r="C384" s="3" t="s">
        <v>3703</v>
      </c>
      <c r="D384" s="3" t="s">
        <v>7816</v>
      </c>
      <c r="E384" s="6">
        <v>1500</v>
      </c>
      <c r="F384" s="8">
        <v>1820</v>
      </c>
      <c r="G384" t="s">
        <v>8218</v>
      </c>
      <c r="H384" t="s">
        <v>8223</v>
      </c>
      <c r="I384" t="s">
        <v>8245</v>
      </c>
      <c r="J384">
        <v>1410558949</v>
      </c>
      <c r="K384">
        <v>1409262949</v>
      </c>
      <c r="L384" t="b">
        <v>0</v>
      </c>
      <c r="M384">
        <v>13</v>
      </c>
      <c r="N384" t="b">
        <v>1</v>
      </c>
      <c r="O384" t="s">
        <v>8269</v>
      </c>
      <c r="P384">
        <v>115.38</v>
      </c>
      <c r="Q384" s="11" t="s">
        <v>8315</v>
      </c>
      <c r="R384" t="s">
        <v>8316</v>
      </c>
      <c r="S384" s="15">
        <v>41879.913761574076</v>
      </c>
      <c r="T384" s="16">
        <v>41894.913761574076</v>
      </c>
    </row>
    <row r="385" spans="1:20" ht="75" customHeight="1" x14ac:dyDescent="0.25">
      <c r="A385">
        <v>186</v>
      </c>
      <c r="B385">
        <v>3707</v>
      </c>
      <c r="C385" s="3" t="s">
        <v>3704</v>
      </c>
      <c r="D385" s="3" t="s">
        <v>7817</v>
      </c>
      <c r="E385" s="6">
        <v>1000</v>
      </c>
      <c r="F385" s="8">
        <v>1860</v>
      </c>
      <c r="G385" t="s">
        <v>8218</v>
      </c>
      <c r="H385" t="s">
        <v>8223</v>
      </c>
      <c r="I385" t="s">
        <v>8245</v>
      </c>
      <c r="J385">
        <v>1469165160</v>
      </c>
      <c r="K385">
        <v>1467335378</v>
      </c>
      <c r="L385" t="b">
        <v>0</v>
      </c>
      <c r="M385">
        <v>23</v>
      </c>
      <c r="N385" t="b">
        <v>1</v>
      </c>
      <c r="O385" t="s">
        <v>8269</v>
      </c>
      <c r="P385">
        <v>43.48</v>
      </c>
      <c r="Q385" s="11" t="s">
        <v>8315</v>
      </c>
      <c r="R385" t="s">
        <v>8316</v>
      </c>
      <c r="S385" s="15">
        <v>42552.048356481479</v>
      </c>
      <c r="T385" s="16">
        <v>42573.226388888885</v>
      </c>
    </row>
    <row r="386" spans="1:20" ht="75" customHeight="1" x14ac:dyDescent="0.25">
      <c r="A386">
        <v>300</v>
      </c>
      <c r="B386">
        <v>3708</v>
      </c>
      <c r="C386" s="3" t="s">
        <v>3705</v>
      </c>
      <c r="D386" s="3" t="s">
        <v>7818</v>
      </c>
      <c r="E386" s="6">
        <v>700</v>
      </c>
      <c r="F386" s="8">
        <v>2100</v>
      </c>
      <c r="G386" t="s">
        <v>8218</v>
      </c>
      <c r="H386" t="s">
        <v>8223</v>
      </c>
      <c r="I386" t="s">
        <v>8245</v>
      </c>
      <c r="J386">
        <v>1404444286</v>
      </c>
      <c r="K386">
        <v>1403234686</v>
      </c>
      <c r="L386" t="b">
        <v>0</v>
      </c>
      <c r="M386">
        <v>39</v>
      </c>
      <c r="N386" t="b">
        <v>1</v>
      </c>
      <c r="O386" t="s">
        <v>8269</v>
      </c>
      <c r="P386">
        <v>17.95</v>
      </c>
      <c r="Q386" s="11" t="s">
        <v>8315</v>
      </c>
      <c r="R386" t="s">
        <v>8316</v>
      </c>
      <c r="S386" s="15">
        <v>41810.142199074071</v>
      </c>
      <c r="T386" s="16">
        <v>41824.142199074071</v>
      </c>
    </row>
    <row r="387" spans="1:20" ht="75" customHeight="1" x14ac:dyDescent="0.25">
      <c r="A387">
        <v>141</v>
      </c>
      <c r="B387">
        <v>3710</v>
      </c>
      <c r="C387" s="3" t="s">
        <v>3707</v>
      </c>
      <c r="D387" s="3" t="s">
        <v>7820</v>
      </c>
      <c r="E387" s="6">
        <v>1300</v>
      </c>
      <c r="F387" s="8">
        <v>1835</v>
      </c>
      <c r="G387" t="s">
        <v>8218</v>
      </c>
      <c r="H387" t="s">
        <v>8223</v>
      </c>
      <c r="I387" t="s">
        <v>8245</v>
      </c>
      <c r="J387">
        <v>1428068988</v>
      </c>
      <c r="K387">
        <v>1425908988</v>
      </c>
      <c r="L387" t="b">
        <v>0</v>
      </c>
      <c r="M387">
        <v>27</v>
      </c>
      <c r="N387" t="b">
        <v>1</v>
      </c>
      <c r="O387" t="s">
        <v>8269</v>
      </c>
      <c r="P387">
        <v>48.15</v>
      </c>
      <c r="Q387" s="11" t="s">
        <v>8315</v>
      </c>
      <c r="R387" t="s">
        <v>8316</v>
      </c>
      <c r="S387" s="15">
        <v>42072.576249999998</v>
      </c>
      <c r="T387" s="16">
        <v>42097.576249999998</v>
      </c>
    </row>
    <row r="388" spans="1:20" ht="75" customHeight="1" x14ac:dyDescent="0.25">
      <c r="A388">
        <v>114</v>
      </c>
      <c r="B388">
        <v>3711</v>
      </c>
      <c r="C388" s="3" t="s">
        <v>3708</v>
      </c>
      <c r="D388" s="3" t="s">
        <v>7821</v>
      </c>
      <c r="E388" s="6">
        <v>500</v>
      </c>
      <c r="F388" s="8">
        <v>570</v>
      </c>
      <c r="G388" t="s">
        <v>8218</v>
      </c>
      <c r="H388" t="s">
        <v>8223</v>
      </c>
      <c r="I388" t="s">
        <v>8245</v>
      </c>
      <c r="J388">
        <v>1402848000</v>
      </c>
      <c r="K388">
        <v>1400606573</v>
      </c>
      <c r="L388" t="b">
        <v>0</v>
      </c>
      <c r="M388">
        <v>21</v>
      </c>
      <c r="N388" t="b">
        <v>1</v>
      </c>
      <c r="O388" t="s">
        <v>8269</v>
      </c>
      <c r="P388">
        <v>23.81</v>
      </c>
      <c r="Q388" s="11" t="s">
        <v>8315</v>
      </c>
      <c r="R388" t="s">
        <v>8316</v>
      </c>
      <c r="S388" s="15">
        <v>41779.724224537036</v>
      </c>
      <c r="T388" s="16">
        <v>41805.666666666664</v>
      </c>
    </row>
    <row r="389" spans="1:20" ht="75" customHeight="1" x14ac:dyDescent="0.25">
      <c r="A389">
        <v>154</v>
      </c>
      <c r="B389">
        <v>3712</v>
      </c>
      <c r="C389" s="3" t="s">
        <v>3709</v>
      </c>
      <c r="D389" s="3" t="s">
        <v>7822</v>
      </c>
      <c r="E389" s="6">
        <v>7500</v>
      </c>
      <c r="F389" s="8">
        <v>11530</v>
      </c>
      <c r="G389" t="s">
        <v>8218</v>
      </c>
      <c r="H389" t="s">
        <v>8223</v>
      </c>
      <c r="I389" t="s">
        <v>8245</v>
      </c>
      <c r="J389">
        <v>1433055540</v>
      </c>
      <c r="K389">
        <v>1431230867</v>
      </c>
      <c r="L389" t="b">
        <v>0</v>
      </c>
      <c r="M389">
        <v>104</v>
      </c>
      <c r="N389" t="b">
        <v>1</v>
      </c>
      <c r="O389" t="s">
        <v>8269</v>
      </c>
      <c r="P389">
        <v>72.12</v>
      </c>
      <c r="Q389" s="11" t="s">
        <v>8315</v>
      </c>
      <c r="R389" t="s">
        <v>8316</v>
      </c>
      <c r="S389" s="15">
        <v>42134.172071759262</v>
      </c>
      <c r="T389" s="16">
        <v>42155.290972222225</v>
      </c>
    </row>
    <row r="390" spans="1:20" ht="75" customHeight="1" x14ac:dyDescent="0.25">
      <c r="A390">
        <v>102</v>
      </c>
      <c r="B390">
        <v>3713</v>
      </c>
      <c r="C390" s="3" t="s">
        <v>3710</v>
      </c>
      <c r="D390" s="3" t="s">
        <v>7823</v>
      </c>
      <c r="E390" s="6">
        <v>2000</v>
      </c>
      <c r="F390" s="8">
        <v>2030</v>
      </c>
      <c r="G390" t="s">
        <v>8218</v>
      </c>
      <c r="H390" t="s">
        <v>8223</v>
      </c>
      <c r="I390" t="s">
        <v>8245</v>
      </c>
      <c r="J390">
        <v>1465062166</v>
      </c>
      <c r="K390">
        <v>1463334166</v>
      </c>
      <c r="L390" t="b">
        <v>0</v>
      </c>
      <c r="M390">
        <v>19</v>
      </c>
      <c r="N390" t="b">
        <v>1</v>
      </c>
      <c r="O390" t="s">
        <v>8269</v>
      </c>
      <c r="P390">
        <v>105.26</v>
      </c>
      <c r="Q390" s="11" t="s">
        <v>8315</v>
      </c>
      <c r="R390" t="s">
        <v>8316</v>
      </c>
      <c r="S390" s="15">
        <v>42505.738032407404</v>
      </c>
      <c r="T390" s="16">
        <v>42525.738032407404</v>
      </c>
    </row>
    <row r="391" spans="1:20" ht="75" customHeight="1" x14ac:dyDescent="0.25">
      <c r="A391">
        <v>102</v>
      </c>
      <c r="B391">
        <v>3714</v>
      </c>
      <c r="C391" s="3" t="s">
        <v>3711</v>
      </c>
      <c r="D391" s="3" t="s">
        <v>7824</v>
      </c>
      <c r="E391" s="6">
        <v>10000</v>
      </c>
      <c r="F391" s="8">
        <v>10235</v>
      </c>
      <c r="G391" t="s">
        <v>8218</v>
      </c>
      <c r="H391" t="s">
        <v>8223</v>
      </c>
      <c r="I391" t="s">
        <v>8245</v>
      </c>
      <c r="J391">
        <v>1432612740</v>
      </c>
      <c r="K391">
        <v>1429881667</v>
      </c>
      <c r="L391" t="b">
        <v>0</v>
      </c>
      <c r="M391">
        <v>97</v>
      </c>
      <c r="N391" t="b">
        <v>1</v>
      </c>
      <c r="O391" t="s">
        <v>8269</v>
      </c>
      <c r="P391">
        <v>103.09</v>
      </c>
      <c r="Q391" s="11" t="s">
        <v>8315</v>
      </c>
      <c r="R391" t="s">
        <v>8316</v>
      </c>
      <c r="S391" s="15">
        <v>42118.556331018524</v>
      </c>
      <c r="T391" s="16">
        <v>42150.165972222225</v>
      </c>
    </row>
    <row r="392" spans="1:20" ht="75" customHeight="1" x14ac:dyDescent="0.25">
      <c r="A392">
        <v>156</v>
      </c>
      <c r="B392">
        <v>3716</v>
      </c>
      <c r="C392" s="3" t="s">
        <v>3713</v>
      </c>
      <c r="D392" s="3" t="s">
        <v>7826</v>
      </c>
      <c r="E392" s="6">
        <v>800</v>
      </c>
      <c r="F392" s="8">
        <v>1246</v>
      </c>
      <c r="G392" t="s">
        <v>8218</v>
      </c>
      <c r="H392" t="s">
        <v>8223</v>
      </c>
      <c r="I392" t="s">
        <v>8245</v>
      </c>
      <c r="J392">
        <v>1453411109</v>
      </c>
      <c r="K392">
        <v>1450819109</v>
      </c>
      <c r="L392" t="b">
        <v>0</v>
      </c>
      <c r="M392">
        <v>24</v>
      </c>
      <c r="N392" t="b">
        <v>1</v>
      </c>
      <c r="O392" t="s">
        <v>8269</v>
      </c>
      <c r="P392">
        <v>33.33</v>
      </c>
      <c r="Q392" s="11" t="s">
        <v>8315</v>
      </c>
      <c r="R392" t="s">
        <v>8316</v>
      </c>
      <c r="S392" s="15">
        <v>42360.887835648144</v>
      </c>
      <c r="T392" s="16">
        <v>42390.887835648144</v>
      </c>
    </row>
    <row r="393" spans="1:20" ht="75" customHeight="1" x14ac:dyDescent="0.25">
      <c r="A393">
        <v>105</v>
      </c>
      <c r="B393">
        <v>3720</v>
      </c>
      <c r="C393" s="3" t="s">
        <v>3717</v>
      </c>
      <c r="D393" s="3" t="s">
        <v>7830</v>
      </c>
      <c r="E393" s="6">
        <v>3300</v>
      </c>
      <c r="F393" s="8">
        <v>3449</v>
      </c>
      <c r="G393" t="s">
        <v>8218</v>
      </c>
      <c r="H393" t="s">
        <v>8223</v>
      </c>
      <c r="I393" t="s">
        <v>8245</v>
      </c>
      <c r="J393">
        <v>1435881006</v>
      </c>
      <c r="K393">
        <v>1433980206</v>
      </c>
      <c r="L393" t="b">
        <v>0</v>
      </c>
      <c r="M393">
        <v>40</v>
      </c>
      <c r="N393" t="b">
        <v>1</v>
      </c>
      <c r="O393" t="s">
        <v>8269</v>
      </c>
      <c r="P393">
        <v>82.5</v>
      </c>
      <c r="Q393" s="11" t="s">
        <v>8315</v>
      </c>
      <c r="R393" t="s">
        <v>8316</v>
      </c>
      <c r="S393" s="15">
        <v>42165.993125000001</v>
      </c>
      <c r="T393" s="16">
        <v>42187.993125000001</v>
      </c>
    </row>
    <row r="394" spans="1:20" ht="75" customHeight="1" x14ac:dyDescent="0.25">
      <c r="A394">
        <v>101</v>
      </c>
      <c r="B394">
        <v>3721</v>
      </c>
      <c r="C394" s="3" t="s">
        <v>3718</v>
      </c>
      <c r="D394" s="3" t="s">
        <v>7831</v>
      </c>
      <c r="E394" s="6">
        <v>5000</v>
      </c>
      <c r="F394" s="8">
        <v>5040</v>
      </c>
      <c r="G394" t="s">
        <v>8218</v>
      </c>
      <c r="H394" t="s">
        <v>8223</v>
      </c>
      <c r="I394" t="s">
        <v>8245</v>
      </c>
      <c r="J394">
        <v>1415230084</v>
      </c>
      <c r="K394">
        <v>1413412084</v>
      </c>
      <c r="L394" t="b">
        <v>0</v>
      </c>
      <c r="M394">
        <v>44</v>
      </c>
      <c r="N394" t="b">
        <v>1</v>
      </c>
      <c r="O394" t="s">
        <v>8269</v>
      </c>
      <c r="P394">
        <v>113.64</v>
      </c>
      <c r="Q394" s="11" t="s">
        <v>8315</v>
      </c>
      <c r="R394" t="s">
        <v>8316</v>
      </c>
      <c r="S394" s="15">
        <v>41927.936157407406</v>
      </c>
      <c r="T394" s="16">
        <v>41948.977824074071</v>
      </c>
    </row>
    <row r="395" spans="1:20" ht="75" customHeight="1" x14ac:dyDescent="0.25">
      <c r="A395">
        <v>339</v>
      </c>
      <c r="B395">
        <v>3726</v>
      </c>
      <c r="C395" s="3" t="s">
        <v>3723</v>
      </c>
      <c r="D395" s="3" t="s">
        <v>7836</v>
      </c>
      <c r="E395" s="6">
        <v>850</v>
      </c>
      <c r="F395" s="8">
        <v>2879</v>
      </c>
      <c r="G395" t="s">
        <v>8218</v>
      </c>
      <c r="H395" t="s">
        <v>8223</v>
      </c>
      <c r="I395" t="s">
        <v>8245</v>
      </c>
      <c r="J395">
        <v>1461963600</v>
      </c>
      <c r="K395">
        <v>1459567371</v>
      </c>
      <c r="L395" t="b">
        <v>0</v>
      </c>
      <c r="M395">
        <v>46</v>
      </c>
      <c r="N395" t="b">
        <v>1</v>
      </c>
      <c r="O395" t="s">
        <v>8269</v>
      </c>
      <c r="P395">
        <v>18.48</v>
      </c>
      <c r="Q395" s="11" t="s">
        <v>8315</v>
      </c>
      <c r="R395" t="s">
        <v>8316</v>
      </c>
      <c r="S395" s="15">
        <v>42462.140868055561</v>
      </c>
      <c r="T395" s="16">
        <v>42489.875</v>
      </c>
    </row>
    <row r="396" spans="1:20" ht="75" customHeight="1" x14ac:dyDescent="0.25">
      <c r="A396">
        <v>101</v>
      </c>
      <c r="B396">
        <v>3727</v>
      </c>
      <c r="C396" s="3" t="s">
        <v>3724</v>
      </c>
      <c r="D396" s="3" t="s">
        <v>7837</v>
      </c>
      <c r="E396" s="6">
        <v>2000</v>
      </c>
      <c r="F396" s="8">
        <v>2015</v>
      </c>
      <c r="G396" t="s">
        <v>8218</v>
      </c>
      <c r="H396" t="s">
        <v>8223</v>
      </c>
      <c r="I396" t="s">
        <v>8245</v>
      </c>
      <c r="J396">
        <v>1476939300</v>
      </c>
      <c r="K396">
        <v>1474273294</v>
      </c>
      <c r="L396" t="b">
        <v>0</v>
      </c>
      <c r="M396">
        <v>33</v>
      </c>
      <c r="N396" t="b">
        <v>1</v>
      </c>
      <c r="O396" t="s">
        <v>8269</v>
      </c>
      <c r="P396">
        <v>60.61</v>
      </c>
      <c r="Q396" s="11" t="s">
        <v>8315</v>
      </c>
      <c r="R396" t="s">
        <v>8316</v>
      </c>
      <c r="S396" s="15">
        <v>42632.348310185189</v>
      </c>
      <c r="T396" s="16">
        <v>42663.204861111109</v>
      </c>
    </row>
    <row r="397" spans="1:20" ht="75" customHeight="1" x14ac:dyDescent="0.25">
      <c r="A397">
        <v>122</v>
      </c>
      <c r="B397">
        <v>3810</v>
      </c>
      <c r="C397" s="3" t="s">
        <v>3807</v>
      </c>
      <c r="D397" s="3" t="s">
        <v>7920</v>
      </c>
      <c r="E397" s="6">
        <v>1500</v>
      </c>
      <c r="F397" s="8">
        <v>1826</v>
      </c>
      <c r="G397" t="s">
        <v>8218</v>
      </c>
      <c r="H397" t="s">
        <v>8223</v>
      </c>
      <c r="I397" t="s">
        <v>8245</v>
      </c>
      <c r="J397">
        <v>1426965758</v>
      </c>
      <c r="K397">
        <v>1424377358</v>
      </c>
      <c r="L397" t="b">
        <v>0</v>
      </c>
      <c r="M397">
        <v>26</v>
      </c>
      <c r="N397" t="b">
        <v>1</v>
      </c>
      <c r="O397" t="s">
        <v>8269</v>
      </c>
      <c r="P397">
        <v>57.69</v>
      </c>
      <c r="Q397" s="11" t="s">
        <v>8315</v>
      </c>
      <c r="R397" t="s">
        <v>8316</v>
      </c>
      <c r="S397" s="15">
        <v>42054.849050925928</v>
      </c>
      <c r="T397" s="16">
        <v>42084.807384259257</v>
      </c>
    </row>
    <row r="398" spans="1:20" ht="75" customHeight="1" x14ac:dyDescent="0.25">
      <c r="A398">
        <v>101</v>
      </c>
      <c r="B398">
        <v>3813</v>
      </c>
      <c r="C398" s="3" t="s">
        <v>3810</v>
      </c>
      <c r="D398" s="3" t="s">
        <v>7923</v>
      </c>
      <c r="E398" s="6">
        <v>2100</v>
      </c>
      <c r="F398" s="8">
        <v>2119.9899999999998</v>
      </c>
      <c r="G398" t="s">
        <v>8218</v>
      </c>
      <c r="H398" t="s">
        <v>8223</v>
      </c>
      <c r="I398" t="s">
        <v>8245</v>
      </c>
      <c r="J398">
        <v>1465940580</v>
      </c>
      <c r="K398">
        <v>1462603021</v>
      </c>
      <c r="L398" t="b">
        <v>0</v>
      </c>
      <c r="M398">
        <v>27</v>
      </c>
      <c r="N398" t="b">
        <v>1</v>
      </c>
      <c r="O398" t="s">
        <v>8269</v>
      </c>
      <c r="P398">
        <v>77.78</v>
      </c>
      <c r="Q398" s="11" t="s">
        <v>8315</v>
      </c>
      <c r="R398" t="s">
        <v>8316</v>
      </c>
      <c r="S398" s="15">
        <v>42497.275706018518</v>
      </c>
      <c r="T398" s="16">
        <v>42535.904861111107</v>
      </c>
    </row>
    <row r="399" spans="1:20" ht="75" customHeight="1" x14ac:dyDescent="0.25">
      <c r="A399">
        <v>140</v>
      </c>
      <c r="B399">
        <v>3814</v>
      </c>
      <c r="C399" s="3" t="s">
        <v>3811</v>
      </c>
      <c r="D399" s="3" t="s">
        <v>7924</v>
      </c>
      <c r="E399" s="6">
        <v>1500</v>
      </c>
      <c r="F399" s="8">
        <v>2102</v>
      </c>
      <c r="G399" t="s">
        <v>8218</v>
      </c>
      <c r="H399" t="s">
        <v>8223</v>
      </c>
      <c r="I399" t="s">
        <v>8245</v>
      </c>
      <c r="J399">
        <v>1427860740</v>
      </c>
      <c r="K399">
        <v>1424727712</v>
      </c>
      <c r="L399" t="b">
        <v>0</v>
      </c>
      <c r="M399">
        <v>34</v>
      </c>
      <c r="N399" t="b">
        <v>1</v>
      </c>
      <c r="O399" t="s">
        <v>8269</v>
      </c>
      <c r="P399">
        <v>44.12</v>
      </c>
      <c r="Q399" s="11" t="s">
        <v>8315</v>
      </c>
      <c r="R399" t="s">
        <v>8316</v>
      </c>
      <c r="S399" s="15">
        <v>42058.904074074075</v>
      </c>
      <c r="T399" s="16">
        <v>42095.165972222225</v>
      </c>
    </row>
    <row r="400" spans="1:20" ht="75" customHeight="1" x14ac:dyDescent="0.25">
      <c r="A400">
        <v>119</v>
      </c>
      <c r="B400">
        <v>3816</v>
      </c>
      <c r="C400" s="3" t="s">
        <v>3813</v>
      </c>
      <c r="D400" s="3" t="s">
        <v>7926</v>
      </c>
      <c r="E400" s="6">
        <v>1500</v>
      </c>
      <c r="F400" s="8">
        <v>1788.57</v>
      </c>
      <c r="G400" t="s">
        <v>8218</v>
      </c>
      <c r="H400" t="s">
        <v>8223</v>
      </c>
      <c r="I400" t="s">
        <v>8245</v>
      </c>
      <c r="J400">
        <v>1405614823</v>
      </c>
      <c r="K400">
        <v>1403022823</v>
      </c>
      <c r="L400" t="b">
        <v>0</v>
      </c>
      <c r="M400">
        <v>37</v>
      </c>
      <c r="N400" t="b">
        <v>1</v>
      </c>
      <c r="O400" t="s">
        <v>8269</v>
      </c>
      <c r="P400">
        <v>40.54</v>
      </c>
      <c r="Q400" s="11" t="s">
        <v>8315</v>
      </c>
      <c r="R400" t="s">
        <v>8316</v>
      </c>
      <c r="S400" s="15">
        <v>41807.690081018518</v>
      </c>
      <c r="T400" s="16">
        <v>41837.690081018518</v>
      </c>
    </row>
    <row r="401" spans="1:20" ht="75" customHeight="1" x14ac:dyDescent="0.25">
      <c r="A401">
        <v>107</v>
      </c>
      <c r="B401">
        <v>3817</v>
      </c>
      <c r="C401" s="3" t="s">
        <v>3814</v>
      </c>
      <c r="D401" s="3" t="s">
        <v>7927</v>
      </c>
      <c r="E401" s="6">
        <v>2000</v>
      </c>
      <c r="F401" s="8">
        <v>2145</v>
      </c>
      <c r="G401" t="s">
        <v>8218</v>
      </c>
      <c r="H401" t="s">
        <v>8223</v>
      </c>
      <c r="I401" t="s">
        <v>8245</v>
      </c>
      <c r="J401">
        <v>1445659140</v>
      </c>
      <c r="K401">
        <v>1444236216</v>
      </c>
      <c r="L401" t="b">
        <v>0</v>
      </c>
      <c r="M401">
        <v>20</v>
      </c>
      <c r="N401" t="b">
        <v>1</v>
      </c>
      <c r="O401" t="s">
        <v>8269</v>
      </c>
      <c r="P401">
        <v>100</v>
      </c>
      <c r="Q401" s="11" t="s">
        <v>8315</v>
      </c>
      <c r="R401" t="s">
        <v>8316</v>
      </c>
      <c r="S401" s="15">
        <v>42284.69694444444</v>
      </c>
      <c r="T401" s="16">
        <v>42301.165972222225</v>
      </c>
    </row>
    <row r="402" spans="1:20" ht="75" customHeight="1" x14ac:dyDescent="0.25">
      <c r="A402">
        <v>228</v>
      </c>
      <c r="B402">
        <v>3818</v>
      </c>
      <c r="C402" s="3" t="s">
        <v>3815</v>
      </c>
      <c r="D402" s="3" t="s">
        <v>7928</v>
      </c>
      <c r="E402" s="6">
        <v>250</v>
      </c>
      <c r="F402" s="8">
        <v>570</v>
      </c>
      <c r="G402" t="s">
        <v>8218</v>
      </c>
      <c r="H402" t="s">
        <v>8223</v>
      </c>
      <c r="I402" t="s">
        <v>8245</v>
      </c>
      <c r="J402">
        <v>1426187582</v>
      </c>
      <c r="K402">
        <v>1423599182</v>
      </c>
      <c r="L402" t="b">
        <v>0</v>
      </c>
      <c r="M402">
        <v>10</v>
      </c>
      <c r="N402" t="b">
        <v>1</v>
      </c>
      <c r="O402" t="s">
        <v>8269</v>
      </c>
      <c r="P402">
        <v>25</v>
      </c>
      <c r="Q402" s="11" t="s">
        <v>8315</v>
      </c>
      <c r="R402" t="s">
        <v>8316</v>
      </c>
      <c r="S402" s="15">
        <v>42045.84238425926</v>
      </c>
      <c r="T402" s="16">
        <v>42075.800717592589</v>
      </c>
    </row>
    <row r="403" spans="1:20" ht="75" customHeight="1" x14ac:dyDescent="0.25">
      <c r="A403">
        <v>106</v>
      </c>
      <c r="B403">
        <v>3819</v>
      </c>
      <c r="C403" s="3" t="s">
        <v>3816</v>
      </c>
      <c r="D403" s="3" t="s">
        <v>7817</v>
      </c>
      <c r="E403" s="6">
        <v>1000</v>
      </c>
      <c r="F403" s="8">
        <v>1064</v>
      </c>
      <c r="G403" t="s">
        <v>8218</v>
      </c>
      <c r="H403" t="s">
        <v>8223</v>
      </c>
      <c r="I403" t="s">
        <v>8245</v>
      </c>
      <c r="J403">
        <v>1437166920</v>
      </c>
      <c r="K403">
        <v>1435554104</v>
      </c>
      <c r="L403" t="b">
        <v>0</v>
      </c>
      <c r="M403">
        <v>26</v>
      </c>
      <c r="N403" t="b">
        <v>1</v>
      </c>
      <c r="O403" t="s">
        <v>8269</v>
      </c>
      <c r="P403">
        <v>38.46</v>
      </c>
      <c r="Q403" s="11" t="s">
        <v>8315</v>
      </c>
      <c r="R403" t="s">
        <v>8316</v>
      </c>
      <c r="S403" s="15">
        <v>42184.209537037037</v>
      </c>
      <c r="T403" s="16">
        <v>42202.876388888893</v>
      </c>
    </row>
    <row r="404" spans="1:20" ht="75" customHeight="1" x14ac:dyDescent="0.25">
      <c r="A404">
        <v>105</v>
      </c>
      <c r="B404">
        <v>3821</v>
      </c>
      <c r="C404" s="3" t="s">
        <v>3818</v>
      </c>
      <c r="D404" s="3" t="s">
        <v>7930</v>
      </c>
      <c r="E404" s="6">
        <v>3500</v>
      </c>
      <c r="F404" s="8">
        <v>3659</v>
      </c>
      <c r="G404" t="s">
        <v>8218</v>
      </c>
      <c r="H404" t="s">
        <v>8223</v>
      </c>
      <c r="I404" t="s">
        <v>8245</v>
      </c>
      <c r="J404">
        <v>1451881207</v>
      </c>
      <c r="K404">
        <v>1449116407</v>
      </c>
      <c r="L404" t="b">
        <v>0</v>
      </c>
      <c r="M404">
        <v>46</v>
      </c>
      <c r="N404" t="b">
        <v>1</v>
      </c>
      <c r="O404" t="s">
        <v>8269</v>
      </c>
      <c r="P404">
        <v>76.09</v>
      </c>
      <c r="Q404" s="11" t="s">
        <v>8315</v>
      </c>
      <c r="R404" t="s">
        <v>8316</v>
      </c>
      <c r="S404" s="15">
        <v>42341.180636574078</v>
      </c>
      <c r="T404" s="16">
        <v>42373.180636574078</v>
      </c>
    </row>
    <row r="405" spans="1:20" ht="75" customHeight="1" x14ac:dyDescent="0.25">
      <c r="A405">
        <v>106</v>
      </c>
      <c r="B405">
        <v>3823</v>
      </c>
      <c r="C405" s="3" t="s">
        <v>3820</v>
      </c>
      <c r="D405" s="3" t="s">
        <v>7932</v>
      </c>
      <c r="E405" s="6">
        <v>2500</v>
      </c>
      <c r="F405" s="8">
        <v>2650</v>
      </c>
      <c r="G405" t="s">
        <v>8218</v>
      </c>
      <c r="H405" t="s">
        <v>8223</v>
      </c>
      <c r="I405" t="s">
        <v>8245</v>
      </c>
      <c r="J405">
        <v>1437364740</v>
      </c>
      <c r="K405">
        <v>1434405044</v>
      </c>
      <c r="L405" t="b">
        <v>0</v>
      </c>
      <c r="M405">
        <v>41</v>
      </c>
      <c r="N405" t="b">
        <v>1</v>
      </c>
      <c r="O405" t="s">
        <v>8269</v>
      </c>
      <c r="P405">
        <v>60.98</v>
      </c>
      <c r="Q405" s="11" t="s">
        <v>8315</v>
      </c>
      <c r="R405" t="s">
        <v>8316</v>
      </c>
      <c r="S405" s="15">
        <v>42170.910231481481</v>
      </c>
      <c r="T405" s="16">
        <v>42205.165972222225</v>
      </c>
    </row>
    <row r="406" spans="1:20" ht="75" customHeight="1" x14ac:dyDescent="0.25">
      <c r="A406">
        <v>105</v>
      </c>
      <c r="B406">
        <v>3825</v>
      </c>
      <c r="C406" s="3" t="s">
        <v>3822</v>
      </c>
      <c r="D406" s="3" t="s">
        <v>7934</v>
      </c>
      <c r="E406" s="6">
        <v>5000</v>
      </c>
      <c r="F406" s="8">
        <v>5271</v>
      </c>
      <c r="G406" t="s">
        <v>8218</v>
      </c>
      <c r="H406" t="s">
        <v>8223</v>
      </c>
      <c r="I406" t="s">
        <v>8245</v>
      </c>
      <c r="J406">
        <v>1434505214</v>
      </c>
      <c r="K406">
        <v>1432690814</v>
      </c>
      <c r="L406" t="b">
        <v>0</v>
      </c>
      <c r="M406">
        <v>49</v>
      </c>
      <c r="N406" t="b">
        <v>1</v>
      </c>
      <c r="O406" t="s">
        <v>8269</v>
      </c>
      <c r="P406">
        <v>102.04</v>
      </c>
      <c r="Q406" s="11" t="s">
        <v>8315</v>
      </c>
      <c r="R406" t="s">
        <v>8316</v>
      </c>
      <c r="S406" s="15">
        <v>42151.069606481484</v>
      </c>
      <c r="T406" s="16">
        <v>42172.069606481484</v>
      </c>
    </row>
    <row r="407" spans="1:20" ht="75" customHeight="1" x14ac:dyDescent="0.25">
      <c r="A407">
        <v>100</v>
      </c>
      <c r="B407">
        <v>3828</v>
      </c>
      <c r="C407" s="3" t="s">
        <v>3825</v>
      </c>
      <c r="D407" s="3" t="s">
        <v>7937</v>
      </c>
      <c r="E407" s="6">
        <v>5000</v>
      </c>
      <c r="F407" s="8">
        <v>5000</v>
      </c>
      <c r="G407" t="s">
        <v>8218</v>
      </c>
      <c r="H407" t="s">
        <v>8223</v>
      </c>
      <c r="I407" t="s">
        <v>8245</v>
      </c>
      <c r="J407">
        <v>1420033187</v>
      </c>
      <c r="K407">
        <v>1414845587</v>
      </c>
      <c r="L407" t="b">
        <v>0</v>
      </c>
      <c r="M407">
        <v>28</v>
      </c>
      <c r="N407" t="b">
        <v>1</v>
      </c>
      <c r="O407" t="s">
        <v>8269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6">
        <v>42004.569293981483</v>
      </c>
    </row>
    <row r="408" spans="1:20" ht="75" customHeight="1" x14ac:dyDescent="0.25">
      <c r="A408">
        <v>100</v>
      </c>
      <c r="B408">
        <v>3829</v>
      </c>
      <c r="C408" s="3" t="s">
        <v>3826</v>
      </c>
      <c r="D408" s="3" t="s">
        <v>7938</v>
      </c>
      <c r="E408" s="6">
        <v>500</v>
      </c>
      <c r="F408" s="8">
        <v>501</v>
      </c>
      <c r="G408" t="s">
        <v>8218</v>
      </c>
      <c r="H408" t="s">
        <v>8223</v>
      </c>
      <c r="I408" t="s">
        <v>8245</v>
      </c>
      <c r="J408">
        <v>1472676371</v>
      </c>
      <c r="K408">
        <v>1470948371</v>
      </c>
      <c r="L408" t="b">
        <v>0</v>
      </c>
      <c r="M408">
        <v>8</v>
      </c>
      <c r="N408" t="b">
        <v>1</v>
      </c>
      <c r="O408" t="s">
        <v>8269</v>
      </c>
      <c r="P408">
        <v>62.5</v>
      </c>
      <c r="Q408" s="11" t="s">
        <v>8315</v>
      </c>
      <c r="R408" t="s">
        <v>8316</v>
      </c>
      <c r="S408" s="15">
        <v>42593.865405092598</v>
      </c>
      <c r="T408" s="16">
        <v>42613.865405092598</v>
      </c>
    </row>
    <row r="409" spans="1:20" ht="75" customHeight="1" x14ac:dyDescent="0.25">
      <c r="A409">
        <v>225</v>
      </c>
      <c r="B409">
        <v>3830</v>
      </c>
      <c r="C409" s="3" t="s">
        <v>3827</v>
      </c>
      <c r="D409" s="3" t="s">
        <v>7939</v>
      </c>
      <c r="E409" s="6">
        <v>100</v>
      </c>
      <c r="F409" s="8">
        <v>225</v>
      </c>
      <c r="G409" t="s">
        <v>8218</v>
      </c>
      <c r="H409" t="s">
        <v>8223</v>
      </c>
      <c r="I409" t="s">
        <v>8245</v>
      </c>
      <c r="J409">
        <v>1464371211</v>
      </c>
      <c r="K409">
        <v>1463161611</v>
      </c>
      <c r="L409" t="b">
        <v>0</v>
      </c>
      <c r="M409">
        <v>3</v>
      </c>
      <c r="N409" t="b">
        <v>1</v>
      </c>
      <c r="O409" t="s">
        <v>8269</v>
      </c>
      <c r="P409">
        <v>33.33</v>
      </c>
      <c r="Q409" s="11" t="s">
        <v>8315</v>
      </c>
      <c r="R409" t="s">
        <v>8316</v>
      </c>
      <c r="S409" s="15">
        <v>42503.740868055553</v>
      </c>
      <c r="T409" s="16">
        <v>42517.740868055553</v>
      </c>
    </row>
    <row r="410" spans="1:20" ht="75" customHeight="1" x14ac:dyDescent="0.25">
      <c r="A410">
        <v>106</v>
      </c>
      <c r="B410">
        <v>3831</v>
      </c>
      <c r="C410" s="3" t="s">
        <v>3828</v>
      </c>
      <c r="D410" s="3" t="s">
        <v>7940</v>
      </c>
      <c r="E410" s="6">
        <v>500</v>
      </c>
      <c r="F410" s="8">
        <v>530.11</v>
      </c>
      <c r="G410" t="s">
        <v>8218</v>
      </c>
      <c r="H410" t="s">
        <v>8223</v>
      </c>
      <c r="I410" t="s">
        <v>8245</v>
      </c>
      <c r="J410">
        <v>1415222545</v>
      </c>
      <c r="K410">
        <v>1413404545</v>
      </c>
      <c r="L410" t="b">
        <v>0</v>
      </c>
      <c r="M410">
        <v>9</v>
      </c>
      <c r="N410" t="b">
        <v>1</v>
      </c>
      <c r="O410" t="s">
        <v>8269</v>
      </c>
      <c r="P410">
        <v>55.56</v>
      </c>
      <c r="Q410" s="11" t="s">
        <v>8315</v>
      </c>
      <c r="R410" t="s">
        <v>8316</v>
      </c>
      <c r="S410" s="15">
        <v>41927.848900462966</v>
      </c>
      <c r="T410" s="16">
        <v>41948.890567129631</v>
      </c>
    </row>
    <row r="411" spans="1:20" ht="75" customHeight="1" x14ac:dyDescent="0.25">
      <c r="A411">
        <v>105</v>
      </c>
      <c r="B411">
        <v>3832</v>
      </c>
      <c r="C411" s="3" t="s">
        <v>3829</v>
      </c>
      <c r="D411" s="3" t="s">
        <v>7941</v>
      </c>
      <c r="E411" s="6">
        <v>1200</v>
      </c>
      <c r="F411" s="8">
        <v>1256</v>
      </c>
      <c r="G411" t="s">
        <v>8218</v>
      </c>
      <c r="H411" t="s">
        <v>8223</v>
      </c>
      <c r="I411" t="s">
        <v>8245</v>
      </c>
      <c r="J411">
        <v>1455936335</v>
      </c>
      <c r="K411">
        <v>1452048335</v>
      </c>
      <c r="L411" t="b">
        <v>0</v>
      </c>
      <c r="M411">
        <v>9</v>
      </c>
      <c r="N411" t="b">
        <v>1</v>
      </c>
      <c r="O411" t="s">
        <v>8269</v>
      </c>
      <c r="P411">
        <v>133.33000000000001</v>
      </c>
      <c r="Q411" s="11" t="s">
        <v>8315</v>
      </c>
      <c r="R411" t="s">
        <v>8316</v>
      </c>
      <c r="S411" s="15">
        <v>42375.114988425921</v>
      </c>
      <c r="T411" s="16">
        <v>42420.114988425921</v>
      </c>
    </row>
    <row r="412" spans="1:20" ht="75" customHeight="1" x14ac:dyDescent="0.25">
      <c r="A412">
        <v>113</v>
      </c>
      <c r="B412">
        <v>3836</v>
      </c>
      <c r="C412" s="3" t="s">
        <v>3833</v>
      </c>
      <c r="D412" s="3" t="s">
        <v>7945</v>
      </c>
      <c r="E412" s="6">
        <v>800</v>
      </c>
      <c r="F412" s="8">
        <v>900</v>
      </c>
      <c r="G412" t="s">
        <v>8218</v>
      </c>
      <c r="H412" t="s">
        <v>8223</v>
      </c>
      <c r="I412" t="s">
        <v>8245</v>
      </c>
      <c r="J412">
        <v>1470197340</v>
      </c>
      <c r="K412">
        <v>1467497652</v>
      </c>
      <c r="L412" t="b">
        <v>0</v>
      </c>
      <c r="M412">
        <v>14</v>
      </c>
      <c r="N412" t="b">
        <v>1</v>
      </c>
      <c r="O412" t="s">
        <v>8269</v>
      </c>
      <c r="P412">
        <v>57.14</v>
      </c>
      <c r="Q412" s="11" t="s">
        <v>8315</v>
      </c>
      <c r="R412" t="s">
        <v>8316</v>
      </c>
      <c r="S412" s="15">
        <v>42553.926527777774</v>
      </c>
      <c r="T412" s="16">
        <v>42585.172916666663</v>
      </c>
    </row>
    <row r="413" spans="1:20" ht="75" customHeight="1" x14ac:dyDescent="0.25">
      <c r="A413">
        <v>101</v>
      </c>
      <c r="B413">
        <v>3839</v>
      </c>
      <c r="C413" s="3" t="s">
        <v>3836</v>
      </c>
      <c r="D413" s="3" t="s">
        <v>7948</v>
      </c>
      <c r="E413" s="6">
        <v>2000</v>
      </c>
      <c r="F413" s="8">
        <v>2025</v>
      </c>
      <c r="G413" t="s">
        <v>8218</v>
      </c>
      <c r="H413" t="s">
        <v>8223</v>
      </c>
      <c r="I413" t="s">
        <v>8245</v>
      </c>
      <c r="J413">
        <v>1438226724</v>
      </c>
      <c r="K413">
        <v>1433042724</v>
      </c>
      <c r="L413" t="b">
        <v>0</v>
      </c>
      <c r="M413">
        <v>32</v>
      </c>
      <c r="N413" t="b">
        <v>1</v>
      </c>
      <c r="O413" t="s">
        <v>8269</v>
      </c>
      <c r="P413">
        <v>62.5</v>
      </c>
      <c r="Q413" s="11" t="s">
        <v>8315</v>
      </c>
      <c r="R413" t="s">
        <v>8316</v>
      </c>
      <c r="S413" s="15">
        <v>42155.142638888887</v>
      </c>
      <c r="T413" s="16">
        <v>42215.142638888887</v>
      </c>
    </row>
  </sheetData>
  <conditionalFormatting sqref="G1:G413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  <cfRule type="cellIs" dxfId="0" priority="7" operator="equal">
      <formula>"LIve"</formula>
    </cfRule>
  </conditionalFormatting>
  <conditionalFormatting sqref="A1:A413">
    <cfRule type="colorScale" priority="1">
      <colorScale>
        <cfvo type="min"/>
        <cfvo type="percent" val="90"/>
        <color rgb="FFC00000"/>
        <color theme="4" tint="-0.249977111117893"/>
      </colorScale>
    </cfRule>
    <cfRule type="colorScale" priority="2">
      <colorScale>
        <cfvo type="percent" val="0"/>
        <cfvo type="max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D6E6A-3543-4327-B9E8-44BEE62CD55A}">
  <dimension ref="A1:F6"/>
  <sheetViews>
    <sheetView workbookViewId="0">
      <selection activeCell="E3" sqref="E3"/>
    </sheetView>
  </sheetViews>
  <sheetFormatPr defaultRowHeight="15" x14ac:dyDescent="0.25"/>
  <cols>
    <col min="1" max="1" width="29.140625" bestFit="1" customWidth="1"/>
    <col min="2" max="2" width="112.28515625" customWidth="1"/>
    <col min="5" max="5" width="14.85546875" bestFit="1" customWidth="1"/>
  </cols>
  <sheetData>
    <row r="1" spans="1:6" x14ac:dyDescent="0.25">
      <c r="A1" s="9" t="s">
        <v>8380</v>
      </c>
      <c r="B1" s="9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25">
      <c r="A2" t="s">
        <v>3473</v>
      </c>
      <c r="B2" t="str">
        <f>VLOOKUP(A2, Kickstarter!C:D, 2, FALSE)</f>
        <v>Help us get actor-writer Ian Bonar's debut play - a hilarious, heartbreaking story of grief and loss - to the 2016 Edinburgh Fringe.</v>
      </c>
      <c r="C2" s="14">
        <f>VLOOKUP(A2,Kickstarter!C:E, 3, FALSE)</f>
        <v>2000</v>
      </c>
      <c r="D2">
        <f>VLOOKUP(A2, Kickstarter!C:F, 4, FALSE)</f>
        <v>2020</v>
      </c>
      <c r="E2">
        <f>VLOOKUP(A2,Kickstarter!C:P, 14, FALSE)</f>
        <v>51.28</v>
      </c>
      <c r="F2">
        <f>VLOOKUP(A2,Kickstarter!C:M, 11, FALSE)</f>
        <v>39</v>
      </c>
    </row>
    <row r="3" spans="1:6" x14ac:dyDescent="0.25">
      <c r="A3" t="s">
        <v>3616</v>
      </c>
      <c r="B3" t="str">
        <f>VLOOKUP(A3, Kickstarter!C:D, 2, FALSE)</f>
        <v>The play yet to be described as "A surefire Edinburgh Fringe Festival Cult Hit". Coming to the Underbelly, Edinburgh, 5th-30th August.</v>
      </c>
      <c r="C3" s="14">
        <f>VLOOKUP(A3,Kickstarter!C:E, 3, FALSE)</f>
        <v>2000</v>
      </c>
      <c r="D3">
        <f>VLOOKUP(A3, Kickstarter!C:F, 4, FALSE)</f>
        <v>2020</v>
      </c>
      <c r="E3">
        <f>VLOOKUP(A3,Kickstarter!C:P, 14, FALSE)</f>
        <v>35.71</v>
      </c>
      <c r="F3">
        <f>VLOOKUP(A3,Kickstarter!C:M, 11, FALSE)</f>
        <v>56</v>
      </c>
    </row>
    <row r="4" spans="1:6" x14ac:dyDescent="0.25">
      <c r="A4" t="s">
        <v>8382</v>
      </c>
      <c r="B4" t="str">
        <f>VLOOKUP(A4, Kickstarter!C:D, 2, FALSE)</f>
        <v>Cutting Off Kate Bush is a one-woman show written &amp; performed by Lucy Benson-Brown, premiering at the Edinburgh Fringe Festival 2014</v>
      </c>
      <c r="C4" s="14">
        <f>VLOOKUP(A4,Kickstarter!C:E, 3, FALSE)</f>
        <v>1500</v>
      </c>
      <c r="D4">
        <f>VLOOKUP(A4, Kickstarter!C:F, 4, FALSE)</f>
        <v>2576</v>
      </c>
      <c r="E4">
        <f>VLOOKUP(A4,Kickstarter!C:P, 14, FALSE)</f>
        <v>19.23</v>
      </c>
      <c r="F4">
        <f>VLOOKUP(A4,Kickstarter!C:M, 11, FALSE)</f>
        <v>78</v>
      </c>
    </row>
    <row r="5" spans="1:6" x14ac:dyDescent="0.25">
      <c r="A5" t="s">
        <v>3329</v>
      </c>
      <c r="B5" t="str">
        <f>VLOOKUP(A5, Kickstarter!C:D, 2, FALSE)</f>
        <v>Jestia and Raedon is a brand new romantic comedy play going to the Edinburgh Fringe Festival this summer.</v>
      </c>
      <c r="C5" s="14">
        <f>VLOOKUP(A5,Kickstarter!C:E, 3, FALSE)</f>
        <v>1000</v>
      </c>
      <c r="D5">
        <f>VLOOKUP(A5, Kickstarter!C:F, 4, FALSE)</f>
        <v>1168</v>
      </c>
      <c r="E5">
        <f>VLOOKUP(A5,Kickstarter!C:P, 14, FALSE)</f>
        <v>38.46</v>
      </c>
      <c r="F5">
        <f>VLOOKUP(A5,Kickstarter!C:M, 11, FALSE)</f>
        <v>26</v>
      </c>
    </row>
    <row r="6" spans="1:6" x14ac:dyDescent="0.25">
      <c r="A6" t="s">
        <v>3221</v>
      </c>
      <c r="B6" t="str">
        <f>VLOOKUP(A6, Kickstarter!C:D, 2, FALSE)</f>
        <v>A one-man show about love, loss, and motorways, written &amp; performed by Ben Norris. Help us get to the 2015 Edinburgh Fringe and beyond!</v>
      </c>
      <c r="C6" s="14">
        <f>VLOOKUP(A6,Kickstarter!C:E, 3, FALSE)</f>
        <v>4000</v>
      </c>
      <c r="D6">
        <f>VLOOKUP(A6, Kickstarter!C:F, 4, FALSE)</f>
        <v>4137</v>
      </c>
      <c r="E6">
        <f>VLOOKUP(A6,Kickstarter!C:P, 14, FALSE)</f>
        <v>35.4</v>
      </c>
      <c r="F6">
        <f>VLOOKUP(A6,Kickstarter!C:M,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Pivot Table</vt:lpstr>
      <vt:lpstr>Subcategory Statistics</vt:lpstr>
      <vt:lpstr>Outcomes Based on Launch Date</vt:lpstr>
      <vt:lpstr>Kickstarter</vt:lpstr>
      <vt:lpstr>Successful Rock</vt:lpstr>
      <vt:lpstr>Successful Plays</vt:lpstr>
      <vt:lpstr>Descriptive Statistics</vt:lpstr>
      <vt:lpstr>Failed US Kickstarters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Richard Pamintuan</cp:lastModifiedBy>
  <dcterms:created xsi:type="dcterms:W3CDTF">2017-04-20T15:17:24Z</dcterms:created>
  <dcterms:modified xsi:type="dcterms:W3CDTF">2022-06-09T20:57:09Z</dcterms:modified>
</cp:coreProperties>
</file>