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-cloud.kp.org/sites/KPWHRI-Research-Operations/RO_Docs/"/>
    </mc:Choice>
  </mc:AlternateContent>
  <xr:revisionPtr revIDLastSave="0" documentId="8_{A7A7050C-5249-407A-990A-1DCF21FB4853}" xr6:coauthVersionLast="47" xr6:coauthVersionMax="47" xr10:uidLastSave="{00000000-0000-0000-0000-000000000000}"/>
  <bookViews>
    <workbookView xWindow="-120" yWindow="-120" windowWidth="29040" windowHeight="17640" xr2:uid="{1A1AFA70-B594-4D14-901E-7D0E93DC4EB2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D9" i="2"/>
  <c r="H9" i="2" s="1"/>
  <c r="G9" i="2" l="1"/>
  <c r="B11" i="2"/>
  <c r="I9" i="2"/>
  <c r="I10" i="2" s="1"/>
  <c r="F11" i="2" l="1"/>
  <c r="E11" i="2" s="1"/>
  <c r="D11" i="2"/>
  <c r="G11" i="2" l="1"/>
  <c r="H11" i="2"/>
  <c r="H12" i="2" s="1"/>
  <c r="B13" i="2"/>
  <c r="I11" i="2"/>
  <c r="I12" i="2" s="1"/>
  <c r="D13" i="2" l="1"/>
  <c r="F13" i="2"/>
  <c r="E13" i="2" s="1"/>
  <c r="G13" i="2" l="1"/>
  <c r="B15" i="2"/>
  <c r="I13" i="2"/>
  <c r="I14" i="2" s="1"/>
  <c r="H13" i="2"/>
  <c r="H14" i="2" s="1"/>
  <c r="F15" i="2" l="1"/>
  <c r="E15" i="2" s="1"/>
  <c r="D15" i="2"/>
  <c r="B17" i="2" l="1"/>
  <c r="I15" i="2"/>
  <c r="I16" i="2" s="1"/>
  <c r="G15" i="2"/>
  <c r="H15" i="2"/>
  <c r="H16" i="2" s="1"/>
  <c r="D17" i="2" l="1"/>
  <c r="F17" i="2"/>
  <c r="E17" i="2" s="1"/>
  <c r="B19" i="2" l="1"/>
  <c r="I17" i="2"/>
  <c r="I18" i="2" s="1"/>
  <c r="H17" i="2"/>
  <c r="H18" i="2" s="1"/>
  <c r="G17" i="2"/>
  <c r="D19" i="2" l="1"/>
  <c r="F19" i="2"/>
  <c r="E19" i="2" s="1"/>
  <c r="B21" i="2" l="1"/>
  <c r="I19" i="2"/>
  <c r="I20" i="2" s="1"/>
  <c r="H19" i="2"/>
  <c r="H20" i="2" s="1"/>
  <c r="G19" i="2"/>
  <c r="F21" i="2" l="1"/>
  <c r="E21" i="2" s="1"/>
  <c r="D21" i="2"/>
  <c r="I21" i="2" l="1"/>
  <c r="I22" i="2" s="1"/>
  <c r="H21" i="2"/>
  <c r="H22" i="2" s="1"/>
  <c r="G21" i="2"/>
  <c r="B23" i="2"/>
  <c r="F23" i="2" l="1"/>
  <c r="E23" i="2" s="1"/>
  <c r="D23" i="2"/>
  <c r="I23" i="2" l="1"/>
  <c r="I24" i="2" s="1"/>
  <c r="G23" i="2"/>
  <c r="B25" i="2"/>
  <c r="H23" i="2"/>
  <c r="H24" i="2" s="1"/>
  <c r="F25" i="2" l="1"/>
  <c r="E25" i="2" s="1"/>
  <c r="D25" i="2"/>
  <c r="I25" i="2" l="1"/>
  <c r="I26" i="2" s="1"/>
  <c r="H25" i="2"/>
  <c r="H26" i="2" s="1"/>
  <c r="B27" i="2"/>
  <c r="G25" i="2"/>
  <c r="F27" i="2" l="1"/>
  <c r="E27" i="2" s="1"/>
  <c r="D27" i="2"/>
  <c r="H27" i="2" l="1"/>
  <c r="H28" i="2" s="1"/>
  <c r="G27" i="2"/>
  <c r="B29" i="2"/>
  <c r="I27" i="2"/>
  <c r="I28" i="2" s="1"/>
  <c r="F29" i="2" l="1"/>
  <c r="E29" i="2" s="1"/>
  <c r="D29" i="2"/>
  <c r="G29" i="2" l="1"/>
  <c r="B31" i="2"/>
  <c r="I29" i="2"/>
  <c r="I30" i="2" s="1"/>
  <c r="H29" i="2"/>
  <c r="H30" i="2" s="1"/>
  <c r="F31" i="2" l="1"/>
  <c r="E31" i="2" s="1"/>
  <c r="D31" i="2"/>
  <c r="B33" i="2" l="1"/>
  <c r="I31" i="2"/>
  <c r="I32" i="2" s="1"/>
  <c r="G31" i="2"/>
  <c r="H31" i="2"/>
  <c r="H32" i="2" s="1"/>
  <c r="D33" i="2" l="1"/>
  <c r="F33" i="2"/>
  <c r="E33" i="2" s="1"/>
  <c r="B35" i="2" l="1"/>
  <c r="I33" i="2"/>
  <c r="I34" i="2" s="1"/>
  <c r="H33" i="2"/>
  <c r="H34" i="2" s="1"/>
  <c r="G33" i="2"/>
  <c r="D35" i="2" l="1"/>
  <c r="F35" i="2"/>
  <c r="E35" i="2" s="1"/>
  <c r="G35" i="2" l="1"/>
  <c r="H35" i="2"/>
  <c r="H36" i="2" s="1"/>
  <c r="I35" i="2"/>
  <c r="I36" i="2" s="1"/>
  <c r="B37" i="2"/>
  <c r="D37" i="2" l="1"/>
  <c r="F37" i="2"/>
  <c r="E37" i="2" s="1"/>
  <c r="B39" i="2" l="1"/>
  <c r="I37" i="2"/>
  <c r="I38" i="2" s="1"/>
  <c r="H37" i="2"/>
  <c r="H38" i="2" s="1"/>
  <c r="G37" i="2"/>
  <c r="D39" i="2" l="1"/>
  <c r="F39" i="2"/>
  <c r="E39" i="2" s="1"/>
  <c r="B41" i="2" l="1"/>
  <c r="I39" i="2"/>
  <c r="I40" i="2" s="1"/>
  <c r="H39" i="2"/>
  <c r="H40" i="2" s="1"/>
  <c r="G39" i="2"/>
  <c r="F41" i="2" l="1"/>
  <c r="E41" i="2" s="1"/>
  <c r="D41" i="2"/>
  <c r="H41" i="2" l="1"/>
  <c r="H42" i="2" s="1"/>
  <c r="G41" i="2"/>
  <c r="B43" i="2"/>
  <c r="I41" i="2"/>
  <c r="I42" i="2" s="1"/>
  <c r="F43" i="2" l="1"/>
  <c r="E43" i="2" s="1"/>
  <c r="D43" i="2"/>
  <c r="I43" i="2" l="1"/>
  <c r="I44" i="2" s="1"/>
  <c r="G43" i="2"/>
  <c r="H43" i="2"/>
  <c r="H44" i="2" s="1"/>
  <c r="B45" i="2"/>
  <c r="F45" i="2" l="1"/>
  <c r="E45" i="2" s="1"/>
  <c r="D45" i="2"/>
  <c r="I45" i="2" l="1"/>
  <c r="I46" i="2" s="1"/>
  <c r="H45" i="2"/>
  <c r="H46" i="2" s="1"/>
  <c r="G45" i="2"/>
  <c r="B47" i="2"/>
  <c r="D47" i="2" l="1"/>
  <c r="F47" i="2"/>
  <c r="E47" i="2" s="1"/>
  <c r="H47" i="2" l="1"/>
  <c r="H48" i="2" s="1"/>
  <c r="G47" i="2"/>
  <c r="B49" i="2"/>
  <c r="I47" i="2"/>
  <c r="I48" i="2" s="1"/>
  <c r="F49" i="2" l="1"/>
  <c r="E49" i="2" s="1"/>
  <c r="D49" i="2"/>
  <c r="G49" i="2" l="1"/>
  <c r="B51" i="2"/>
  <c r="I49" i="2"/>
  <c r="I50" i="2" s="1"/>
  <c r="H49" i="2"/>
  <c r="H50" i="2" s="1"/>
  <c r="F51" i="2" l="1"/>
  <c r="E51" i="2" s="1"/>
  <c r="D51" i="2"/>
  <c r="B53" i="2" l="1"/>
  <c r="I51" i="2"/>
  <c r="I52" i="2" s="1"/>
  <c r="G51" i="2"/>
  <c r="H51" i="2"/>
  <c r="H52" i="2" s="1"/>
  <c r="D53" i="2" l="1"/>
  <c r="F53" i="2"/>
  <c r="E53" i="2" s="1"/>
  <c r="B55" i="2" l="1"/>
  <c r="I53" i="2"/>
  <c r="I54" i="2" s="1"/>
  <c r="H53" i="2"/>
  <c r="H54" i="2" s="1"/>
  <c r="G53" i="2"/>
  <c r="D55" i="2" l="1"/>
  <c r="F55" i="2"/>
  <c r="E55" i="2" s="1"/>
  <c r="B57" i="2" l="1"/>
  <c r="I55" i="2"/>
  <c r="I56" i="2" s="1"/>
  <c r="H55" i="2"/>
  <c r="H56" i="2" s="1"/>
  <c r="G55" i="2"/>
  <c r="F57" i="2" l="1"/>
  <c r="E57" i="2" s="1"/>
  <c r="D57" i="2"/>
  <c r="I57" i="2" l="1"/>
  <c r="I58" i="2" s="1"/>
  <c r="H57" i="2"/>
  <c r="H58" i="2" s="1"/>
  <c r="G57" i="2"/>
  <c r="B59" i="2"/>
  <c r="F59" i="2" l="1"/>
  <c r="E59" i="2" s="1"/>
  <c r="D59" i="2"/>
  <c r="I59" i="2" l="1"/>
  <c r="I60" i="2" s="1"/>
  <c r="H59" i="2"/>
  <c r="H60" i="2" s="1"/>
  <c r="G59" i="2"/>
  <c r="B61" i="2"/>
  <c r="F61" i="2" l="1"/>
  <c r="E61" i="2" s="1"/>
  <c r="D61" i="2"/>
  <c r="H61" i="2" s="1"/>
  <c r="H62" i="2" s="1"/>
  <c r="I61" i="2" l="1"/>
  <c r="I62" i="2" s="1"/>
  <c r="G61" i="2"/>
</calcChain>
</file>

<file path=xl/sharedStrings.xml><?xml version="1.0" encoding="utf-8"?>
<sst xmlns="http://schemas.openxmlformats.org/spreadsheetml/2006/main" count="108" uniqueCount="55">
  <si>
    <t xml:space="preserve">KAISER PERMANENTE WASHINGTON </t>
  </si>
  <si>
    <t>HEALTH RESEARCH INSTITUTE</t>
  </si>
  <si>
    <t>2024 PAYROLL CALENDAR</t>
  </si>
  <si>
    <t>Updated 11/24/2023</t>
  </si>
  <si>
    <t>PAY SCHED</t>
  </si>
  <si>
    <t>PAY PERIOD</t>
  </si>
  <si>
    <t xml:space="preserve">GRANT-FUNDED NON-EXEMPT TIMECARDS DUE** </t>
  </si>
  <si>
    <t>TIMECARD APPROVAL DUE DATE</t>
  </si>
  <si>
    <t>PAT CHANGES DUE</t>
  </si>
  <si>
    <r>
      <t>PAYDAY &amp;
PM PAT APRVL
DUE @NOON</t>
    </r>
    <r>
      <rPr>
        <sz val="11"/>
        <rFont val="Calibri"/>
        <family val="2"/>
      </rPr>
      <t>†</t>
    </r>
  </si>
  <si>
    <t xml:space="preserve">OBSERVED HOLIDAY </t>
  </si>
  <si>
    <t>EFFORT CERTIFICATION PERIOD</t>
  </si>
  <si>
    <t>BEGINNING</t>
  </si>
  <si>
    <t>-</t>
  </si>
  <si>
    <t>ENDING</t>
  </si>
  <si>
    <t>Christmas</t>
  </si>
  <si>
    <t>PERIOD 1</t>
  </si>
  <si>
    <t>12PM</t>
  </si>
  <si>
    <t>Fri</t>
  </si>
  <si>
    <t>Mon, 12/25/23</t>
  </si>
  <si>
    <t>New Years Day</t>
  </si>
  <si>
    <t>Monday, 1/1/24</t>
  </si>
  <si>
    <t>M.L. King Day</t>
  </si>
  <si>
    <t>PERIOD 2</t>
  </si>
  <si>
    <t>3PM</t>
  </si>
  <si>
    <t>Monday, 1/15/24</t>
  </si>
  <si>
    <t>Presidents' Day</t>
  </si>
  <si>
    <t>PERIOD 3</t>
  </si>
  <si>
    <t>Monday, 2/19/24</t>
  </si>
  <si>
    <t>*</t>
  </si>
  <si>
    <t>PERIOD 4</t>
  </si>
  <si>
    <t>PERIOD 5</t>
  </si>
  <si>
    <t>Memorial Day</t>
  </si>
  <si>
    <t>PERIOD 6</t>
  </si>
  <si>
    <t>Monday, 5/27/24</t>
  </si>
  <si>
    <t>PERIOD 7</t>
  </si>
  <si>
    <t>Independence Day</t>
  </si>
  <si>
    <t>Thursday, 7/4/24</t>
  </si>
  <si>
    <t>PERIOD 8</t>
  </si>
  <si>
    <t>Labor Day</t>
  </si>
  <si>
    <t>PERIOD 9</t>
  </si>
  <si>
    <t>Monday, 9/2/24</t>
  </si>
  <si>
    <t>PERIOD 10</t>
  </si>
  <si>
    <t>PERIOD 11</t>
  </si>
  <si>
    <t>Thanksgiving Day</t>
  </si>
  <si>
    <t>PERIOD 12</t>
  </si>
  <si>
    <t>Thursday, 11/28/24</t>
  </si>
  <si>
    <t>Christmas; New Years</t>
  </si>
  <si>
    <t>Start of 2025 Period 1</t>
  </si>
  <si>
    <t>Wed, 12/25/24; Wed, 1/1/25</t>
  </si>
  <si>
    <t>* semi-monthly Medical &amp; Dental Pre-tax deductions not taken from these paychecks</t>
  </si>
  <si>
    <t xml:space="preserve">**Non-exempt employee timecards will be due, with approval, at the end of their last shift of the pay period; no later than 1 pm Monday morning, following the pay period. </t>
  </si>
  <si>
    <t xml:space="preserve">†PMs: If you will be out the day PAT approvals are due OR the prior business day, designate an alternate in OneLink: </t>
  </si>
  <si>
    <t>Use PM out-of-office checklist</t>
  </si>
  <si>
    <t>Please email KPWHRI Payroll with questions or concerns.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</si>
</sst>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/>
    <xf numFmtId="14" fontId="6" fillId="0" borderId="2" xfId="0" applyNumberFormat="1" applyFont="1" applyBorder="1" applyAlignment="1">
      <alignment horizontal="center" vertical="top"/>
    </xf>
    <xf numFmtId="14" fontId="6" fillId="0" borderId="3" xfId="0" applyNumberFormat="1" applyFont="1" applyBorder="1" applyAlignment="1">
      <alignment horizontal="center" vertical="top"/>
    </xf>
    <xf numFmtId="14" fontId="6" fillId="0" borderId="4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14" fontId="6" fillId="0" borderId="4" xfId="0" applyNumberFormat="1" applyFont="1" applyBorder="1" applyAlignment="1">
      <alignment horizontal="right"/>
    </xf>
    <xf numFmtId="14" fontId="6" fillId="2" borderId="3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left"/>
    </xf>
    <xf numFmtId="0" fontId="6" fillId="0" borderId="5" xfId="0" applyFont="1" applyBorder="1"/>
    <xf numFmtId="14" fontId="6" fillId="0" borderId="6" xfId="0" applyNumberFormat="1" applyFont="1" applyBorder="1" applyAlignment="1">
      <alignment horizontal="center" vertical="top"/>
    </xf>
    <xf numFmtId="14" fontId="6" fillId="0" borderId="7" xfId="0" applyNumberFormat="1" applyFont="1" applyBorder="1" applyAlignment="1">
      <alignment horizontal="center"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14" fontId="6" fillId="0" borderId="8" xfId="0" applyNumberFormat="1" applyFont="1" applyBorder="1" applyAlignment="1">
      <alignment horizontal="right"/>
    </xf>
    <xf numFmtId="14" fontId="6" fillId="2" borderId="7" xfId="0" applyNumberFormat="1" applyFont="1" applyFill="1" applyBorder="1" applyAlignment="1">
      <alignment horizontal="right"/>
    </xf>
    <xf numFmtId="14" fontId="6" fillId="0" borderId="9" xfId="0" applyNumberFormat="1" applyFont="1" applyBorder="1" applyAlignment="1">
      <alignment horizontal="right"/>
    </xf>
    <xf numFmtId="0" fontId="6" fillId="0" borderId="9" xfId="0" applyFont="1" applyBorder="1"/>
    <xf numFmtId="14" fontId="6" fillId="0" borderId="10" xfId="0" applyNumberFormat="1" applyFont="1" applyBorder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14" fontId="6" fillId="0" borderId="11" xfId="0" applyNumberFormat="1" applyFont="1" applyBorder="1" applyAlignment="1">
      <alignment horizontal="center" vertical="top"/>
    </xf>
    <xf numFmtId="14" fontId="6" fillId="0" borderId="11" xfId="0" applyNumberFormat="1" applyFont="1" applyBorder="1" applyAlignment="1">
      <alignment horizontal="right"/>
    </xf>
    <xf numFmtId="14" fontId="6" fillId="2" borderId="0" xfId="0" applyNumberFormat="1" applyFont="1" applyFill="1" applyAlignment="1">
      <alignment horizontal="right"/>
    </xf>
    <xf numFmtId="0" fontId="8" fillId="0" borderId="9" xfId="0" applyFont="1" applyBorder="1"/>
    <xf numFmtId="0" fontId="8" fillId="0" borderId="5" xfId="0" applyFont="1" applyBorder="1"/>
    <xf numFmtId="14" fontId="6" fillId="0" borderId="5" xfId="0" applyNumberFormat="1" applyFont="1" applyBorder="1" applyAlignment="1">
      <alignment horizontal="left"/>
    </xf>
    <xf numFmtId="14" fontId="9" fillId="0" borderId="5" xfId="0" applyNumberFormat="1" applyFont="1" applyBorder="1"/>
    <xf numFmtId="14" fontId="6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9" fillId="0" borderId="0" xfId="0" applyNumberFormat="1" applyFont="1"/>
    <xf numFmtId="14" fontId="6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right"/>
    </xf>
    <xf numFmtId="14" fontId="6" fillId="3" borderId="9" xfId="0" applyNumberFormat="1" applyFont="1" applyFill="1" applyBorder="1" applyAlignment="1">
      <alignment horizontal="right"/>
    </xf>
    <xf numFmtId="14" fontId="1" fillId="2" borderId="7" xfId="0" applyNumberFormat="1" applyFont="1" applyFill="1" applyBorder="1" applyAlignment="1">
      <alignment horizontal="right"/>
    </xf>
    <xf numFmtId="14" fontId="1" fillId="2" borderId="3" xfId="0" applyNumberFormat="1" applyFont="1" applyFill="1" applyBorder="1" applyAlignment="1">
      <alignment horizontal="right"/>
    </xf>
    <xf numFmtId="14" fontId="6" fillId="0" borderId="5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4" fontId="6" fillId="0" borderId="12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:w:/s/KPWHRI-Research-Operations/EcMuAfdhw5NEoKcH6uOgn9IBvu4pHyOVJKfjsoooX25g2w?e=EOYjy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BA7D-8E48-4868-8947-936B2CAA4A0E}">
  <sheetPr>
    <pageSetUpPr fitToPage="1"/>
  </sheetPr>
  <dimension ref="A1:K70"/>
  <sheetViews>
    <sheetView tabSelected="1" zoomScaleNormal="100" workbookViewId="0">
      <pane ySplit="7" topLeftCell="A8" activePane="bottomLeft" state="frozen"/>
      <selection pane="bottomLeft" activeCell="M31" sqref="M31"/>
    </sheetView>
  </sheetViews>
  <sheetFormatPr defaultRowHeight="15"/>
  <cols>
    <col min="1" max="1" width="6.7109375" customWidth="1"/>
    <col min="2" max="2" width="12" customWidth="1"/>
    <col min="3" max="3" width="1.85546875" customWidth="1"/>
    <col min="4" max="4" width="11.85546875" customWidth="1"/>
    <col min="5" max="5" width="8" customWidth="1"/>
    <col min="6" max="6" width="11.85546875" customWidth="1"/>
    <col min="7" max="8" width="12.5703125" customWidth="1"/>
    <col min="9" max="9" width="13.85546875" customWidth="1"/>
    <col min="10" max="10" width="20.28515625" customWidth="1"/>
    <col min="11" max="11" width="14.28515625" customWidth="1"/>
  </cols>
  <sheetData>
    <row r="1" spans="1:11" ht="18.7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59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1">
      <c r="A4" s="60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>
      <c r="A5" s="1"/>
      <c r="B5" s="2"/>
      <c r="C5" s="3"/>
      <c r="D5" s="2"/>
      <c r="E5" s="3"/>
      <c r="F5" s="1"/>
      <c r="G5" s="1"/>
      <c r="H5" s="1"/>
      <c r="I5" s="4"/>
      <c r="J5" s="1"/>
      <c r="K5" s="5"/>
    </row>
    <row r="6" spans="1:11" ht="15" customHeight="1">
      <c r="A6" s="52" t="s">
        <v>4</v>
      </c>
      <c r="B6" s="61" t="s">
        <v>5</v>
      </c>
      <c r="C6" s="62"/>
      <c r="D6" s="63"/>
      <c r="E6" s="64" t="s">
        <v>6</v>
      </c>
      <c r="F6" s="65"/>
      <c r="G6" s="68" t="s">
        <v>7</v>
      </c>
      <c r="H6" s="52" t="s">
        <v>8</v>
      </c>
      <c r="I6" s="52" t="s">
        <v>9</v>
      </c>
      <c r="J6" s="52" t="s">
        <v>10</v>
      </c>
      <c r="K6" s="52" t="s">
        <v>11</v>
      </c>
    </row>
    <row r="7" spans="1:11" ht="30" customHeight="1">
      <c r="A7" s="53"/>
      <c r="B7" s="6" t="s">
        <v>12</v>
      </c>
      <c r="C7" s="7" t="s">
        <v>13</v>
      </c>
      <c r="D7" s="8" t="s">
        <v>14</v>
      </c>
      <c r="E7" s="66"/>
      <c r="F7" s="67"/>
      <c r="G7" s="69"/>
      <c r="H7" s="53"/>
      <c r="I7" s="70"/>
      <c r="J7" s="53"/>
      <c r="K7" s="53"/>
    </row>
    <row r="8" spans="1:11">
      <c r="A8" s="9"/>
      <c r="B8" s="10"/>
      <c r="C8" s="11"/>
      <c r="D8" s="10"/>
      <c r="E8" s="12"/>
      <c r="F8" s="12"/>
      <c r="G8" s="12"/>
      <c r="H8" s="12"/>
      <c r="I8" s="5"/>
      <c r="J8" s="5"/>
      <c r="K8" s="12"/>
    </row>
    <row r="9" spans="1:11">
      <c r="A9" s="13">
        <v>1</v>
      </c>
      <c r="B9" s="14">
        <v>45277</v>
      </c>
      <c r="C9" s="15" t="s">
        <v>13</v>
      </c>
      <c r="D9" s="16">
        <f>$B$9+13</f>
        <v>45290</v>
      </c>
      <c r="E9" s="17" t="str">
        <f>TEXT(F9,"ddd")</f>
        <v>Thu</v>
      </c>
      <c r="F9" s="18">
        <f>$B$9+13-2</f>
        <v>45288</v>
      </c>
      <c r="G9" s="50">
        <f>D9+3</f>
        <v>45293</v>
      </c>
      <c r="H9" s="47">
        <f>D9-1</f>
        <v>45289</v>
      </c>
      <c r="I9" s="18">
        <f>D9+6</f>
        <v>45296</v>
      </c>
      <c r="J9" s="13" t="s">
        <v>15</v>
      </c>
      <c r="K9" s="52" t="s">
        <v>16</v>
      </c>
    </row>
    <row r="10" spans="1:11">
      <c r="A10" s="22"/>
      <c r="B10" s="23"/>
      <c r="C10" s="24"/>
      <c r="D10" s="25"/>
      <c r="E10" s="26"/>
      <c r="F10" s="27"/>
      <c r="G10" s="49" t="s">
        <v>17</v>
      </c>
      <c r="H10" s="48" t="s">
        <v>18</v>
      </c>
      <c r="I10" s="27" t="str">
        <f>TEXT(I9,"ddd")</f>
        <v>Fri</v>
      </c>
      <c r="J10" s="30" t="s">
        <v>19</v>
      </c>
      <c r="K10" s="54"/>
    </row>
    <row r="11" spans="1:11">
      <c r="A11" s="30">
        <v>2</v>
      </c>
      <c r="B11" s="31">
        <f>$D$9+1</f>
        <v>45291</v>
      </c>
      <c r="C11" s="32" t="s">
        <v>13</v>
      </c>
      <c r="D11" s="33">
        <f>$B$11+13</f>
        <v>45304</v>
      </c>
      <c r="E11" s="17" t="str">
        <f>TEXT(F11,"ddd")</f>
        <v>Thu</v>
      </c>
      <c r="F11" s="18">
        <f>$B$11+13-2</f>
        <v>45302</v>
      </c>
      <c r="G11" s="50">
        <f>D11+3</f>
        <v>45307</v>
      </c>
      <c r="H11" s="47">
        <f>D11-1</f>
        <v>45303</v>
      </c>
      <c r="I11" s="34">
        <f>D11+6</f>
        <v>45310</v>
      </c>
      <c r="J11" s="13" t="s">
        <v>20</v>
      </c>
      <c r="K11" s="54"/>
    </row>
    <row r="12" spans="1:11">
      <c r="A12" s="22"/>
      <c r="B12" s="23"/>
      <c r="C12" s="24"/>
      <c r="D12" s="25"/>
      <c r="E12" s="26"/>
      <c r="F12" s="27"/>
      <c r="G12" s="49" t="s">
        <v>17</v>
      </c>
      <c r="H12" s="48" t="str">
        <f>TEXT(H11,"ddd")</f>
        <v>Fri</v>
      </c>
      <c r="I12" s="27" t="str">
        <f>TEXT(I11,"ddd")</f>
        <v>Fri</v>
      </c>
      <c r="J12" s="30" t="s">
        <v>21</v>
      </c>
      <c r="K12" s="53"/>
    </row>
    <row r="13" spans="1:11">
      <c r="A13" s="13">
        <v>3</v>
      </c>
      <c r="B13" s="14">
        <f>$D$11+1</f>
        <v>45305</v>
      </c>
      <c r="C13" s="15" t="s">
        <v>13</v>
      </c>
      <c r="D13" s="16">
        <f>$B$13+13</f>
        <v>45318</v>
      </c>
      <c r="E13" s="17" t="str">
        <f>TEXT(F13,"ddd")</f>
        <v>Thu</v>
      </c>
      <c r="F13" s="18">
        <f>$B$13+13-2</f>
        <v>45316</v>
      </c>
      <c r="G13" s="19">
        <f>D13+2</f>
        <v>45320</v>
      </c>
      <c r="H13" s="20">
        <f>D13+2</f>
        <v>45320</v>
      </c>
      <c r="I13" s="18">
        <f>D13+6</f>
        <v>45324</v>
      </c>
      <c r="J13" s="13" t="s">
        <v>22</v>
      </c>
      <c r="K13" s="55" t="s">
        <v>23</v>
      </c>
    </row>
    <row r="14" spans="1:11">
      <c r="A14" s="22"/>
      <c r="B14" s="23"/>
      <c r="C14" s="24"/>
      <c r="D14" s="25"/>
      <c r="E14" s="26"/>
      <c r="F14" s="27"/>
      <c r="G14" s="28" t="s">
        <v>24</v>
      </c>
      <c r="H14" s="29" t="str">
        <f>TEXT(H13,"ddd")</f>
        <v>Mon</v>
      </c>
      <c r="I14" s="27" t="str">
        <f>TEXT(I13,"ddd")</f>
        <v>Fri</v>
      </c>
      <c r="J14" s="22" t="s">
        <v>25</v>
      </c>
      <c r="K14" s="56"/>
    </row>
    <row r="15" spans="1:11">
      <c r="A15" s="30">
        <v>4</v>
      </c>
      <c r="B15" s="31">
        <f>$D$13+1</f>
        <v>45319</v>
      </c>
      <c r="C15" s="32" t="s">
        <v>13</v>
      </c>
      <c r="D15" s="33">
        <f>$B$15+13</f>
        <v>45332</v>
      </c>
      <c r="E15" s="17" t="str">
        <f>TEXT(F15,"ddd")</f>
        <v>Thu</v>
      </c>
      <c r="F15" s="18">
        <f>$B$15+13-2</f>
        <v>45330</v>
      </c>
      <c r="G15" s="19">
        <f>D15+2</f>
        <v>45334</v>
      </c>
      <c r="H15" s="20">
        <f>D15+2</f>
        <v>45334</v>
      </c>
      <c r="I15" s="34">
        <f>D15+6</f>
        <v>45338</v>
      </c>
      <c r="J15" s="30"/>
      <c r="K15" s="56"/>
    </row>
    <row r="16" spans="1:11">
      <c r="A16" s="22"/>
      <c r="B16" s="23"/>
      <c r="C16" s="24"/>
      <c r="D16" s="25"/>
      <c r="E16" s="26"/>
      <c r="F16" s="27"/>
      <c r="G16" s="28" t="s">
        <v>24</v>
      </c>
      <c r="H16" s="29" t="str">
        <f>TEXT(H15,"ddd")</f>
        <v>Mon</v>
      </c>
      <c r="I16" s="27" t="str">
        <f>TEXT(I15,"ddd")</f>
        <v>Fri</v>
      </c>
      <c r="J16" s="30"/>
      <c r="K16" s="57"/>
    </row>
    <row r="17" spans="1:11">
      <c r="A17" s="30">
        <v>5</v>
      </c>
      <c r="B17" s="31">
        <f>$D$15+1</f>
        <v>45333</v>
      </c>
      <c r="C17" s="32" t="s">
        <v>13</v>
      </c>
      <c r="D17" s="33">
        <f>$B$17+13</f>
        <v>45346</v>
      </c>
      <c r="E17" s="17" t="str">
        <f>TEXT(F17,"ddd")</f>
        <v>Thu</v>
      </c>
      <c r="F17" s="34">
        <f>$B$17+13-2</f>
        <v>45344</v>
      </c>
      <c r="G17" s="35">
        <f>D17+2</f>
        <v>45348</v>
      </c>
      <c r="H17" s="20">
        <f>D17+2</f>
        <v>45348</v>
      </c>
      <c r="I17" s="34">
        <f>D17+6</f>
        <v>45352</v>
      </c>
      <c r="J17" s="13" t="s">
        <v>26</v>
      </c>
      <c r="K17" s="55" t="s">
        <v>27</v>
      </c>
    </row>
    <row r="18" spans="1:11">
      <c r="A18" s="22"/>
      <c r="B18" s="23"/>
      <c r="C18" s="24"/>
      <c r="D18" s="25"/>
      <c r="E18" s="26"/>
      <c r="F18" s="27"/>
      <c r="G18" s="28" t="s">
        <v>24</v>
      </c>
      <c r="H18" s="29" t="str">
        <f>TEXT(H17,"ddd")</f>
        <v>Mon</v>
      </c>
      <c r="I18" s="27" t="str">
        <f>TEXT(I17,"ddd")</f>
        <v>Fri</v>
      </c>
      <c r="J18" s="22" t="s">
        <v>28</v>
      </c>
      <c r="K18" s="56"/>
    </row>
    <row r="19" spans="1:11">
      <c r="A19" s="30">
        <v>6</v>
      </c>
      <c r="B19" s="31">
        <f>$D$17+1</f>
        <v>45347</v>
      </c>
      <c r="C19" s="32" t="s">
        <v>13</v>
      </c>
      <c r="D19" s="33">
        <f>$B$19+13</f>
        <v>45360</v>
      </c>
      <c r="E19" s="17" t="str">
        <f>TEXT(F19,"ddd")</f>
        <v>Thu</v>
      </c>
      <c r="F19" s="34">
        <f>$B$19+13-2</f>
        <v>45358</v>
      </c>
      <c r="G19" s="35">
        <f>D19+2</f>
        <v>45362</v>
      </c>
      <c r="H19" s="20">
        <f>D19+2</f>
        <v>45362</v>
      </c>
      <c r="I19" s="34">
        <f>D19+6</f>
        <v>45366</v>
      </c>
      <c r="J19" s="13"/>
      <c r="K19" s="56"/>
    </row>
    <row r="20" spans="1:11">
      <c r="A20" s="22"/>
      <c r="B20" s="23"/>
      <c r="C20" s="24"/>
      <c r="D20" s="25"/>
      <c r="E20" s="26"/>
      <c r="F20" s="27"/>
      <c r="G20" s="28" t="s">
        <v>24</v>
      </c>
      <c r="H20" s="29" t="str">
        <f>TEXT(H19,"ddd")</f>
        <v>Mon</v>
      </c>
      <c r="I20" s="27" t="str">
        <f>TEXT(I19,"ddd")</f>
        <v>Fri</v>
      </c>
      <c r="J20" s="22"/>
      <c r="K20" s="56"/>
    </row>
    <row r="21" spans="1:11" ht="14.25" customHeight="1">
      <c r="A21" s="30">
        <v>7</v>
      </c>
      <c r="B21" s="31">
        <f>$D$19+1</f>
        <v>45361</v>
      </c>
      <c r="C21" s="32" t="s">
        <v>13</v>
      </c>
      <c r="D21" s="33">
        <f>$B$21+13</f>
        <v>45374</v>
      </c>
      <c r="E21" s="17" t="str">
        <f>TEXT(F21,"ddd")</f>
        <v>Thu</v>
      </c>
      <c r="F21" s="34">
        <f>$B$21+13-2</f>
        <v>45372</v>
      </c>
      <c r="G21" s="35">
        <f>D21+2</f>
        <v>45376</v>
      </c>
      <c r="H21" s="20">
        <f>D21+2</f>
        <v>45376</v>
      </c>
      <c r="I21" s="34">
        <f t="shared" ref="I21:I29" si="0">D21+6</f>
        <v>45380</v>
      </c>
      <c r="J21" s="30" t="s">
        <v>29</v>
      </c>
      <c r="K21" s="56"/>
    </row>
    <row r="22" spans="1:11" ht="14.25" customHeight="1">
      <c r="A22" s="22"/>
      <c r="B22" s="23"/>
      <c r="C22" s="24"/>
      <c r="D22" s="25"/>
      <c r="E22" s="26"/>
      <c r="F22" s="27"/>
      <c r="G22" s="28" t="s">
        <v>24</v>
      </c>
      <c r="H22" s="29" t="str">
        <f>TEXT(H21,"ddd")</f>
        <v>Mon</v>
      </c>
      <c r="I22" s="27" t="str">
        <f>TEXT(I21,"ddd")</f>
        <v>Fri</v>
      </c>
      <c r="J22" s="37"/>
      <c r="K22" s="57"/>
    </row>
    <row r="23" spans="1:11">
      <c r="A23" s="30">
        <v>8</v>
      </c>
      <c r="B23" s="31">
        <f>$D$21+1</f>
        <v>45375</v>
      </c>
      <c r="C23" s="32" t="s">
        <v>13</v>
      </c>
      <c r="D23" s="33">
        <f>$B$23+13</f>
        <v>45388</v>
      </c>
      <c r="E23" s="17" t="str">
        <f>TEXT(F23,"ddd")</f>
        <v>Thu</v>
      </c>
      <c r="F23" s="34">
        <f>$B$23+13-2</f>
        <v>45386</v>
      </c>
      <c r="G23" s="35">
        <f>D23+2</f>
        <v>45390</v>
      </c>
      <c r="H23" s="20">
        <f>D23+2</f>
        <v>45390</v>
      </c>
      <c r="I23" s="34">
        <f t="shared" si="0"/>
        <v>45394</v>
      </c>
      <c r="J23" s="30"/>
      <c r="K23" s="55" t="s">
        <v>30</v>
      </c>
    </row>
    <row r="24" spans="1:11">
      <c r="A24" s="22"/>
      <c r="B24" s="23"/>
      <c r="C24" s="24"/>
      <c r="D24" s="25"/>
      <c r="E24" s="26"/>
      <c r="F24" s="27"/>
      <c r="G24" s="28" t="s">
        <v>24</v>
      </c>
      <c r="H24" s="29" t="str">
        <f>TEXT(H23,"ddd")</f>
        <v>Mon</v>
      </c>
      <c r="I24" s="27" t="str">
        <f>TEXT(I23,"ddd")</f>
        <v>Fri</v>
      </c>
      <c r="J24" s="22"/>
      <c r="K24" s="56"/>
    </row>
    <row r="25" spans="1:11" ht="14.25" customHeight="1">
      <c r="A25" s="30">
        <v>9</v>
      </c>
      <c r="B25" s="31">
        <f>$D$23+1</f>
        <v>45389</v>
      </c>
      <c r="C25" s="32" t="s">
        <v>13</v>
      </c>
      <c r="D25" s="33">
        <f>$B$25+13</f>
        <v>45402</v>
      </c>
      <c r="E25" s="17" t="str">
        <f>TEXT(F25,"ddd")</f>
        <v>Thu</v>
      </c>
      <c r="F25" s="34">
        <f>$B$25+13-2</f>
        <v>45400</v>
      </c>
      <c r="G25" s="35">
        <f>D25+2</f>
        <v>45404</v>
      </c>
      <c r="H25" s="20">
        <f>D25+2</f>
        <v>45404</v>
      </c>
      <c r="I25" s="34">
        <f t="shared" si="0"/>
        <v>45408</v>
      </c>
      <c r="J25" s="30"/>
      <c r="K25" s="56"/>
    </row>
    <row r="26" spans="1:11" ht="15" customHeight="1">
      <c r="A26" s="22"/>
      <c r="B26" s="23"/>
      <c r="C26" s="24"/>
      <c r="D26" s="25"/>
      <c r="E26" s="26"/>
      <c r="F26" s="27"/>
      <c r="G26" s="28" t="s">
        <v>24</v>
      </c>
      <c r="H26" s="29" t="str">
        <f>TEXT(H25,"ddd")</f>
        <v>Mon</v>
      </c>
      <c r="I26" s="27" t="str">
        <f>TEXT(I25,"ddd")</f>
        <v>Fri</v>
      </c>
      <c r="J26" s="37"/>
      <c r="K26" s="57"/>
    </row>
    <row r="27" spans="1:11">
      <c r="A27" s="30">
        <v>10</v>
      </c>
      <c r="B27" s="31">
        <f>$D$25+1</f>
        <v>45403</v>
      </c>
      <c r="C27" s="32" t="s">
        <v>13</v>
      </c>
      <c r="D27" s="33">
        <f>$B$27+13</f>
        <v>45416</v>
      </c>
      <c r="E27" s="17" t="str">
        <f>TEXT(F27,"ddd")</f>
        <v>Thu</v>
      </c>
      <c r="F27" s="34">
        <f>$B$27+13-2</f>
        <v>45414</v>
      </c>
      <c r="G27" s="35">
        <f>D27+2</f>
        <v>45418</v>
      </c>
      <c r="H27" s="20">
        <f>D27+2</f>
        <v>45418</v>
      </c>
      <c r="I27" s="34">
        <f>D27+6</f>
        <v>45422</v>
      </c>
      <c r="J27" s="30"/>
      <c r="K27" s="56" t="s">
        <v>31</v>
      </c>
    </row>
    <row r="28" spans="1:11">
      <c r="A28" s="22"/>
      <c r="B28" s="23"/>
      <c r="C28" s="24"/>
      <c r="D28" s="25"/>
      <c r="E28" s="26"/>
      <c r="F28" s="27"/>
      <c r="G28" s="28" t="s">
        <v>24</v>
      </c>
      <c r="H28" s="29" t="str">
        <f>TEXT(H27,"ddd")</f>
        <v>Mon</v>
      </c>
      <c r="I28" s="27" t="str">
        <f>TEXT(I27,"ddd")</f>
        <v>Fri</v>
      </c>
      <c r="J28" s="22"/>
      <c r="K28" s="56"/>
    </row>
    <row r="29" spans="1:11">
      <c r="A29" s="13">
        <v>11</v>
      </c>
      <c r="B29" s="14">
        <f>$D$27+1</f>
        <v>45417</v>
      </c>
      <c r="C29" s="15" t="s">
        <v>13</v>
      </c>
      <c r="D29" s="16">
        <f>$B$29+13</f>
        <v>45430</v>
      </c>
      <c r="E29" s="17" t="str">
        <f>TEXT(F29,"ddd")</f>
        <v>Thu</v>
      </c>
      <c r="F29" s="34">
        <f>$B$29+13-2</f>
        <v>45428</v>
      </c>
      <c r="G29" s="35">
        <f>D29+2</f>
        <v>45432</v>
      </c>
      <c r="H29" s="20">
        <f>D29+2</f>
        <v>45432</v>
      </c>
      <c r="I29" s="18">
        <f t="shared" si="0"/>
        <v>45436</v>
      </c>
      <c r="J29" s="30"/>
      <c r="K29" s="56"/>
    </row>
    <row r="30" spans="1:11">
      <c r="A30" s="22"/>
      <c r="B30" s="23"/>
      <c r="C30" s="24"/>
      <c r="D30" s="25"/>
      <c r="E30" s="26"/>
      <c r="F30" s="27"/>
      <c r="G30" s="28" t="s">
        <v>24</v>
      </c>
      <c r="H30" s="29" t="str">
        <f>TEXT(H29,"ddd")</f>
        <v>Mon</v>
      </c>
      <c r="I30" s="27" t="str">
        <f>TEXT(I29,"ddd")</f>
        <v>Fri</v>
      </c>
      <c r="J30" s="22"/>
      <c r="K30" s="57"/>
    </row>
    <row r="31" spans="1:11">
      <c r="A31" s="30">
        <v>12</v>
      </c>
      <c r="B31" s="31">
        <f>$D$29+1</f>
        <v>45431</v>
      </c>
      <c r="C31" s="32" t="s">
        <v>13</v>
      </c>
      <c r="D31" s="33">
        <f>$B$31+13</f>
        <v>45444</v>
      </c>
      <c r="E31" s="17" t="str">
        <f>TEXT(F31,"ddd")</f>
        <v>Thu</v>
      </c>
      <c r="F31" s="34">
        <f>$B$31+13-2</f>
        <v>45442</v>
      </c>
      <c r="G31" s="35">
        <f>D31+2</f>
        <v>45446</v>
      </c>
      <c r="H31" s="20">
        <f>D31+2</f>
        <v>45446</v>
      </c>
      <c r="I31" s="34">
        <f>D31+6</f>
        <v>45450</v>
      </c>
      <c r="J31" s="30" t="s">
        <v>32</v>
      </c>
      <c r="K31" s="55" t="s">
        <v>33</v>
      </c>
    </row>
    <row r="32" spans="1:11">
      <c r="A32" s="22"/>
      <c r="B32" s="23"/>
      <c r="C32" s="24"/>
      <c r="D32" s="25"/>
      <c r="E32" s="26"/>
      <c r="F32" s="27"/>
      <c r="G32" s="28" t="s">
        <v>24</v>
      </c>
      <c r="H32" s="29" t="str">
        <f>TEXT(H31,"ddd")</f>
        <v>Mon</v>
      </c>
      <c r="I32" s="27" t="str">
        <f>TEXT(I31,"ddd")</f>
        <v>Fri</v>
      </c>
      <c r="J32" s="22" t="s">
        <v>34</v>
      </c>
      <c r="K32" s="56"/>
    </row>
    <row r="33" spans="1:11">
      <c r="A33" s="30">
        <v>13</v>
      </c>
      <c r="B33" s="31">
        <f>$D$31+1</f>
        <v>45445</v>
      </c>
      <c r="C33" s="32" t="s">
        <v>13</v>
      </c>
      <c r="D33" s="33">
        <f>$B$33+13</f>
        <v>45458</v>
      </c>
      <c r="E33" s="17" t="str">
        <f>TEXT(F33,"ddd")</f>
        <v>Thu</v>
      </c>
      <c r="F33" s="34">
        <f>$B$33+13-2</f>
        <v>45456</v>
      </c>
      <c r="G33" s="35">
        <f>D33+2</f>
        <v>45460</v>
      </c>
      <c r="H33" s="20">
        <f>D33+2</f>
        <v>45460</v>
      </c>
      <c r="I33" s="34">
        <f>D33+6</f>
        <v>45464</v>
      </c>
      <c r="J33" s="13"/>
      <c r="K33" s="56"/>
    </row>
    <row r="34" spans="1:11">
      <c r="A34" s="22"/>
      <c r="B34" s="23"/>
      <c r="C34" s="24"/>
      <c r="D34" s="25"/>
      <c r="E34" s="26"/>
      <c r="F34" s="27"/>
      <c r="G34" s="28" t="s">
        <v>24</v>
      </c>
      <c r="H34" s="29" t="str">
        <f>TEXT(H33,"ddd")</f>
        <v>Mon</v>
      </c>
      <c r="I34" s="27" t="str">
        <f>TEXT(I33,"ddd")</f>
        <v>Fri</v>
      </c>
      <c r="J34" s="22"/>
      <c r="K34" s="57"/>
    </row>
    <row r="35" spans="1:11">
      <c r="A35" s="30">
        <v>14</v>
      </c>
      <c r="B35" s="31">
        <f>$D$33+1</f>
        <v>45459</v>
      </c>
      <c r="C35" s="32" t="s">
        <v>13</v>
      </c>
      <c r="D35" s="33">
        <f>$B$35+13</f>
        <v>45472</v>
      </c>
      <c r="E35" s="17" t="str">
        <f>TEXT(F35,"ddd")</f>
        <v>Thu</v>
      </c>
      <c r="F35" s="34">
        <f>$B$35+13-2</f>
        <v>45470</v>
      </c>
      <c r="G35" s="35">
        <f>D35+2</f>
        <v>45474</v>
      </c>
      <c r="H35" s="20">
        <f>D35+2</f>
        <v>45474</v>
      </c>
      <c r="I35" s="34">
        <f>D35+6</f>
        <v>45478</v>
      </c>
      <c r="J35" s="30"/>
      <c r="K35" s="57" t="s">
        <v>35</v>
      </c>
    </row>
    <row r="36" spans="1:11">
      <c r="A36" s="22"/>
      <c r="B36" s="23"/>
      <c r="C36" s="24"/>
      <c r="D36" s="25"/>
      <c r="E36" s="26"/>
      <c r="F36" s="27"/>
      <c r="G36" s="28" t="s">
        <v>24</v>
      </c>
      <c r="H36" s="29" t="str">
        <f>TEXT(H35,"ddd")</f>
        <v>Mon</v>
      </c>
      <c r="I36" s="27" t="str">
        <f>TEXT(I35,"ddd")</f>
        <v>Fri</v>
      </c>
      <c r="J36" s="22"/>
      <c r="K36" s="72"/>
    </row>
    <row r="37" spans="1:11">
      <c r="A37" s="30">
        <v>15</v>
      </c>
      <c r="B37" s="31">
        <f>$D$35+1</f>
        <v>45473</v>
      </c>
      <c r="C37" s="32" t="s">
        <v>13</v>
      </c>
      <c r="D37" s="33">
        <f>$B$37+13</f>
        <v>45486</v>
      </c>
      <c r="E37" s="17" t="str">
        <f>TEXT(F37,"ddd")</f>
        <v>Thu</v>
      </c>
      <c r="F37" s="34">
        <f>$B$37+13-2</f>
        <v>45484</v>
      </c>
      <c r="G37" s="35">
        <f>D37+2</f>
        <v>45488</v>
      </c>
      <c r="H37" s="20">
        <f>D37+2</f>
        <v>45488</v>
      </c>
      <c r="I37" s="34">
        <f>D37+6</f>
        <v>45492</v>
      </c>
      <c r="J37" s="30" t="s">
        <v>36</v>
      </c>
      <c r="K37" s="72"/>
    </row>
    <row r="38" spans="1:11">
      <c r="A38" s="22"/>
      <c r="B38" s="23"/>
      <c r="C38" s="24"/>
      <c r="D38" s="25"/>
      <c r="E38" s="26"/>
      <c r="F38" s="27"/>
      <c r="G38" s="28" t="s">
        <v>24</v>
      </c>
      <c r="H38" s="29" t="str">
        <f>TEXT(H37,"ddd")</f>
        <v>Mon</v>
      </c>
      <c r="I38" s="27" t="str">
        <f>TEXT(I37,"ddd")</f>
        <v>Fri</v>
      </c>
      <c r="J38" s="22" t="s">
        <v>37</v>
      </c>
      <c r="K38" s="72"/>
    </row>
    <row r="39" spans="1:11">
      <c r="A39" s="30">
        <v>16</v>
      </c>
      <c r="B39" s="31">
        <f>$D$37+1</f>
        <v>45487</v>
      </c>
      <c r="C39" s="32" t="s">
        <v>13</v>
      </c>
      <c r="D39" s="33">
        <f>$B$39+13</f>
        <v>45500</v>
      </c>
      <c r="E39" s="17" t="str">
        <f>TEXT(F39,"ddd")</f>
        <v>Thu</v>
      </c>
      <c r="F39" s="34">
        <f>$B$39+13-2</f>
        <v>45498</v>
      </c>
      <c r="G39" s="35">
        <f>D39+2</f>
        <v>45502</v>
      </c>
      <c r="H39" s="20">
        <f>D39+2</f>
        <v>45502</v>
      </c>
      <c r="I39" s="34">
        <f>D39+6</f>
        <v>45506</v>
      </c>
      <c r="J39" s="13"/>
      <c r="K39" s="55" t="s">
        <v>38</v>
      </c>
    </row>
    <row r="40" spans="1:11">
      <c r="A40" s="22"/>
      <c r="B40" s="23"/>
      <c r="C40" s="24"/>
      <c r="D40" s="25"/>
      <c r="E40" s="26"/>
      <c r="F40" s="27"/>
      <c r="G40" s="28" t="s">
        <v>24</v>
      </c>
      <c r="H40" s="29" t="str">
        <f>TEXT(H39,"ddd")</f>
        <v>Mon</v>
      </c>
      <c r="I40" s="27" t="str">
        <f>TEXT(I39,"ddd")</f>
        <v>Fri</v>
      </c>
      <c r="J40" s="22"/>
      <c r="K40" s="56"/>
    </row>
    <row r="41" spans="1:11">
      <c r="A41" s="30">
        <v>17</v>
      </c>
      <c r="B41" s="31">
        <f>$D$39+1</f>
        <v>45501</v>
      </c>
      <c r="C41" s="32" t="s">
        <v>13</v>
      </c>
      <c r="D41" s="33">
        <f>$B$41+13</f>
        <v>45514</v>
      </c>
      <c r="E41" s="17" t="str">
        <f>TEXT(F41,"ddd")</f>
        <v>Thu</v>
      </c>
      <c r="F41" s="34">
        <f>$B$41+13-2</f>
        <v>45512</v>
      </c>
      <c r="G41" s="35">
        <f>D41+2</f>
        <v>45516</v>
      </c>
      <c r="H41" s="20">
        <f>D41+2</f>
        <v>45516</v>
      </c>
      <c r="I41" s="34">
        <f>D41+6</f>
        <v>45520</v>
      </c>
      <c r="J41" s="30"/>
      <c r="K41" s="56"/>
    </row>
    <row r="42" spans="1:11">
      <c r="A42" s="22"/>
      <c r="B42" s="23"/>
      <c r="C42" s="24"/>
      <c r="D42" s="25"/>
      <c r="E42" s="26"/>
      <c r="F42" s="27"/>
      <c r="G42" s="28" t="s">
        <v>24</v>
      </c>
      <c r="H42" s="29" t="str">
        <f>TEXT(H41,"ddd")</f>
        <v>Mon</v>
      </c>
      <c r="I42" s="27" t="str">
        <f>TEXT(I41,"ddd")</f>
        <v>Fri</v>
      </c>
      <c r="J42" s="22"/>
      <c r="K42" s="56"/>
    </row>
    <row r="43" spans="1:11" ht="15" customHeight="1">
      <c r="A43" s="30">
        <v>18</v>
      </c>
      <c r="B43" s="31">
        <f>$D$41+1</f>
        <v>45515</v>
      </c>
      <c r="C43" s="32" t="s">
        <v>13</v>
      </c>
      <c r="D43" s="33">
        <f>$B$43+13</f>
        <v>45528</v>
      </c>
      <c r="E43" s="17" t="str">
        <f>TEXT(F43,"ddd")</f>
        <v>Thu</v>
      </c>
      <c r="F43" s="34">
        <f>$B$43+13-2</f>
        <v>45526</v>
      </c>
      <c r="G43" s="35">
        <f>D43+2</f>
        <v>45530</v>
      </c>
      <c r="H43" s="20">
        <f>D43+2</f>
        <v>45530</v>
      </c>
      <c r="I43" s="34">
        <f>D43+6</f>
        <v>45534</v>
      </c>
      <c r="J43" s="36" t="s">
        <v>29</v>
      </c>
      <c r="K43" s="56"/>
    </row>
    <row r="44" spans="1:11" ht="15" customHeight="1">
      <c r="A44" s="22"/>
      <c r="B44" s="23"/>
      <c r="C44" s="24"/>
      <c r="D44" s="25"/>
      <c r="E44" s="26"/>
      <c r="F44" s="27"/>
      <c r="G44" s="28" t="s">
        <v>24</v>
      </c>
      <c r="H44" s="29" t="str">
        <f>TEXT(H43,"ddd")</f>
        <v>Mon</v>
      </c>
      <c r="I44" s="27" t="str">
        <f>TEXT(I43,"ddd")</f>
        <v>Fri</v>
      </c>
      <c r="J44" s="37"/>
      <c r="K44" s="57"/>
    </row>
    <row r="45" spans="1:11">
      <c r="A45" s="30">
        <v>19</v>
      </c>
      <c r="B45" s="31">
        <f>$D$43+1</f>
        <v>45529</v>
      </c>
      <c r="C45" s="32" t="s">
        <v>13</v>
      </c>
      <c r="D45" s="33">
        <f>$B$45+13</f>
        <v>45542</v>
      </c>
      <c r="E45" s="17" t="str">
        <f>TEXT(F45,"ddd")</f>
        <v>Thu</v>
      </c>
      <c r="F45" s="34">
        <f>$B$45+13-2</f>
        <v>45540</v>
      </c>
      <c r="G45" s="35">
        <f>D45+2</f>
        <v>45544</v>
      </c>
      <c r="H45" s="20">
        <f>D45+2</f>
        <v>45544</v>
      </c>
      <c r="I45" s="34">
        <f>D45+6</f>
        <v>45548</v>
      </c>
      <c r="J45" s="30" t="s">
        <v>39</v>
      </c>
      <c r="K45" s="55" t="s">
        <v>40</v>
      </c>
    </row>
    <row r="46" spans="1:11">
      <c r="A46" s="22"/>
      <c r="B46" s="23"/>
      <c r="C46" s="24"/>
      <c r="D46" s="25"/>
      <c r="E46" s="26"/>
      <c r="F46" s="27"/>
      <c r="G46" s="28" t="s">
        <v>24</v>
      </c>
      <c r="H46" s="29" t="str">
        <f>TEXT(H45,"ddd")</f>
        <v>Mon</v>
      </c>
      <c r="I46" s="27" t="str">
        <f>TEXT(I45,"ddd")</f>
        <v>Fri</v>
      </c>
      <c r="J46" s="22" t="s">
        <v>41</v>
      </c>
      <c r="K46" s="56"/>
    </row>
    <row r="47" spans="1:11">
      <c r="A47" s="30">
        <v>20</v>
      </c>
      <c r="B47" s="31">
        <f>$D$45+1</f>
        <v>45543</v>
      </c>
      <c r="C47" s="32" t="s">
        <v>13</v>
      </c>
      <c r="D47" s="33">
        <f>$B$47+13</f>
        <v>45556</v>
      </c>
      <c r="E47" s="17" t="str">
        <f>TEXT(F47,"ddd")</f>
        <v>Thu</v>
      </c>
      <c r="F47" s="34">
        <f>$B$47+13-2</f>
        <v>45554</v>
      </c>
      <c r="G47" s="35">
        <f>D47+2</f>
        <v>45558</v>
      </c>
      <c r="H47" s="20">
        <f>D47+2</f>
        <v>45558</v>
      </c>
      <c r="I47" s="34">
        <f t="shared" ref="I47:I57" si="1">D47+6</f>
        <v>45562</v>
      </c>
      <c r="J47" s="30"/>
      <c r="K47" s="56"/>
    </row>
    <row r="48" spans="1:11">
      <c r="A48" s="22"/>
      <c r="B48" s="23"/>
      <c r="C48" s="24"/>
      <c r="D48" s="25"/>
      <c r="E48" s="26"/>
      <c r="F48" s="27"/>
      <c r="G48" s="28" t="s">
        <v>24</v>
      </c>
      <c r="H48" s="29" t="str">
        <f>TEXT(H47,"ddd")</f>
        <v>Mon</v>
      </c>
      <c r="I48" s="27" t="str">
        <f>TEXT(I47,"ddd")</f>
        <v>Fri</v>
      </c>
      <c r="J48" s="22"/>
      <c r="K48" s="57"/>
    </row>
    <row r="49" spans="1:11">
      <c r="A49" s="30">
        <v>21</v>
      </c>
      <c r="B49" s="31">
        <f>$D$47+1</f>
        <v>45557</v>
      </c>
      <c r="C49" s="32" t="s">
        <v>13</v>
      </c>
      <c r="D49" s="33">
        <f>$B$49+13</f>
        <v>45570</v>
      </c>
      <c r="E49" s="17" t="str">
        <f>TEXT(F49,"ddd")</f>
        <v>Thu</v>
      </c>
      <c r="F49" s="34">
        <f>$B$49+13-2</f>
        <v>45568</v>
      </c>
      <c r="G49" s="35">
        <f>D49+2</f>
        <v>45572</v>
      </c>
      <c r="H49" s="20">
        <f>D49+2</f>
        <v>45572</v>
      </c>
      <c r="I49" s="34">
        <f t="shared" si="1"/>
        <v>45576</v>
      </c>
      <c r="J49" s="30"/>
      <c r="K49" s="55" t="s">
        <v>42</v>
      </c>
    </row>
    <row r="50" spans="1:11">
      <c r="A50" s="22"/>
      <c r="B50" s="23"/>
      <c r="C50" s="24"/>
      <c r="D50" s="25"/>
      <c r="E50" s="26"/>
      <c r="F50" s="27"/>
      <c r="G50" s="28" t="s">
        <v>24</v>
      </c>
      <c r="H50" s="29" t="str">
        <f>TEXT(H49,"ddd")</f>
        <v>Mon</v>
      </c>
      <c r="I50" s="27" t="str">
        <f>TEXT(I49,"ddd")</f>
        <v>Fri</v>
      </c>
      <c r="J50" s="22"/>
      <c r="K50" s="56"/>
    </row>
    <row r="51" spans="1:11">
      <c r="A51" s="30">
        <v>22</v>
      </c>
      <c r="B51" s="31">
        <f>$D$49+1</f>
        <v>45571</v>
      </c>
      <c r="C51" s="32" t="s">
        <v>13</v>
      </c>
      <c r="D51" s="33">
        <f>$B$51+13</f>
        <v>45584</v>
      </c>
      <c r="E51" s="17" t="str">
        <f>TEXT(F51,"ddd")</f>
        <v>Thu</v>
      </c>
      <c r="F51" s="34">
        <f>$B$51+13-2</f>
        <v>45582</v>
      </c>
      <c r="G51" s="35">
        <f>D51+2</f>
        <v>45586</v>
      </c>
      <c r="H51" s="20">
        <f>D51+2</f>
        <v>45586</v>
      </c>
      <c r="I51" s="34">
        <f t="shared" si="1"/>
        <v>45590</v>
      </c>
      <c r="J51" s="30"/>
      <c r="K51" s="56"/>
    </row>
    <row r="52" spans="1:11" ht="14.25" customHeight="1">
      <c r="A52" s="22"/>
      <c r="B52" s="23"/>
      <c r="C52" s="24"/>
      <c r="D52" s="25"/>
      <c r="E52" s="26"/>
      <c r="F52" s="27"/>
      <c r="G52" s="28" t="s">
        <v>24</v>
      </c>
      <c r="H52" s="29" t="str">
        <f>TEXT(H51,"ddd")</f>
        <v>Mon</v>
      </c>
      <c r="I52" s="27" t="str">
        <f>TEXT(I51,"ddd")</f>
        <v>Fri</v>
      </c>
      <c r="J52" s="37"/>
      <c r="K52" s="57"/>
    </row>
    <row r="53" spans="1:11">
      <c r="A53" s="30">
        <v>23</v>
      </c>
      <c r="B53" s="31">
        <f>$D$51+1</f>
        <v>45585</v>
      </c>
      <c r="C53" s="32" t="s">
        <v>13</v>
      </c>
      <c r="D53" s="33">
        <f>$B$53+13</f>
        <v>45598</v>
      </c>
      <c r="E53" s="17" t="str">
        <f>TEXT(F53,"ddd")</f>
        <v>Thu</v>
      </c>
      <c r="F53" s="34">
        <f>$B$53+13-2</f>
        <v>45596</v>
      </c>
      <c r="G53" s="35">
        <f>D53+2</f>
        <v>45600</v>
      </c>
      <c r="H53" s="20">
        <f>D53+2</f>
        <v>45600</v>
      </c>
      <c r="I53" s="34">
        <f t="shared" si="1"/>
        <v>45604</v>
      </c>
      <c r="J53" s="30"/>
      <c r="K53" s="55" t="s">
        <v>43</v>
      </c>
    </row>
    <row r="54" spans="1:11">
      <c r="A54" s="22"/>
      <c r="B54" s="23"/>
      <c r="C54" s="24"/>
      <c r="D54" s="25"/>
      <c r="E54" s="26"/>
      <c r="F54" s="27"/>
      <c r="G54" s="28" t="s">
        <v>24</v>
      </c>
      <c r="H54" s="29" t="str">
        <f>TEXT(H53,"ddd")</f>
        <v>Mon</v>
      </c>
      <c r="I54" s="27" t="str">
        <f>TEXT(I53,"ddd")</f>
        <v>Fri</v>
      </c>
      <c r="J54" s="22"/>
      <c r="K54" s="56"/>
    </row>
    <row r="55" spans="1:11">
      <c r="A55" s="30">
        <v>24</v>
      </c>
      <c r="B55" s="31">
        <f>$D$53+1</f>
        <v>45599</v>
      </c>
      <c r="C55" s="32" t="s">
        <v>13</v>
      </c>
      <c r="D55" s="33">
        <f>$B$55+13</f>
        <v>45612</v>
      </c>
      <c r="E55" s="17" t="str">
        <f>TEXT(F55,"ddd")</f>
        <v>Thu</v>
      </c>
      <c r="F55" s="34">
        <f>$B$55+13-2</f>
        <v>45610</v>
      </c>
      <c r="G55" s="35">
        <f>D55+2</f>
        <v>45614</v>
      </c>
      <c r="H55" s="20">
        <f>D55+2</f>
        <v>45614</v>
      </c>
      <c r="I55" s="34">
        <f t="shared" si="1"/>
        <v>45618</v>
      </c>
      <c r="J55" s="30"/>
      <c r="K55" s="56"/>
    </row>
    <row r="56" spans="1:11">
      <c r="A56" s="22"/>
      <c r="B56" s="23"/>
      <c r="C56" s="24"/>
      <c r="D56" s="25"/>
      <c r="E56" s="26"/>
      <c r="F56" s="27"/>
      <c r="G56" s="28" t="s">
        <v>24</v>
      </c>
      <c r="H56" s="29" t="str">
        <f>TEXT(H55,"ddd")</f>
        <v>Mon</v>
      </c>
      <c r="I56" s="27" t="str">
        <f>TEXT(I55,"ddd")</f>
        <v>Fri</v>
      </c>
      <c r="J56" s="30"/>
      <c r="K56" s="57"/>
    </row>
    <row r="57" spans="1:11">
      <c r="A57" s="30">
        <v>25</v>
      </c>
      <c r="B57" s="31">
        <f>$D$55+1</f>
        <v>45613</v>
      </c>
      <c r="C57" s="32" t="s">
        <v>13</v>
      </c>
      <c r="D57" s="33">
        <f>$B$57+13</f>
        <v>45626</v>
      </c>
      <c r="E57" s="17" t="str">
        <f>TEXT(F57,"ddd")</f>
        <v>Thu</v>
      </c>
      <c r="F57" s="34">
        <f>$B$57+13-2</f>
        <v>45624</v>
      </c>
      <c r="G57" s="35">
        <f>D57+2</f>
        <v>45628</v>
      </c>
      <c r="H57" s="20">
        <f>D57+2</f>
        <v>45628</v>
      </c>
      <c r="I57" s="34">
        <f t="shared" si="1"/>
        <v>45632</v>
      </c>
      <c r="J57" s="13" t="s">
        <v>44</v>
      </c>
      <c r="K57" s="72" t="s">
        <v>45</v>
      </c>
    </row>
    <row r="58" spans="1:11">
      <c r="A58" s="22"/>
      <c r="B58" s="23"/>
      <c r="C58" s="24"/>
      <c r="D58" s="25"/>
      <c r="E58" s="26"/>
      <c r="F58" s="27"/>
      <c r="G58" s="28" t="s">
        <v>24</v>
      </c>
      <c r="H58" s="29" t="str">
        <f>TEXT(H57,"ddd")</f>
        <v>Mon</v>
      </c>
      <c r="I58" s="27" t="str">
        <f>TEXT(I57,"ddd")</f>
        <v>Fri</v>
      </c>
      <c r="J58" s="22" t="s">
        <v>46</v>
      </c>
      <c r="K58" s="72"/>
    </row>
    <row r="59" spans="1:11">
      <c r="A59" s="13">
        <v>26</v>
      </c>
      <c r="B59" s="14">
        <f>$D$57+1</f>
        <v>45627</v>
      </c>
      <c r="C59" s="15" t="s">
        <v>13</v>
      </c>
      <c r="D59" s="16">
        <f>$B$59+13</f>
        <v>45640</v>
      </c>
      <c r="E59" s="17" t="str">
        <f>TEXT(F59,"ddd")</f>
        <v>Thu</v>
      </c>
      <c r="F59" s="34">
        <f>$B$59+13-2</f>
        <v>45638</v>
      </c>
      <c r="G59" s="35">
        <f>D59+2</f>
        <v>45642</v>
      </c>
      <c r="H59" s="20">
        <f>D59+2</f>
        <v>45642</v>
      </c>
      <c r="I59" s="20">
        <f>D59+6</f>
        <v>45646</v>
      </c>
      <c r="J59" s="21"/>
      <c r="K59" s="72"/>
    </row>
    <row r="60" spans="1:11">
      <c r="A60" s="22"/>
      <c r="B60" s="23"/>
      <c r="C60" s="24"/>
      <c r="D60" s="25"/>
      <c r="E60" s="26"/>
      <c r="F60" s="27"/>
      <c r="G60" s="28" t="s">
        <v>24</v>
      </c>
      <c r="H60" s="29" t="str">
        <f>TEXT(H59,"ddd")</f>
        <v>Mon</v>
      </c>
      <c r="I60" s="27" t="str">
        <f>TEXT(I59,"ddd")</f>
        <v>Fri</v>
      </c>
      <c r="J60" s="38"/>
      <c r="K60" s="72"/>
    </row>
    <row r="61" spans="1:11">
      <c r="A61" s="13">
        <v>1</v>
      </c>
      <c r="B61" s="14">
        <f>$D$59+1</f>
        <v>45641</v>
      </c>
      <c r="C61" s="15" t="s">
        <v>13</v>
      </c>
      <c r="D61" s="16">
        <f>$B$61+13</f>
        <v>45654</v>
      </c>
      <c r="E61" s="17" t="str">
        <f>TEXT(F61,"ddd")</f>
        <v>Thu</v>
      </c>
      <c r="F61" s="34">
        <f>$B$61+13-2</f>
        <v>45652</v>
      </c>
      <c r="G61" s="35">
        <f>D61+2</f>
        <v>45656</v>
      </c>
      <c r="H61" s="20">
        <f>D61+2</f>
        <v>45656</v>
      </c>
      <c r="I61" s="20">
        <f>D61+6</f>
        <v>45660</v>
      </c>
      <c r="J61" s="21" t="s">
        <v>47</v>
      </c>
      <c r="K61" s="73" t="s">
        <v>48</v>
      </c>
    </row>
    <row r="62" spans="1:11">
      <c r="A62" s="22"/>
      <c r="B62" s="23"/>
      <c r="C62" s="24"/>
      <c r="D62" s="25"/>
      <c r="E62" s="26"/>
      <c r="F62" s="27"/>
      <c r="G62" s="28" t="s">
        <v>24</v>
      </c>
      <c r="H62" s="51" t="str">
        <f>TEXT(H61,"ddd")</f>
        <v>Mon</v>
      </c>
      <c r="I62" s="27" t="str">
        <f>TEXT(I61,"ddd")</f>
        <v>Fri</v>
      </c>
      <c r="J62" s="39" t="s">
        <v>49</v>
      </c>
      <c r="K62" s="74"/>
    </row>
    <row r="63" spans="1:11">
      <c r="A63" s="1"/>
      <c r="B63" s="32"/>
      <c r="C63" s="32"/>
      <c r="D63" s="32"/>
      <c r="E63" s="3"/>
      <c r="F63" s="40"/>
      <c r="G63" s="41"/>
      <c r="H63" s="41"/>
      <c r="I63" s="40"/>
      <c r="J63" s="42"/>
      <c r="K63" s="43"/>
    </row>
    <row r="64" spans="1:11">
      <c r="A64" s="75" t="s">
        <v>50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</row>
    <row r="65" spans="1:11" ht="11.25" customHeight="1">
      <c r="A65" s="1"/>
      <c r="B65" s="44"/>
      <c r="C65" s="44"/>
      <c r="D65" s="44"/>
      <c r="E65" s="45"/>
      <c r="F65" s="45"/>
      <c r="G65" s="45"/>
      <c r="H65" s="45"/>
      <c r="I65" s="45"/>
      <c r="J65" s="45"/>
      <c r="K65" s="45"/>
    </row>
    <row r="66" spans="1:11" ht="22.5" customHeight="1">
      <c r="A66" s="76" t="s">
        <v>51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</row>
    <row r="67" spans="1:1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 ht="22.5" customHeight="1">
      <c r="A68" s="77" t="s">
        <v>52</v>
      </c>
      <c r="B68" s="78"/>
      <c r="C68" s="78"/>
      <c r="D68" s="78"/>
      <c r="E68" s="78"/>
      <c r="F68" s="78"/>
      <c r="G68" s="78"/>
      <c r="H68" s="78"/>
      <c r="I68" s="78"/>
      <c r="J68" s="79" t="s">
        <v>53</v>
      </c>
      <c r="K68" s="79"/>
    </row>
    <row r="69" spans="1:11">
      <c r="A69" s="1"/>
      <c r="B69" s="44"/>
      <c r="C69" s="44"/>
      <c r="D69" s="44"/>
      <c r="E69" s="45"/>
      <c r="F69" s="45"/>
      <c r="G69" s="45"/>
      <c r="H69" s="45"/>
      <c r="I69" s="45"/>
      <c r="J69" s="45"/>
      <c r="K69" s="45"/>
    </row>
    <row r="70" spans="1:11">
      <c r="A70" s="71" t="s">
        <v>54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</row>
  </sheetData>
  <mergeCells count="30">
    <mergeCell ref="K39:K44"/>
    <mergeCell ref="K45:K48"/>
    <mergeCell ref="A70:K70"/>
    <mergeCell ref="K23:K26"/>
    <mergeCell ref="K17:K22"/>
    <mergeCell ref="K53:K56"/>
    <mergeCell ref="K57:K60"/>
    <mergeCell ref="K61:K62"/>
    <mergeCell ref="A64:K64"/>
    <mergeCell ref="A66:K66"/>
    <mergeCell ref="A68:I68"/>
    <mergeCell ref="J68:K68"/>
    <mergeCell ref="K27:K30"/>
    <mergeCell ref="K31:K34"/>
    <mergeCell ref="K35:K38"/>
    <mergeCell ref="K49:K52"/>
    <mergeCell ref="J6:J7"/>
    <mergeCell ref="K6:K7"/>
    <mergeCell ref="K9:K12"/>
    <mergeCell ref="K13:K16"/>
    <mergeCell ref="A1:K1"/>
    <mergeCell ref="A2:K2"/>
    <mergeCell ref="A3:K3"/>
    <mergeCell ref="A4:K4"/>
    <mergeCell ref="A6:A7"/>
    <mergeCell ref="B6:D6"/>
    <mergeCell ref="E6:F7"/>
    <mergeCell ref="G6:G7"/>
    <mergeCell ref="H6:H7"/>
    <mergeCell ref="I6:I7"/>
  </mergeCells>
  <hyperlinks>
    <hyperlink ref="J68:K68" r:id="rId1" display="Use PM out-of-office checklist" xr:uid="{16944AAF-48F7-4215-B99E-96C3998D8DD2}"/>
  </hyperlinks>
  <printOptions horizontalCentered="1" verticalCentered="1"/>
  <pageMargins left="0.25" right="0.25" top="0.3" bottom="0.3" header="0.3" footer="0.5"/>
  <pageSetup scale="71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2CAC54CAA12445BA1A1A13EFA5FAA2" ma:contentTypeVersion="15" ma:contentTypeDescription="Create a new document." ma:contentTypeScope="" ma:versionID="68c887edc337b3e8c4e2e51fc9d6d6e2">
  <xsd:schema xmlns:xsd="http://www.w3.org/2001/XMLSchema" xmlns:xs="http://www.w3.org/2001/XMLSchema" xmlns:p="http://schemas.microsoft.com/office/2006/metadata/properties" xmlns:ns2="c7244f30-bd6f-4570-b5d7-d9eba6bcd200" xmlns:ns3="0407557e-8237-42d2-a0e8-7686ec7f5ae6" targetNamespace="http://schemas.microsoft.com/office/2006/metadata/properties" ma:root="true" ma:fieldsID="d2e60c0eadc618eaab9eafbdf97e5537" ns2:_="" ns3:_="">
    <xsd:import namespace="c7244f30-bd6f-4570-b5d7-d9eba6bcd200"/>
    <xsd:import namespace="0407557e-8237-42d2-a0e8-7686ec7f5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s" minOccurs="0"/>
                <xsd:element ref="ns2:ReviewDate" minOccurs="0"/>
                <xsd:element ref="ns2:FunctionalOwner" minOccurs="0"/>
                <xsd:element ref="ns2:Statu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44f30-bd6f-4570-b5d7-d9eba6bcd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14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ReviewDate" ma:index="15" nillable="true" ma:displayName="ReviewDate" ma:format="DateOnly" ma:internalName="ReviewDate">
      <xsd:simpleType>
        <xsd:restriction base="dms:DateTime"/>
      </xsd:simpleType>
    </xsd:element>
    <xsd:element name="FunctionalOwner" ma:index="16" nillable="true" ma:displayName="FunctionalOwner" ma:format="Dropdown" ma:internalName="FunctionalOwner">
      <xsd:simpleType>
        <xsd:restriction base="dms:Choice">
          <xsd:enumeration value="RPMO"/>
          <xsd:enumeration value="Medical Records/HIM"/>
          <xsd:enumeration value="Survey Research Program"/>
          <xsd:enumeration value="Research Administration"/>
          <xsd:enumeration value="Clinical Research"/>
          <xsd:enumeration value="RBSS"/>
        </xsd:restriction>
      </xsd:simpleType>
    </xsd:element>
    <xsd:element name="Status" ma:index="17" nillable="true" ma:displayName="Status" ma:format="Dropdown" ma:internalName="Status">
      <xsd:simpleType>
        <xsd:restriction base="dms:Choice">
          <xsd:enumeration value="Current (up to date)"/>
          <xsd:enumeration value="Needs Review"/>
          <xsd:enumeration value="Review in process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557e-8237-42d2-a0e8-7686ec7f5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c7244f30-bd6f-4570-b5d7-d9eba6bcd200" xsi:nil="true"/>
    <ReviewDate xmlns="c7244f30-bd6f-4570-b5d7-d9eba6bcd200">2099-12-31T08:00:00+00:00</ReviewDate>
    <FunctionalOwner xmlns="c7244f30-bd6f-4570-b5d7-d9eba6bcd200">RPMO</FunctionalOwner>
    <Status xmlns="c7244f30-bd6f-4570-b5d7-d9eba6bcd200">Current (up to date)</Status>
  </documentManagement>
</p:properties>
</file>

<file path=customXml/itemProps1.xml><?xml version="1.0" encoding="utf-8"?>
<ds:datastoreItem xmlns:ds="http://schemas.openxmlformats.org/officeDocument/2006/customXml" ds:itemID="{44285B8B-DFF9-44CC-B60C-2CDA963AF997}"/>
</file>

<file path=customXml/itemProps2.xml><?xml version="1.0" encoding="utf-8"?>
<ds:datastoreItem xmlns:ds="http://schemas.openxmlformats.org/officeDocument/2006/customXml" ds:itemID="{0B1C5724-64A4-4BD8-BE1A-9CA414AF9FE6}"/>
</file>

<file path=customXml/itemProps3.xml><?xml version="1.0" encoding="utf-8"?>
<ds:datastoreItem xmlns:ds="http://schemas.openxmlformats.org/officeDocument/2006/customXml" ds:itemID="{F0A98897-67A7-4FD4-8220-525015CB41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Mccurry</dc:creator>
  <cp:keywords/>
  <dc:description/>
  <cp:lastModifiedBy>Ian McCurry</cp:lastModifiedBy>
  <cp:revision/>
  <dcterms:created xsi:type="dcterms:W3CDTF">2022-09-14T20:24:07Z</dcterms:created>
  <dcterms:modified xsi:type="dcterms:W3CDTF">2024-01-04T15:36:28Z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0x010100662CAC54CAA12445BA1A1A13EFA5FAA2</vt:lpwstr>
  </property>
</Properties>
</file>