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hiparikh/Downloads/"/>
    </mc:Choice>
  </mc:AlternateContent>
  <xr:revisionPtr revIDLastSave="0" documentId="13_ncr:1_{CB9D49DB-501B-F84E-A309-A7CA55CA9794}" xr6:coauthVersionLast="47" xr6:coauthVersionMax="47" xr10:uidLastSave="{00000000-0000-0000-0000-000000000000}"/>
  <bookViews>
    <workbookView xWindow="3200" yWindow="500" windowWidth="25600" windowHeight="16240" xr2:uid="{A9D55723-28E3-48AD-B065-22CB3CE1C3F1}"/>
  </bookViews>
  <sheets>
    <sheet name="Canada" sheetId="1" r:id="rId1"/>
    <sheet name="Ontario" sheetId="2" r:id="rId2"/>
    <sheet name="BC" sheetId="3" r:id="rId3"/>
    <sheet name="Alberta" sheetId="4" r:id="rId4"/>
    <sheet name="Quebec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5" l="1"/>
  <c r="D5" i="5"/>
  <c r="D4" i="5"/>
  <c r="D3" i="5"/>
  <c r="D2" i="5"/>
  <c r="C11" i="5"/>
  <c r="C10" i="5"/>
  <c r="C9" i="5"/>
  <c r="C8" i="5"/>
  <c r="C7" i="5"/>
  <c r="C6" i="5"/>
  <c r="C5" i="5"/>
  <c r="C4" i="5"/>
  <c r="C3" i="5"/>
  <c r="C2" i="5"/>
  <c r="B11" i="5"/>
  <c r="B10" i="5"/>
  <c r="B9" i="5"/>
  <c r="B8" i="5"/>
  <c r="B7" i="5"/>
  <c r="B6" i="5"/>
  <c r="B5" i="5"/>
  <c r="B4" i="5"/>
  <c r="B3" i="5"/>
  <c r="B2" i="5"/>
  <c r="D6" i="4"/>
  <c r="D5" i="4"/>
  <c r="D4" i="4"/>
  <c r="D3" i="4"/>
  <c r="D2" i="4"/>
  <c r="C11" i="4"/>
  <c r="C10" i="4"/>
  <c r="C9" i="4"/>
  <c r="C8" i="4"/>
  <c r="C7" i="4"/>
  <c r="C6" i="4"/>
  <c r="C5" i="4"/>
  <c r="C4" i="4"/>
  <c r="C3" i="4"/>
  <c r="C2" i="4"/>
  <c r="B11" i="4"/>
  <c r="B10" i="4"/>
  <c r="B9" i="4"/>
  <c r="B8" i="4"/>
  <c r="B7" i="4"/>
  <c r="B6" i="4"/>
  <c r="B5" i="4"/>
  <c r="B4" i="4"/>
  <c r="B3" i="4"/>
  <c r="B2" i="4"/>
  <c r="D6" i="2"/>
  <c r="D5" i="2"/>
  <c r="D4" i="2"/>
  <c r="D3" i="2"/>
  <c r="D2" i="2"/>
  <c r="C11" i="2"/>
  <c r="C10" i="2"/>
  <c r="C9" i="2"/>
  <c r="C8" i="2"/>
  <c r="C7" i="2"/>
  <c r="C6" i="2"/>
  <c r="C5" i="2"/>
  <c r="C4" i="2"/>
  <c r="C3" i="2"/>
  <c r="C2" i="2"/>
  <c r="B11" i="2"/>
  <c r="B10" i="2"/>
  <c r="B9" i="2"/>
  <c r="B8" i="2"/>
  <c r="B7" i="2"/>
  <c r="B6" i="2"/>
  <c r="B5" i="2"/>
  <c r="B4" i="2"/>
  <c r="B3" i="2"/>
  <c r="B2" i="2"/>
  <c r="D6" i="1"/>
  <c r="D5" i="1"/>
  <c r="D4" i="1"/>
  <c r="D3" i="1"/>
  <c r="D2" i="1"/>
  <c r="C11" i="1"/>
  <c r="C10" i="1"/>
  <c r="C9" i="1"/>
  <c r="C8" i="1"/>
  <c r="C7" i="1"/>
  <c r="C6" i="1"/>
  <c r="C5" i="1"/>
  <c r="C4" i="1"/>
  <c r="C3" i="1"/>
  <c r="C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<sst xmlns="http://schemas.openxmlformats.org/spreadsheetml/2006/main" count="45" uniqueCount="9">
  <si>
    <t>Mortgage delinquency rate (%)</t>
  </si>
  <si>
    <t>Average Value of New Mortgage Loans ($)</t>
  </si>
  <si>
    <t>Residential Mortgage Arrears and Foreclosure Rates (%)</t>
  </si>
  <si>
    <t>Year</t>
  </si>
  <si>
    <t>Real_Median_Household_Income</t>
  </si>
  <si>
    <t>Consumer_Price_Index_Percent_Change</t>
  </si>
  <si>
    <t>Labour_Force_Participation_Rate</t>
  </si>
  <si>
    <t>Unemployment_Rate</t>
  </si>
  <si>
    <t>Real_Disposal_Income_Percent_Change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</si>
</sst>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###,###,###,##0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9"/>
      <color theme="1"/>
      <name val="Arial"/>
      <family val="2"/>
    </font>
    <font>
      <sz val="9.5"/>
      <name val="Arial"/>
      <family val="2"/>
    </font>
    <font>
      <sz val="7"/>
      <name val="Arial"/>
      <family val="2"/>
    </font>
    <font>
      <sz val="7.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horizontal="left"/>
    </xf>
  </cellStyleXfs>
  <cellXfs count="24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2" fontId="0" fillId="0" borderId="0" xfId="0" applyNumberFormat="1"/>
    <xf numFmtId="164" fontId="0" fillId="0" borderId="0" xfId="0" applyNumberFormat="1"/>
    <xf numFmtId="166" fontId="5" fillId="0" borderId="1" xfId="2" applyNumberFormat="1" applyFont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164" fontId="1" fillId="0" borderId="1" xfId="0" applyNumberFormat="1" applyFont="1" applyBorder="1"/>
    <xf numFmtId="164" fontId="1" fillId="0" borderId="1" xfId="0" applyNumberFormat="1" applyFont="1" applyBorder="1" applyAlignment="1">
      <alignment vertical="center"/>
    </xf>
    <xf numFmtId="2" fontId="0" fillId="0" borderId="1" xfId="0" applyNumberFormat="1" applyBorder="1"/>
    <xf numFmtId="164" fontId="0" fillId="0" borderId="1" xfId="0" applyNumberFormat="1" applyBorder="1"/>
    <xf numFmtId="165" fontId="3" fillId="2" borderId="1" xfId="1" applyNumberFormat="1" applyFont="1" applyFill="1" applyBorder="1" applyAlignment="1">
      <alignment horizontal="right"/>
    </xf>
    <xf numFmtId="166" fontId="5" fillId="3" borderId="1" xfId="2" applyNumberFormat="1" applyFont="1" applyFill="1" applyBorder="1" applyAlignment="1">
      <alignment horizontal="right"/>
    </xf>
    <xf numFmtId="166" fontId="5" fillId="0" borderId="1" xfId="0" applyNumberFormat="1" applyFont="1" applyBorder="1" applyAlignment="1">
      <alignment horizontal="right"/>
    </xf>
    <xf numFmtId="165" fontId="3" fillId="2" borderId="1" xfId="1" applyNumberFormat="1" applyFont="1" applyFill="1" applyBorder="1" applyAlignment="1">
      <alignment horizontal="center"/>
    </xf>
    <xf numFmtId="166" fontId="5" fillId="0" borderId="1" xfId="2" applyNumberFormat="1" applyFont="1" applyBorder="1" applyAlignment="1">
      <alignment horizontal="center"/>
    </xf>
    <xf numFmtId="166" fontId="5" fillId="3" borderId="1" xfId="2" applyNumberFormat="1" applyFont="1" applyFill="1" applyBorder="1" applyAlignment="1">
      <alignment horizontal="center"/>
    </xf>
    <xf numFmtId="165" fontId="3" fillId="0" borderId="1" xfId="1" applyNumberFormat="1" applyFont="1" applyBorder="1" applyAlignment="1">
      <alignment horizontal="right"/>
    </xf>
    <xf numFmtId="166" fontId="5" fillId="0" borderId="0" xfId="2" applyNumberFormat="1" applyFont="1" applyAlignment="1">
      <alignment horizontal="right"/>
    </xf>
    <xf numFmtId="2" fontId="1" fillId="0" borderId="1" xfId="0" applyNumberFormat="1" applyFont="1" applyBorder="1"/>
    <xf numFmtId="4" fontId="1" fillId="0" borderId="1" xfId="0" applyNumberFormat="1" applyFont="1" applyBorder="1" applyAlignment="1">
      <alignment vertical="center"/>
    </xf>
    <xf numFmtId="4" fontId="0" fillId="0" borderId="1" xfId="0" applyNumberFormat="1" applyBorder="1"/>
    <xf numFmtId="0" fontId="0" fillId="0" borderId="1" xfId="0" applyBorder="1" applyAlignment="1">
      <alignment horizontal="center" vertical="center"/>
    </xf>
  </cellXfs>
  <cellStyles count="3">
    <cellStyle name="7pt" xfId="2" xr:uid="{415C896C-6DC5-6C4D-8DD7-BAFD2BDCDF39}"/>
    <cellStyle name="Normal" xfId="0" builtinId="0"/>
    <cellStyle name="Normal 2" xfId="1" xr:uid="{F0BB2F25-FFE4-2349-B2BB-0F91CC4F60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able_Mortg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ada"/>
      <sheetName val="Ontario"/>
      <sheetName val="British Columbia"/>
      <sheetName val="Alberta"/>
      <sheetName val="Quebec"/>
    </sheetNames>
    <sheetDataSet>
      <sheetData sheetId="0">
        <row r="2">
          <cell r="B2">
            <v>0.37</v>
          </cell>
          <cell r="C2">
            <v>214203</v>
          </cell>
          <cell r="D2">
            <v>0.32</v>
          </cell>
        </row>
        <row r="3">
          <cell r="B3">
            <v>0.35</v>
          </cell>
          <cell r="C3">
            <v>212978</v>
          </cell>
          <cell r="D3">
            <v>0.31</v>
          </cell>
        </row>
        <row r="4">
          <cell r="B4">
            <v>0.35</v>
          </cell>
          <cell r="C4">
            <v>226172</v>
          </cell>
          <cell r="D4">
            <v>0.31188154277373309</v>
          </cell>
        </row>
        <row r="5">
          <cell r="B5">
            <v>0.35</v>
          </cell>
          <cell r="C5">
            <v>223413</v>
          </cell>
          <cell r="D5">
            <v>0.31528578065905627</v>
          </cell>
        </row>
        <row r="6">
          <cell r="B6">
            <v>0.37</v>
          </cell>
          <cell r="C6">
            <v>225005</v>
          </cell>
          <cell r="D6">
            <v>0.30535247594859039</v>
          </cell>
        </row>
        <row r="7">
          <cell r="B7">
            <v>0.34</v>
          </cell>
          <cell r="C7">
            <v>221594</v>
          </cell>
          <cell r="D7">
            <v>0.28602544748759973</v>
          </cell>
        </row>
        <row r="8">
          <cell r="B8">
            <v>0.34</v>
          </cell>
          <cell r="C8">
            <v>240043</v>
          </cell>
          <cell r="D8">
            <v>0.28457289883249665</v>
          </cell>
        </row>
        <row r="9">
          <cell r="B9">
            <v>0.35</v>
          </cell>
          <cell r="C9">
            <v>238145</v>
          </cell>
          <cell r="D9">
            <v>0.28507528101474683</v>
          </cell>
        </row>
        <row r="10">
          <cell r="B10">
            <v>0.36</v>
          </cell>
          <cell r="C10">
            <v>238254</v>
          </cell>
          <cell r="D10">
            <v>0.28125384765964523</v>
          </cell>
        </row>
        <row r="11">
          <cell r="B11">
            <v>0.35</v>
          </cell>
          <cell r="C11">
            <v>239454</v>
          </cell>
          <cell r="D11">
            <v>0.27107683430407081</v>
          </cell>
        </row>
        <row r="12">
          <cell r="B12">
            <v>0.35</v>
          </cell>
          <cell r="C12">
            <v>256704</v>
          </cell>
          <cell r="D12">
            <v>0.27192384681459725</v>
          </cell>
        </row>
        <row r="13">
          <cell r="B13">
            <v>0.35</v>
          </cell>
          <cell r="C13">
            <v>255401</v>
          </cell>
          <cell r="D13">
            <v>0.2717889930252973</v>
          </cell>
        </row>
        <row r="14">
          <cell r="B14">
            <v>0.36</v>
          </cell>
          <cell r="C14">
            <v>257305</v>
          </cell>
          <cell r="D14">
            <v>0.2822415188918832</v>
          </cell>
        </row>
        <row r="15">
          <cell r="B15">
            <v>0.35</v>
          </cell>
          <cell r="C15">
            <v>259814</v>
          </cell>
          <cell r="D15">
            <v>0.27529128310924922</v>
          </cell>
        </row>
        <row r="16">
          <cell r="B16">
            <v>0.35</v>
          </cell>
          <cell r="C16">
            <v>276336</v>
          </cell>
          <cell r="D16">
            <v>0.28485303324943922</v>
          </cell>
        </row>
        <row r="17">
          <cell r="B17">
            <v>0.34</v>
          </cell>
          <cell r="C17">
            <v>271895</v>
          </cell>
          <cell r="D17">
            <v>0.27606868502180221</v>
          </cell>
        </row>
        <row r="18">
          <cell r="B18">
            <v>0.34</v>
          </cell>
          <cell r="C18">
            <v>275693</v>
          </cell>
          <cell r="D18">
            <v>0.2680354544251885</v>
          </cell>
        </row>
        <row r="19">
          <cell r="B19">
            <v>0.32</v>
          </cell>
          <cell r="C19">
            <v>275265</v>
          </cell>
          <cell r="D19">
            <v>0.24675786934062416</v>
          </cell>
        </row>
        <row r="20">
          <cell r="B20">
            <v>0.3</v>
          </cell>
          <cell r="C20">
            <v>287576</v>
          </cell>
          <cell r="D20">
            <v>0.24</v>
          </cell>
        </row>
        <row r="21">
          <cell r="B21">
            <v>0.28999999999999998</v>
          </cell>
          <cell r="C21">
            <v>280073</v>
          </cell>
          <cell r="D21">
            <v>0.23899475631182601</v>
          </cell>
        </row>
        <row r="22">
          <cell r="B22">
            <v>0.28999999999999998</v>
          </cell>
          <cell r="C22">
            <v>282175</v>
          </cell>
        </row>
        <row r="23">
          <cell r="B23">
            <v>0.28000000000000003</v>
          </cell>
          <cell r="C23">
            <v>276311</v>
          </cell>
        </row>
        <row r="24">
          <cell r="B24">
            <v>0.28000000000000003</v>
          </cell>
          <cell r="C24">
            <v>281219</v>
          </cell>
        </row>
        <row r="25">
          <cell r="B25">
            <v>0.3</v>
          </cell>
          <cell r="C25">
            <v>268751</v>
          </cell>
        </row>
        <row r="26">
          <cell r="B26">
            <v>0.3</v>
          </cell>
          <cell r="C26">
            <v>270488</v>
          </cell>
        </row>
        <row r="27">
          <cell r="B27">
            <v>0.3</v>
          </cell>
          <cell r="C27">
            <v>266967</v>
          </cell>
        </row>
        <row r="28">
          <cell r="B28">
            <v>0.28999999999999998</v>
          </cell>
          <cell r="C28">
            <v>283556</v>
          </cell>
        </row>
        <row r="29">
          <cell r="B29">
            <v>0.28999999999999998</v>
          </cell>
          <cell r="C29">
            <v>286038</v>
          </cell>
        </row>
        <row r="30">
          <cell r="B30">
            <v>0.28999999999999998</v>
          </cell>
          <cell r="C30">
            <v>291692</v>
          </cell>
        </row>
        <row r="31">
          <cell r="B31">
            <v>0.28999999999999998</v>
          </cell>
          <cell r="C31">
            <v>297247</v>
          </cell>
        </row>
        <row r="32">
          <cell r="B32">
            <v>0.28999999999999998</v>
          </cell>
          <cell r="C32">
            <v>303447</v>
          </cell>
        </row>
        <row r="33">
          <cell r="B33">
            <v>0.25</v>
          </cell>
          <cell r="C33">
            <v>322008</v>
          </cell>
        </row>
        <row r="34">
          <cell r="B34">
            <v>0.25</v>
          </cell>
          <cell r="C34">
            <v>335462</v>
          </cell>
        </row>
        <row r="35">
          <cell r="B35">
            <v>0.22</v>
          </cell>
          <cell r="C35">
            <v>351862</v>
          </cell>
        </row>
        <row r="36">
          <cell r="B36">
            <v>0.2</v>
          </cell>
          <cell r="C36">
            <v>371584</v>
          </cell>
        </row>
        <row r="37">
          <cell r="B37">
            <v>0.19</v>
          </cell>
          <cell r="C37">
            <v>358717</v>
          </cell>
        </row>
        <row r="38">
          <cell r="B38">
            <v>0.18</v>
          </cell>
          <cell r="C38">
            <v>371822</v>
          </cell>
        </row>
        <row r="39">
          <cell r="B39">
            <v>0.16</v>
          </cell>
          <cell r="C39">
            <v>374635</v>
          </cell>
        </row>
        <row r="40">
          <cell r="B40">
            <v>0.14000000000000001</v>
          </cell>
          <cell r="C40">
            <v>363654</v>
          </cell>
        </row>
      </sheetData>
      <sheetData sheetId="1">
        <row r="2">
          <cell r="B2">
            <v>0.31</v>
          </cell>
          <cell r="C2">
            <v>233122</v>
          </cell>
          <cell r="D2">
            <v>0.21</v>
          </cell>
        </row>
        <row r="3">
          <cell r="B3">
            <v>0.28999999999999998</v>
          </cell>
          <cell r="C3">
            <v>230770</v>
          </cell>
          <cell r="D3">
            <v>0.2</v>
          </cell>
        </row>
        <row r="4">
          <cell r="B4">
            <v>0.28000000000000003</v>
          </cell>
          <cell r="C4">
            <v>249054</v>
          </cell>
          <cell r="D4">
            <v>0.20325936361572525</v>
          </cell>
        </row>
        <row r="5">
          <cell r="B5">
            <v>0.28000000000000003</v>
          </cell>
          <cell r="C5">
            <v>244060</v>
          </cell>
          <cell r="D5">
            <v>0.20620279324569243</v>
          </cell>
        </row>
        <row r="6">
          <cell r="B6">
            <v>0.28999999999999998</v>
          </cell>
          <cell r="C6">
            <v>244077</v>
          </cell>
          <cell r="D6">
            <v>0.1948185531536861</v>
          </cell>
        </row>
        <row r="7">
          <cell r="B7">
            <v>0.27</v>
          </cell>
          <cell r="C7">
            <v>240828</v>
          </cell>
          <cell r="D7">
            <v>0.18121013083942508</v>
          </cell>
        </row>
        <row r="8">
          <cell r="B8">
            <v>0.27</v>
          </cell>
          <cell r="C8">
            <v>262838</v>
          </cell>
          <cell r="D8">
            <v>0.1766815038396404</v>
          </cell>
        </row>
        <row r="9">
          <cell r="B9">
            <v>0.26</v>
          </cell>
          <cell r="C9">
            <v>257244</v>
          </cell>
          <cell r="D9">
            <v>0.17496381464946079</v>
          </cell>
        </row>
        <row r="10">
          <cell r="B10">
            <v>0.27</v>
          </cell>
          <cell r="C10">
            <v>254854</v>
          </cell>
          <cell r="D10">
            <v>0.16533124658535625</v>
          </cell>
        </row>
        <row r="11">
          <cell r="B11">
            <v>0.25</v>
          </cell>
          <cell r="C11">
            <v>259093</v>
          </cell>
          <cell r="D11">
            <v>0.15434785486007388</v>
          </cell>
        </row>
        <row r="12">
          <cell r="B12">
            <v>0.24</v>
          </cell>
          <cell r="C12">
            <v>281259</v>
          </cell>
          <cell r="D12">
            <v>0.15056642500620174</v>
          </cell>
        </row>
        <row r="13">
          <cell r="B13">
            <v>0.23</v>
          </cell>
          <cell r="C13">
            <v>277802</v>
          </cell>
          <cell r="D13">
            <v>0.14373354215440046</v>
          </cell>
        </row>
        <row r="14">
          <cell r="B14">
            <v>0.24</v>
          </cell>
          <cell r="C14">
            <v>278626</v>
          </cell>
          <cell r="D14">
            <v>0.14419899562838148</v>
          </cell>
        </row>
        <row r="15">
          <cell r="B15">
            <v>0.22</v>
          </cell>
          <cell r="C15">
            <v>285024</v>
          </cell>
          <cell r="D15">
            <v>0.13242423966204725</v>
          </cell>
        </row>
        <row r="16">
          <cell r="B16">
            <v>0.2</v>
          </cell>
          <cell r="C16">
            <v>307369</v>
          </cell>
          <cell r="D16">
            <v>0.13489591774863643</v>
          </cell>
        </row>
        <row r="17">
          <cell r="B17">
            <v>0.19</v>
          </cell>
          <cell r="C17">
            <v>310236</v>
          </cell>
          <cell r="D17">
            <v>0.12401707982061327</v>
          </cell>
        </row>
        <row r="18">
          <cell r="B18">
            <v>0.18</v>
          </cell>
          <cell r="C18">
            <v>319009</v>
          </cell>
          <cell r="D18">
            <v>0.11708581710540694</v>
          </cell>
        </row>
        <row r="19">
          <cell r="B19">
            <v>0.16</v>
          </cell>
          <cell r="C19">
            <v>326645</v>
          </cell>
          <cell r="D19">
            <v>0.10262894136146394</v>
          </cell>
        </row>
        <row r="20">
          <cell r="B20">
            <v>0.16</v>
          </cell>
          <cell r="C20">
            <v>338561</v>
          </cell>
          <cell r="D20">
            <v>0.1</v>
          </cell>
        </row>
        <row r="21">
          <cell r="B21">
            <v>0.15</v>
          </cell>
          <cell r="C21">
            <v>323821</v>
          </cell>
          <cell r="D21">
            <v>9.76451857196525E-2</v>
          </cell>
        </row>
        <row r="22">
          <cell r="B22">
            <v>0.15</v>
          </cell>
          <cell r="C22">
            <v>322179</v>
          </cell>
        </row>
        <row r="23">
          <cell r="B23">
            <v>0.14000000000000001</v>
          </cell>
          <cell r="C23">
            <v>315576</v>
          </cell>
        </row>
        <row r="24">
          <cell r="B24">
            <v>0.13</v>
          </cell>
          <cell r="C24">
            <v>327367</v>
          </cell>
        </row>
        <row r="25">
          <cell r="B25">
            <v>0.14000000000000001</v>
          </cell>
          <cell r="C25">
            <v>321579</v>
          </cell>
        </row>
        <row r="26">
          <cell r="B26">
            <v>0.14000000000000001</v>
          </cell>
          <cell r="C26">
            <v>321074</v>
          </cell>
        </row>
        <row r="27">
          <cell r="B27">
            <v>0.14000000000000001</v>
          </cell>
          <cell r="C27">
            <v>324080</v>
          </cell>
        </row>
        <row r="28">
          <cell r="B28">
            <v>0.14000000000000001</v>
          </cell>
          <cell r="C28">
            <v>343117</v>
          </cell>
        </row>
        <row r="29">
          <cell r="B29">
            <v>0.14000000000000001</v>
          </cell>
          <cell r="C29">
            <v>343768</v>
          </cell>
        </row>
        <row r="30">
          <cell r="B30">
            <v>0.14000000000000001</v>
          </cell>
          <cell r="C30">
            <v>348257</v>
          </cell>
        </row>
        <row r="31">
          <cell r="B31">
            <v>0.14000000000000001</v>
          </cell>
          <cell r="C31">
            <v>363422</v>
          </cell>
        </row>
        <row r="32">
          <cell r="B32">
            <v>0.14000000000000001</v>
          </cell>
          <cell r="C32">
            <v>373382</v>
          </cell>
        </row>
        <row r="33">
          <cell r="B33">
            <v>0.12</v>
          </cell>
          <cell r="C33">
            <v>395828</v>
          </cell>
        </row>
        <row r="34">
          <cell r="B34">
            <v>0.13</v>
          </cell>
          <cell r="C34">
            <v>403739</v>
          </cell>
        </row>
        <row r="35">
          <cell r="B35">
            <v>0.1</v>
          </cell>
          <cell r="C35">
            <v>438788</v>
          </cell>
        </row>
        <row r="36">
          <cell r="B36">
            <v>0.09</v>
          </cell>
          <cell r="C36">
            <v>464838</v>
          </cell>
        </row>
        <row r="37">
          <cell r="B37">
            <v>0.08</v>
          </cell>
          <cell r="C37">
            <v>453826</v>
          </cell>
        </row>
        <row r="38">
          <cell r="B38">
            <v>0.08</v>
          </cell>
          <cell r="C38">
            <v>474072</v>
          </cell>
        </row>
        <row r="39">
          <cell r="B39">
            <v>7.0000000000000007E-2</v>
          </cell>
          <cell r="C39">
            <v>486207</v>
          </cell>
        </row>
        <row r="40">
          <cell r="B40">
            <v>7.0000000000000007E-2</v>
          </cell>
          <cell r="C40">
            <v>462701</v>
          </cell>
        </row>
      </sheetData>
      <sheetData sheetId="2"/>
      <sheetData sheetId="3">
        <row r="2">
          <cell r="B2">
            <v>0.52</v>
          </cell>
          <cell r="C2">
            <v>277158</v>
          </cell>
          <cell r="D2">
            <v>0.45999999999999996</v>
          </cell>
        </row>
        <row r="3">
          <cell r="B3">
            <v>0.47</v>
          </cell>
          <cell r="C3">
            <v>278516</v>
          </cell>
          <cell r="D3">
            <v>0.42</v>
          </cell>
        </row>
        <row r="4">
          <cell r="B4">
            <v>0.45</v>
          </cell>
          <cell r="C4">
            <v>289263</v>
          </cell>
          <cell r="D4">
            <v>0.405949723831735</v>
          </cell>
        </row>
        <row r="5">
          <cell r="B5">
            <v>0.43</v>
          </cell>
          <cell r="C5">
            <v>284928</v>
          </cell>
          <cell r="D5">
            <v>0.38760523786985646</v>
          </cell>
        </row>
        <row r="6">
          <cell r="B6">
            <v>0.42</v>
          </cell>
          <cell r="C6">
            <v>291926</v>
          </cell>
          <cell r="D6">
            <v>0.35611848708579347</v>
          </cell>
        </row>
        <row r="7">
          <cell r="B7">
            <v>0.37</v>
          </cell>
          <cell r="C7">
            <v>290722</v>
          </cell>
          <cell r="D7">
            <v>0.31927550386220366</v>
          </cell>
        </row>
        <row r="8">
          <cell r="B8">
            <v>0.34</v>
          </cell>
          <cell r="C8">
            <v>304374</v>
          </cell>
          <cell r="D8">
            <v>0.2851865455521494</v>
          </cell>
        </row>
        <row r="9">
          <cell r="B9">
            <v>0.32</v>
          </cell>
          <cell r="C9">
            <v>305558</v>
          </cell>
          <cell r="D9">
            <v>0.26619718309859153</v>
          </cell>
        </row>
        <row r="10">
          <cell r="B10">
            <v>0.32</v>
          </cell>
          <cell r="C10">
            <v>303976</v>
          </cell>
          <cell r="D10">
            <v>0.26227558814113278</v>
          </cell>
        </row>
        <row r="11">
          <cell r="B11">
            <v>0.33</v>
          </cell>
          <cell r="C11">
            <v>299837</v>
          </cell>
          <cell r="D11">
            <v>0.26879602146865944</v>
          </cell>
        </row>
        <row r="12">
          <cell r="B12">
            <v>0.35</v>
          </cell>
          <cell r="C12">
            <v>309953</v>
          </cell>
          <cell r="D12">
            <v>0.274264579121413</v>
          </cell>
        </row>
        <row r="13">
          <cell r="B13">
            <v>0.36</v>
          </cell>
          <cell r="C13">
            <v>303244</v>
          </cell>
          <cell r="D13">
            <v>0.29284432208362121</v>
          </cell>
        </row>
        <row r="14">
          <cell r="B14">
            <v>0.41</v>
          </cell>
          <cell r="C14">
            <v>296111</v>
          </cell>
          <cell r="D14">
            <v>0.3447898518880067</v>
          </cell>
        </row>
        <row r="15">
          <cell r="B15">
            <v>0.45</v>
          </cell>
          <cell r="C15">
            <v>298884</v>
          </cell>
          <cell r="D15">
            <v>0.38971863666058437</v>
          </cell>
        </row>
        <row r="16">
          <cell r="B16">
            <v>0.53</v>
          </cell>
          <cell r="C16">
            <v>304683</v>
          </cell>
          <cell r="D16">
            <v>0.43461857038158136</v>
          </cell>
        </row>
        <row r="17">
          <cell r="B17">
            <v>0.53</v>
          </cell>
          <cell r="C17">
            <v>302095</v>
          </cell>
          <cell r="D17">
            <v>0.45951723923562304</v>
          </cell>
        </row>
        <row r="18">
          <cell r="B18">
            <v>0.54</v>
          </cell>
          <cell r="C18">
            <v>301254</v>
          </cell>
          <cell r="D18">
            <v>0.45984211857800017</v>
          </cell>
        </row>
        <row r="19">
          <cell r="B19">
            <v>0.52</v>
          </cell>
          <cell r="C19">
            <v>300115</v>
          </cell>
          <cell r="D19">
            <v>0.43475053314415224</v>
          </cell>
        </row>
        <row r="20">
          <cell r="B20">
            <v>0.51</v>
          </cell>
          <cell r="C20">
            <v>307837</v>
          </cell>
          <cell r="D20">
            <v>0.44</v>
          </cell>
        </row>
        <row r="21">
          <cell r="B21">
            <v>0.5</v>
          </cell>
          <cell r="C21">
            <v>307662</v>
          </cell>
          <cell r="D21">
            <v>0.43496027397026099</v>
          </cell>
        </row>
        <row r="22">
          <cell r="B22">
            <v>0.5</v>
          </cell>
          <cell r="C22">
            <v>302814</v>
          </cell>
        </row>
        <row r="23">
          <cell r="B23">
            <v>0.46</v>
          </cell>
          <cell r="C23">
            <v>302116</v>
          </cell>
        </row>
        <row r="24">
          <cell r="B24">
            <v>0.47</v>
          </cell>
          <cell r="C24">
            <v>305101</v>
          </cell>
        </row>
        <row r="25">
          <cell r="B25">
            <v>0.5</v>
          </cell>
          <cell r="C25">
            <v>295839</v>
          </cell>
        </row>
        <row r="26">
          <cell r="B26">
            <v>0.51</v>
          </cell>
          <cell r="C26">
            <v>291721</v>
          </cell>
        </row>
        <row r="27">
          <cell r="B27">
            <v>0.53</v>
          </cell>
          <cell r="C27">
            <v>293612</v>
          </cell>
        </row>
        <row r="28">
          <cell r="B28">
            <v>0.51</v>
          </cell>
          <cell r="C28">
            <v>297609</v>
          </cell>
        </row>
        <row r="29">
          <cell r="B29">
            <v>0.5</v>
          </cell>
          <cell r="C29">
            <v>297552</v>
          </cell>
        </row>
        <row r="30">
          <cell r="B30">
            <v>0.52</v>
          </cell>
          <cell r="C30">
            <v>291756</v>
          </cell>
        </row>
        <row r="31">
          <cell r="B31">
            <v>0.52</v>
          </cell>
          <cell r="C31">
            <v>296298</v>
          </cell>
        </row>
        <row r="32">
          <cell r="B32">
            <v>0.5</v>
          </cell>
          <cell r="C32">
            <v>305613</v>
          </cell>
        </row>
        <row r="33">
          <cell r="B33">
            <v>0.44</v>
          </cell>
          <cell r="C33">
            <v>308560</v>
          </cell>
        </row>
        <row r="34">
          <cell r="B34">
            <v>0.46</v>
          </cell>
          <cell r="C34">
            <v>305654</v>
          </cell>
        </row>
        <row r="35">
          <cell r="B35">
            <v>0.43</v>
          </cell>
          <cell r="C35">
            <v>323586</v>
          </cell>
        </row>
        <row r="36">
          <cell r="B36">
            <v>0.42</v>
          </cell>
          <cell r="C36">
            <v>337213</v>
          </cell>
        </row>
        <row r="37">
          <cell r="B37">
            <v>0.42</v>
          </cell>
          <cell r="C37">
            <v>326614</v>
          </cell>
        </row>
        <row r="38">
          <cell r="B38">
            <v>0.39</v>
          </cell>
          <cell r="C38">
            <v>331694</v>
          </cell>
        </row>
        <row r="39">
          <cell r="B39">
            <v>0.35</v>
          </cell>
          <cell r="C39">
            <v>341288</v>
          </cell>
        </row>
        <row r="40">
          <cell r="B40">
            <v>0.31</v>
          </cell>
          <cell r="C40">
            <v>339860</v>
          </cell>
        </row>
      </sheetData>
      <sheetData sheetId="4">
        <row r="2">
          <cell r="B2">
            <v>0.35</v>
          </cell>
          <cell r="C2">
            <v>153909</v>
          </cell>
          <cell r="D2">
            <v>0.3</v>
          </cell>
        </row>
        <row r="3">
          <cell r="B3">
            <v>0.34</v>
          </cell>
          <cell r="C3">
            <v>155016</v>
          </cell>
          <cell r="D3">
            <v>0.31</v>
          </cell>
        </row>
        <row r="4">
          <cell r="B4">
            <v>0.33</v>
          </cell>
          <cell r="C4">
            <v>160147</v>
          </cell>
          <cell r="D4">
            <v>0.32001662669411013</v>
          </cell>
        </row>
        <row r="5">
          <cell r="B5">
            <v>0.35</v>
          </cell>
          <cell r="C5">
            <v>155512</v>
          </cell>
          <cell r="D5">
            <v>0.33816807102102464</v>
          </cell>
        </row>
        <row r="6">
          <cell r="B6">
            <v>0.37</v>
          </cell>
          <cell r="C6">
            <v>156424</v>
          </cell>
          <cell r="D6">
            <v>0.34024323966368442</v>
          </cell>
        </row>
        <row r="7">
          <cell r="B7">
            <v>0.36</v>
          </cell>
          <cell r="C7">
            <v>160165</v>
          </cell>
          <cell r="D7">
            <v>0.33282980124270062</v>
          </cell>
        </row>
        <row r="8">
          <cell r="B8">
            <v>0.37</v>
          </cell>
          <cell r="C8">
            <v>166426</v>
          </cell>
          <cell r="D8">
            <v>0.34362517226368577</v>
          </cell>
        </row>
        <row r="9">
          <cell r="B9">
            <v>0.39</v>
          </cell>
          <cell r="C9">
            <v>160073</v>
          </cell>
          <cell r="D9">
            <v>0.35978264538121435</v>
          </cell>
        </row>
        <row r="10">
          <cell r="B10">
            <v>0.42</v>
          </cell>
          <cell r="C10">
            <v>161563</v>
          </cell>
          <cell r="D10">
            <v>0.36008571117489191</v>
          </cell>
        </row>
        <row r="11">
          <cell r="B11">
            <v>0.41</v>
          </cell>
          <cell r="C11">
            <v>164764</v>
          </cell>
          <cell r="D11">
            <v>0.35446986838758049</v>
          </cell>
        </row>
        <row r="12">
          <cell r="B12">
            <v>0.41</v>
          </cell>
          <cell r="C12">
            <v>170403</v>
          </cell>
          <cell r="D12">
            <v>0.36164856569800619</v>
          </cell>
        </row>
        <row r="13">
          <cell r="B13">
            <v>0.42</v>
          </cell>
          <cell r="C13">
            <v>164235</v>
          </cell>
          <cell r="D13">
            <v>0.36563639491838673</v>
          </cell>
        </row>
        <row r="14">
          <cell r="B14">
            <v>0.44</v>
          </cell>
          <cell r="C14">
            <v>167154</v>
          </cell>
          <cell r="D14">
            <v>0.37242415887725788</v>
          </cell>
        </row>
        <row r="15">
          <cell r="B15">
            <v>0.43</v>
          </cell>
          <cell r="C15">
            <v>169326</v>
          </cell>
          <cell r="D15">
            <v>0.35314540137989525</v>
          </cell>
        </row>
        <row r="16">
          <cell r="B16">
            <v>0.42</v>
          </cell>
          <cell r="C16">
            <v>176522</v>
          </cell>
          <cell r="D16">
            <v>0.35793298398307916</v>
          </cell>
        </row>
        <row r="17">
          <cell r="B17">
            <v>0.4</v>
          </cell>
          <cell r="C17">
            <v>170309</v>
          </cell>
          <cell r="D17">
            <v>0.34446937725620835</v>
          </cell>
        </row>
        <row r="18">
          <cell r="B18">
            <v>0.41</v>
          </cell>
          <cell r="C18">
            <v>171992</v>
          </cell>
          <cell r="D18">
            <v>0.33117783975386295</v>
          </cell>
        </row>
        <row r="19">
          <cell r="B19">
            <v>0.4</v>
          </cell>
          <cell r="C19">
            <v>171716</v>
          </cell>
          <cell r="D19">
            <v>0.30895162778206575</v>
          </cell>
        </row>
        <row r="20">
          <cell r="B20">
            <v>0.37</v>
          </cell>
          <cell r="C20">
            <v>177306</v>
          </cell>
          <cell r="D20">
            <v>0.3</v>
          </cell>
        </row>
        <row r="21">
          <cell r="B21">
            <v>0.34</v>
          </cell>
          <cell r="C21">
            <v>173182</v>
          </cell>
          <cell r="D21">
            <v>0.28901325414565998</v>
          </cell>
        </row>
        <row r="22">
          <cell r="B22">
            <v>0.34</v>
          </cell>
          <cell r="C22">
            <v>175297</v>
          </cell>
        </row>
        <row r="23">
          <cell r="B23">
            <v>0.35</v>
          </cell>
          <cell r="C23">
            <v>183507</v>
          </cell>
        </row>
        <row r="24">
          <cell r="B24">
            <v>0.35</v>
          </cell>
          <cell r="C24">
            <v>187727</v>
          </cell>
        </row>
        <row r="25">
          <cell r="B25">
            <v>0.38</v>
          </cell>
          <cell r="C25">
            <v>173911</v>
          </cell>
        </row>
        <row r="26">
          <cell r="B26">
            <v>0.38</v>
          </cell>
          <cell r="C26">
            <v>175658</v>
          </cell>
        </row>
        <row r="27">
          <cell r="B27">
            <v>0.37</v>
          </cell>
          <cell r="C27">
            <v>179523</v>
          </cell>
        </row>
        <row r="28">
          <cell r="B28">
            <v>0.37</v>
          </cell>
          <cell r="C28">
            <v>187136</v>
          </cell>
        </row>
        <row r="29">
          <cell r="B29">
            <v>0.36</v>
          </cell>
          <cell r="C29">
            <v>183501</v>
          </cell>
        </row>
        <row r="30">
          <cell r="B30">
            <v>0.36</v>
          </cell>
          <cell r="C30">
            <v>189400</v>
          </cell>
        </row>
        <row r="31">
          <cell r="B31">
            <v>0.34</v>
          </cell>
          <cell r="C31">
            <v>195538</v>
          </cell>
        </row>
        <row r="32">
          <cell r="B32">
            <v>0.36</v>
          </cell>
          <cell r="C32">
            <v>203862</v>
          </cell>
        </row>
        <row r="33">
          <cell r="B33">
            <v>0.3</v>
          </cell>
          <cell r="C33">
            <v>205940</v>
          </cell>
        </row>
        <row r="34">
          <cell r="B34">
            <v>0.28000000000000003</v>
          </cell>
          <cell r="C34">
            <v>217104</v>
          </cell>
        </row>
        <row r="35">
          <cell r="B35">
            <v>0.25</v>
          </cell>
          <cell r="C35">
            <v>219604</v>
          </cell>
        </row>
        <row r="36">
          <cell r="B36">
            <v>0.22</v>
          </cell>
          <cell r="C36">
            <v>234337</v>
          </cell>
        </row>
        <row r="37">
          <cell r="B37">
            <v>0.2</v>
          </cell>
          <cell r="C37">
            <v>219248</v>
          </cell>
        </row>
        <row r="38">
          <cell r="B38">
            <v>0.18</v>
          </cell>
          <cell r="C38">
            <v>225131</v>
          </cell>
        </row>
        <row r="39">
          <cell r="B39">
            <v>0.15</v>
          </cell>
          <cell r="C39">
            <v>228612</v>
          </cell>
        </row>
        <row r="40">
          <cell r="B40">
            <v>0.13</v>
          </cell>
          <cell r="C40">
            <v>237517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6CEA6-C12C-4E34-AD62-3B801AE5C628}">
  <dimension ref="A1:I11"/>
  <sheetViews>
    <sheetView tabSelected="1" zoomScale="150" workbookViewId="0">
      <pane xSplit="1" topLeftCell="E1" activePane="topRight" state="frozen"/>
      <selection pane="topRight" activeCell="H8" sqref="H8"/>
    </sheetView>
  </sheetViews>
  <sheetFormatPr baseColWidth="10" defaultColWidth="8.83203125" defaultRowHeight="15" x14ac:dyDescent="0.2"/>
  <cols>
    <col min="1" max="1" width="15.6640625" customWidth="1"/>
    <col min="2" max="2" width="34.83203125" style="3" customWidth="1"/>
    <col min="3" max="3" width="45.6640625" style="4" customWidth="1"/>
    <col min="4" max="4" width="47.83203125" style="3" customWidth="1"/>
    <col min="5" max="5" width="26.83203125" bestFit="1" customWidth="1"/>
    <col min="6" max="6" width="32.1640625" bestFit="1" customWidth="1"/>
    <col min="7" max="7" width="27" bestFit="1" customWidth="1"/>
    <col min="8" max="8" width="17.33203125" bestFit="1" customWidth="1"/>
    <col min="9" max="9" width="31.5" bestFit="1" customWidth="1"/>
  </cols>
  <sheetData>
    <row r="1" spans="1:9" ht="16" x14ac:dyDescent="0.2">
      <c r="A1" s="1" t="s">
        <v>3</v>
      </c>
      <c r="B1" s="20" t="s">
        <v>0</v>
      </c>
      <c r="C1" s="9" t="s">
        <v>1</v>
      </c>
      <c r="D1" s="10" t="s">
        <v>2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x14ac:dyDescent="0.2">
      <c r="A2">
        <v>2013</v>
      </c>
      <c r="B2" s="10">
        <f>SUM([1]Canada!$B$2:$B$5)/4</f>
        <v>0.35499999999999998</v>
      </c>
      <c r="C2" s="11">
        <f>SUM([1]Canada!$C$2:$C$5)/4</f>
        <v>219191.5</v>
      </c>
      <c r="D2" s="10">
        <f>SUM([1]Canada!$D$2:$D$5)/4</f>
        <v>0.31429183085819734</v>
      </c>
      <c r="E2" s="15">
        <v>79800</v>
      </c>
      <c r="F2" s="16">
        <v>0.93829189781521505</v>
      </c>
      <c r="G2" s="16">
        <v>66.4583333333333</v>
      </c>
      <c r="H2" s="16">
        <v>7.1</v>
      </c>
      <c r="I2" s="17">
        <v>3.1825104007724199</v>
      </c>
    </row>
    <row r="3" spans="1:9" x14ac:dyDescent="0.2">
      <c r="A3">
        <v>2014</v>
      </c>
      <c r="B3" s="10">
        <f>SUM([1]Canada!$B$6:$B$9)/4</f>
        <v>0.35</v>
      </c>
      <c r="C3" s="11">
        <f>SUM([1]Canada!$C$6:$C$9)/4</f>
        <v>231196.75</v>
      </c>
      <c r="D3" s="10">
        <f>SUM([1]Canada!$D$6:$D$9)/4</f>
        <v>0.29025652582085837</v>
      </c>
      <c r="E3" s="15">
        <v>80400</v>
      </c>
      <c r="F3" s="16">
        <v>1.90663590717872</v>
      </c>
      <c r="G3" s="16">
        <v>65.991666666666603</v>
      </c>
      <c r="H3" s="16">
        <v>6.9</v>
      </c>
      <c r="I3" s="17">
        <v>1.22449859703575</v>
      </c>
    </row>
    <row r="4" spans="1:9" x14ac:dyDescent="0.2">
      <c r="A4">
        <v>2015</v>
      </c>
      <c r="B4" s="10">
        <f>SUM([1]Canada!$B$10:$B$13)/4</f>
        <v>0.35250000000000004</v>
      </c>
      <c r="C4" s="11">
        <f>SUM([1]Canada!$C$10:$C$13)/4</f>
        <v>247453.25</v>
      </c>
      <c r="D4" s="10">
        <f>SUM([1]Canada!$D$10:$D$13)/4</f>
        <v>0.27401088045090266</v>
      </c>
      <c r="E4" s="15">
        <v>80900</v>
      </c>
      <c r="F4" s="16">
        <v>1.12524136094281</v>
      </c>
      <c r="G4" s="16">
        <v>65.849999999999895</v>
      </c>
      <c r="H4" s="16">
        <v>6.9</v>
      </c>
      <c r="I4" s="17">
        <v>3.36078014088223</v>
      </c>
    </row>
    <row r="5" spans="1:9" x14ac:dyDescent="0.2">
      <c r="A5">
        <v>2016</v>
      </c>
      <c r="B5" s="10">
        <f>SUM(                                    [1]Canada!$B$14:$B$17)/4</f>
        <v>0.35000000000000003</v>
      </c>
      <c r="C5" s="11">
        <f>SUM([1]Canada!$C$14:$C$17)/4</f>
        <v>266337.5</v>
      </c>
      <c r="D5" s="10">
        <f>SUM([1]Canada!$D$14:$D$17)/4</f>
        <v>0.27961363006809348</v>
      </c>
      <c r="E5" s="15">
        <v>81100</v>
      </c>
      <c r="F5" s="16">
        <v>1.4287595470107901</v>
      </c>
      <c r="G5" s="16">
        <v>65.7</v>
      </c>
      <c r="H5" s="16">
        <v>7</v>
      </c>
      <c r="I5" s="17"/>
    </row>
    <row r="6" spans="1:9" x14ac:dyDescent="0.2">
      <c r="A6">
        <v>2017</v>
      </c>
      <c r="B6" s="10">
        <f>SUM([1]Canada!$B$18:$B$21)/4</f>
        <v>0.3125</v>
      </c>
      <c r="C6" s="11">
        <f>SUM([1]Canada!$C$18:$C$21)/4</f>
        <v>279651.75</v>
      </c>
      <c r="D6" s="10">
        <f>SUM([1]Canada!$D$18:$D$21)/4</f>
        <v>0.24844702001940966</v>
      </c>
      <c r="E6" s="15">
        <v>82500</v>
      </c>
      <c r="F6" s="7"/>
      <c r="G6" s="7"/>
      <c r="H6" s="7">
        <v>6.3</v>
      </c>
      <c r="I6" s="7"/>
    </row>
    <row r="7" spans="1:9" x14ac:dyDescent="0.2">
      <c r="A7">
        <v>2018</v>
      </c>
      <c r="B7" s="10">
        <f>SUM([1]Canada!$B$22:$B$25)/4</f>
        <v>0.28750000000000003</v>
      </c>
      <c r="C7" s="11">
        <f>SUM([1]Canada!$C$22:$C$25)/4</f>
        <v>277114</v>
      </c>
      <c r="D7" s="10">
        <v>0.24</v>
      </c>
      <c r="E7" s="15">
        <v>82800</v>
      </c>
      <c r="F7" s="7"/>
      <c r="G7" s="7"/>
      <c r="H7" s="7">
        <v>5.8</v>
      </c>
      <c r="I7" s="7"/>
    </row>
    <row r="8" spans="1:9" x14ac:dyDescent="0.2">
      <c r="A8">
        <v>2019</v>
      </c>
      <c r="B8" s="10">
        <f>SUM([1]Canada!$B$26:$B$29)/4</f>
        <v>0.29499999999999998</v>
      </c>
      <c r="C8" s="11">
        <f>SUM([1]Canada!$C$26:$C$29)/4</f>
        <v>276762.25</v>
      </c>
      <c r="D8" s="10"/>
      <c r="E8" s="15">
        <v>83100</v>
      </c>
      <c r="F8" s="7"/>
      <c r="G8" s="7"/>
      <c r="H8" s="7"/>
      <c r="I8" s="7"/>
    </row>
    <row r="9" spans="1:9" x14ac:dyDescent="0.2">
      <c r="A9">
        <v>2020</v>
      </c>
      <c r="B9" s="10">
        <f>SUM([1]Canada!$B$30:$B$33)/4</f>
        <v>0.27999999999999997</v>
      </c>
      <c r="C9" s="11">
        <f>SUM([1]Canada!$C$30:$C$33)/4</f>
        <v>303598.5</v>
      </c>
      <c r="D9" s="10"/>
      <c r="E9" s="6"/>
      <c r="F9" s="23"/>
      <c r="G9" s="6"/>
      <c r="H9" s="7"/>
      <c r="I9" s="6"/>
    </row>
    <row r="10" spans="1:9" x14ac:dyDescent="0.2">
      <c r="A10">
        <v>2021</v>
      </c>
      <c r="B10" s="10">
        <f>SUM([1]Canada!$B$34:$B$37)/4</f>
        <v>0.21499999999999997</v>
      </c>
      <c r="C10" s="11">
        <f>SUM([1]Canada!$C$34:$C$37)/4</f>
        <v>354406.25</v>
      </c>
      <c r="D10" s="10"/>
      <c r="E10" s="6"/>
      <c r="F10" s="23"/>
      <c r="G10" s="6"/>
      <c r="H10" s="7"/>
      <c r="I10" s="6"/>
    </row>
    <row r="11" spans="1:9" x14ac:dyDescent="0.2">
      <c r="A11">
        <v>2022</v>
      </c>
      <c r="B11" s="10">
        <f>SUM([1]Canada!$B$38:$B$40)/3</f>
        <v>0.16</v>
      </c>
      <c r="C11" s="11">
        <f>SUM([1]Canada!$C$38:$C$40)/3</f>
        <v>370037</v>
      </c>
      <c r="D11" s="10"/>
      <c r="E11" s="6"/>
      <c r="F11" s="23"/>
      <c r="G11" s="6"/>
      <c r="H11" s="7"/>
      <c r="I11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8DD41-AA20-44C3-A30B-524865EDE49D}">
  <dimension ref="A1:I11"/>
  <sheetViews>
    <sheetView workbookViewId="0">
      <selection activeCell="E9" sqref="E9"/>
    </sheetView>
  </sheetViews>
  <sheetFormatPr baseColWidth="10" defaultColWidth="8.83203125" defaultRowHeight="15" x14ac:dyDescent="0.2"/>
  <cols>
    <col min="1" max="1" width="15.6640625" customWidth="1"/>
    <col min="2" max="2" width="34.5" style="4" customWidth="1"/>
    <col min="3" max="3" width="44.5" style="4" customWidth="1"/>
    <col min="4" max="4" width="52.33203125" style="3" customWidth="1"/>
    <col min="5" max="5" width="26.83203125" bestFit="1" customWidth="1"/>
    <col min="6" max="6" width="32.1640625" bestFit="1" customWidth="1"/>
    <col min="7" max="7" width="27" bestFit="1" customWidth="1"/>
    <col min="8" max="8" width="17.33203125" bestFit="1" customWidth="1"/>
    <col min="9" max="9" width="31.5" bestFit="1" customWidth="1"/>
  </cols>
  <sheetData>
    <row r="1" spans="1:9" ht="16" x14ac:dyDescent="0.2">
      <c r="A1" s="7" t="s">
        <v>3</v>
      </c>
      <c r="B1" s="8" t="s">
        <v>0</v>
      </c>
      <c r="C1" s="9" t="s">
        <v>1</v>
      </c>
      <c r="D1" s="10" t="s">
        <v>2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x14ac:dyDescent="0.2">
      <c r="A2" s="6">
        <v>2013</v>
      </c>
      <c r="B2" s="11">
        <f>SUM([1]Ontario!$B$2:$B$5)/4</f>
        <v>0.29000000000000004</v>
      </c>
      <c r="C2" s="11">
        <f>SUM([1]Ontario!$C$2:$C$5)/4</f>
        <v>239251.5</v>
      </c>
      <c r="D2" s="10">
        <f>SUM([1]Ontario!$D$2:$D$5)/4</f>
        <v>0.20486553921535444</v>
      </c>
      <c r="E2" s="12">
        <v>83100</v>
      </c>
      <c r="F2" s="13">
        <v>1.0540725530458499</v>
      </c>
      <c r="G2" s="5">
        <v>66.258333333333297</v>
      </c>
      <c r="H2" s="14">
        <v>7.6</v>
      </c>
      <c r="I2" s="5">
        <v>2.5108985199635998</v>
      </c>
    </row>
    <row r="3" spans="1:9" x14ac:dyDescent="0.2">
      <c r="A3" s="6">
        <v>2014</v>
      </c>
      <c r="B3" s="11">
        <f>SUM([1]Ontario!$B$6:$B$9)/4</f>
        <v>0.27250000000000002</v>
      </c>
      <c r="C3" s="11">
        <f>SUM([1]Ontario!$C$6:$C$9)/4</f>
        <v>251246.75</v>
      </c>
      <c r="D3" s="10">
        <f>SUM([1]Ontario!$D$6:$D$9)/4</f>
        <v>0.18191850062055309</v>
      </c>
      <c r="E3" s="12">
        <v>84300</v>
      </c>
      <c r="F3" s="13">
        <v>2.3096721755621799</v>
      </c>
      <c r="G3" s="5">
        <v>65.841666666666598</v>
      </c>
      <c r="H3" s="14">
        <v>7.3</v>
      </c>
      <c r="I3" s="5">
        <v>0.57235382891157704</v>
      </c>
    </row>
    <row r="4" spans="1:9" x14ac:dyDescent="0.2">
      <c r="A4" s="6">
        <v>2015</v>
      </c>
      <c r="B4" s="11">
        <f>SUM([1]Ontario!$B$10:$B$13)/4</f>
        <v>0.2475</v>
      </c>
      <c r="C4" s="11">
        <f>SUM([1]Ontario!$C$10:$C$13)/4</f>
        <v>268252</v>
      </c>
      <c r="D4" s="10">
        <f>SUM([1]Ontario!$D$10:$D$13)/4</f>
        <v>0.15349476715150809</v>
      </c>
      <c r="E4" s="12">
        <v>85100</v>
      </c>
      <c r="F4" s="13">
        <v>1.21813968884476</v>
      </c>
      <c r="G4" s="5">
        <v>65.233333333333306</v>
      </c>
      <c r="H4" s="14">
        <v>6.8</v>
      </c>
      <c r="I4" s="5">
        <v>3.51024816103476</v>
      </c>
    </row>
    <row r="5" spans="1:9" x14ac:dyDescent="0.2">
      <c r="A5" s="6">
        <v>2016</v>
      </c>
      <c r="B5" s="11">
        <f>SUM([1]Ontario!$B$14:$B$17)/4</f>
        <v>0.21249999999999997</v>
      </c>
      <c r="C5" s="11">
        <f>SUM([1]Ontario!$C$14:$C$17)/4</f>
        <v>295313.75</v>
      </c>
      <c r="D5" s="10">
        <f>SUM([1]Ontario!$D$14:$D$17)/4</f>
        <v>0.13388405821491961</v>
      </c>
      <c r="E5" s="12">
        <v>85500</v>
      </c>
      <c r="F5" s="13">
        <v>1.7855974883903301</v>
      </c>
      <c r="G5" s="5">
        <v>64.991666666666603</v>
      </c>
      <c r="H5" s="14">
        <v>6.5</v>
      </c>
      <c r="I5" s="13"/>
    </row>
    <row r="6" spans="1:9" x14ac:dyDescent="0.2">
      <c r="A6" s="6">
        <v>2017</v>
      </c>
      <c r="B6" s="11">
        <f>SUM([1]Ontario!$B$18:$B$21)/4</f>
        <v>0.16250000000000001</v>
      </c>
      <c r="C6" s="11">
        <f>SUM([1]Ontario!$C$18:$C$21)/4</f>
        <v>327009</v>
      </c>
      <c r="D6" s="10">
        <f>SUM([1]Ontario!$D$18:$D$21)/4</f>
        <v>0.10433998604663086</v>
      </c>
      <c r="E6" s="12">
        <v>86900</v>
      </c>
      <c r="F6" s="6"/>
      <c r="G6" s="6"/>
      <c r="H6" s="6"/>
      <c r="I6" s="6"/>
    </row>
    <row r="7" spans="1:9" x14ac:dyDescent="0.2">
      <c r="A7" s="6">
        <v>2018</v>
      </c>
      <c r="B7" s="11">
        <f>SUM([1]Ontario!$B$22:$B$25)/4</f>
        <v>0.14000000000000001</v>
      </c>
      <c r="C7" s="11">
        <f>SUM([1]Ontario!$C$22:$C$25)/4</f>
        <v>321675.25</v>
      </c>
      <c r="D7" s="10">
        <v>0.1</v>
      </c>
      <c r="E7" s="12">
        <v>89100</v>
      </c>
      <c r="F7" s="6"/>
      <c r="G7" s="6"/>
      <c r="H7" s="6"/>
      <c r="I7" s="6"/>
    </row>
    <row r="8" spans="1:9" x14ac:dyDescent="0.2">
      <c r="A8" s="6">
        <v>2019</v>
      </c>
      <c r="B8" s="11">
        <f>SUM([1]Ontario!$B$26:$B$29)/4</f>
        <v>0.14000000000000001</v>
      </c>
      <c r="C8" s="11">
        <f>SUM([1]Ontario!$C$26:$C$29)/4</f>
        <v>333009.75</v>
      </c>
      <c r="D8" s="10"/>
      <c r="E8" s="12">
        <v>91540</v>
      </c>
      <c r="F8" s="6"/>
      <c r="G8" s="6"/>
      <c r="H8" s="6"/>
      <c r="I8" s="6"/>
    </row>
    <row r="9" spans="1:9" x14ac:dyDescent="0.2">
      <c r="A9" s="6">
        <v>2020</v>
      </c>
      <c r="B9" s="11">
        <f>SUM([1]Ontario!$B$30:$B$33)/4</f>
        <v>0.13500000000000001</v>
      </c>
      <c r="C9" s="11">
        <f>SUM([1]Ontario!$C$30:$C$33)/4</f>
        <v>370222.25</v>
      </c>
      <c r="D9" s="10"/>
      <c r="E9" s="6"/>
      <c r="F9" s="6"/>
      <c r="G9" s="6"/>
      <c r="H9" s="6"/>
      <c r="I9" s="6"/>
    </row>
    <row r="10" spans="1:9" x14ac:dyDescent="0.2">
      <c r="A10" s="6">
        <v>2021</v>
      </c>
      <c r="B10" s="11">
        <f>SUM([1]Ontario!$B$34:$B$37)/4</f>
        <v>0.1</v>
      </c>
      <c r="C10" s="11">
        <f>SUM([1]Ontario!$C$34:$C$37)/4</f>
        <v>440297.75</v>
      </c>
      <c r="D10" s="10"/>
      <c r="E10" s="6"/>
      <c r="F10" s="6"/>
      <c r="G10" s="6"/>
      <c r="H10" s="6"/>
      <c r="I10" s="6"/>
    </row>
    <row r="11" spans="1:9" x14ac:dyDescent="0.2">
      <c r="A11" s="6">
        <v>2022</v>
      </c>
      <c r="B11" s="11">
        <f>SUM([1]Ontario!$B$38:$B$40)/3</f>
        <v>7.3333333333333348E-2</v>
      </c>
      <c r="C11" s="11">
        <f>SUM([1]Ontario!$C$38:$C$40)/3</f>
        <v>474326.66666666669</v>
      </c>
      <c r="D11" s="10"/>
      <c r="E11" s="6"/>
      <c r="F11" s="6"/>
      <c r="G11" s="6"/>
      <c r="H11" s="6"/>
      <c r="I11" s="6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102E4-CE2D-4286-80C9-A45FB677B6DD}">
  <dimension ref="A1:I11"/>
  <sheetViews>
    <sheetView topLeftCell="C1" workbookViewId="0">
      <selection activeCell="C20" sqref="C20"/>
    </sheetView>
  </sheetViews>
  <sheetFormatPr baseColWidth="10" defaultColWidth="8.83203125" defaultRowHeight="15" x14ac:dyDescent="0.2"/>
  <cols>
    <col min="1" max="1" width="15.6640625" customWidth="1"/>
    <col min="2" max="2" width="34.83203125" style="3" customWidth="1"/>
    <col min="3" max="3" width="45" style="4" customWidth="1"/>
    <col min="4" max="4" width="52.33203125" style="4" customWidth="1"/>
    <col min="5" max="5" width="26.83203125" bestFit="1" customWidth="1"/>
    <col min="6" max="6" width="32.1640625" bestFit="1" customWidth="1"/>
    <col min="7" max="7" width="27" bestFit="1" customWidth="1"/>
    <col min="8" max="8" width="17.33203125" bestFit="1" customWidth="1"/>
    <col min="9" max="9" width="31.5" bestFit="1" customWidth="1"/>
  </cols>
  <sheetData>
    <row r="1" spans="1:9" ht="16" x14ac:dyDescent="0.2">
      <c r="A1" s="7" t="s">
        <v>3</v>
      </c>
      <c r="B1" s="20" t="s">
        <v>0</v>
      </c>
      <c r="C1" s="9" t="s">
        <v>1</v>
      </c>
      <c r="D1" s="11" t="s">
        <v>2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x14ac:dyDescent="0.2">
      <c r="A2" s="6">
        <v>2013</v>
      </c>
      <c r="B2" s="10">
        <v>0.43</v>
      </c>
      <c r="C2" s="4">
        <v>296624.75</v>
      </c>
      <c r="D2" s="11">
        <v>0.46</v>
      </c>
      <c r="E2" s="12">
        <v>81300</v>
      </c>
      <c r="F2" s="5">
        <v>-6.3667232597625495E-2</v>
      </c>
      <c r="G2" s="5">
        <v>64.0416666666666</v>
      </c>
      <c r="H2" s="5">
        <v>6.6</v>
      </c>
      <c r="I2" s="5">
        <v>4.9182116103619604</v>
      </c>
    </row>
    <row r="3" spans="1:9" x14ac:dyDescent="0.2">
      <c r="A3" s="6">
        <v>2014</v>
      </c>
      <c r="B3" s="10">
        <v>0.41</v>
      </c>
      <c r="C3" s="4">
        <v>314877.5</v>
      </c>
      <c r="D3" s="11">
        <v>0.4</v>
      </c>
      <c r="E3" s="12">
        <v>78600</v>
      </c>
      <c r="F3" s="5">
        <v>0.99808876619241005</v>
      </c>
      <c r="G3" s="5">
        <v>63.3333333333333</v>
      </c>
      <c r="H3" s="5">
        <v>6.1</v>
      </c>
      <c r="I3" s="5">
        <v>1.6990680800290301</v>
      </c>
    </row>
    <row r="4" spans="1:9" x14ac:dyDescent="0.2">
      <c r="A4" s="6">
        <v>2015</v>
      </c>
      <c r="B4" s="10">
        <v>0.36</v>
      </c>
      <c r="C4" s="4">
        <v>340315.75</v>
      </c>
      <c r="D4" s="11">
        <v>0.32</v>
      </c>
      <c r="E4" s="12">
        <v>81900</v>
      </c>
      <c r="F4" s="5">
        <v>1.0793383795906799</v>
      </c>
      <c r="G4" s="5">
        <v>63.375</v>
      </c>
      <c r="H4" s="5">
        <v>6.2</v>
      </c>
      <c r="I4" s="5">
        <v>4.5572590016505403</v>
      </c>
    </row>
    <row r="5" spans="1:9" x14ac:dyDescent="0.2">
      <c r="A5" s="6">
        <v>2016</v>
      </c>
      <c r="B5" s="10">
        <v>0.28000000000000003</v>
      </c>
      <c r="C5" s="4">
        <v>379173</v>
      </c>
      <c r="D5" s="11">
        <v>0.24</v>
      </c>
      <c r="E5" s="12">
        <v>81300</v>
      </c>
      <c r="F5" s="5">
        <v>1.8790736374982699</v>
      </c>
      <c r="G5" s="5">
        <v>64.4166666666666</v>
      </c>
      <c r="H5" s="5">
        <v>6</v>
      </c>
      <c r="I5" s="5"/>
    </row>
    <row r="6" spans="1:9" x14ac:dyDescent="0.2">
      <c r="A6" s="6">
        <v>2017</v>
      </c>
      <c r="B6" s="10">
        <v>0.2</v>
      </c>
      <c r="C6" s="4">
        <v>374620.5</v>
      </c>
      <c r="D6" s="11">
        <v>0.16</v>
      </c>
      <c r="E6" s="12">
        <v>82600</v>
      </c>
      <c r="F6" s="6"/>
      <c r="G6" s="6"/>
      <c r="H6" s="6"/>
      <c r="I6" s="6"/>
    </row>
    <row r="7" spans="1:9" x14ac:dyDescent="0.2">
      <c r="A7" s="6">
        <v>2018</v>
      </c>
      <c r="B7" s="10">
        <v>0.17</v>
      </c>
      <c r="C7" s="4">
        <v>374792.25</v>
      </c>
      <c r="D7" s="11">
        <v>0.16</v>
      </c>
      <c r="E7" s="12">
        <v>82900</v>
      </c>
      <c r="F7" s="6"/>
      <c r="G7" s="6"/>
      <c r="H7" s="6"/>
      <c r="I7" s="6"/>
    </row>
    <row r="8" spans="1:9" x14ac:dyDescent="0.2">
      <c r="A8" s="6">
        <v>2019</v>
      </c>
      <c r="B8" s="10">
        <v>0.17</v>
      </c>
      <c r="C8" s="4">
        <v>372500</v>
      </c>
      <c r="D8" s="11"/>
      <c r="E8" s="12">
        <v>84200</v>
      </c>
      <c r="F8" s="6"/>
      <c r="G8" s="6"/>
      <c r="H8" s="6"/>
      <c r="I8" s="6"/>
    </row>
    <row r="9" spans="1:9" x14ac:dyDescent="0.2">
      <c r="A9" s="6">
        <v>2020</v>
      </c>
      <c r="B9" s="10">
        <v>0.18</v>
      </c>
      <c r="C9" s="4">
        <v>412219.25</v>
      </c>
      <c r="D9" s="11"/>
      <c r="E9" s="6"/>
      <c r="F9" s="6"/>
      <c r="G9" s="6"/>
      <c r="H9" s="6"/>
      <c r="I9" s="6"/>
    </row>
    <row r="10" spans="1:9" x14ac:dyDescent="0.2">
      <c r="A10" s="6">
        <v>2021</v>
      </c>
      <c r="B10" s="10">
        <v>0.14000000000000001</v>
      </c>
      <c r="C10" s="4">
        <v>481297.75</v>
      </c>
      <c r="D10" s="11"/>
      <c r="E10" s="6"/>
      <c r="F10" s="6"/>
      <c r="G10" s="6"/>
      <c r="H10" s="6"/>
      <c r="I10" s="6"/>
    </row>
    <row r="11" spans="1:9" x14ac:dyDescent="0.2">
      <c r="A11" s="6">
        <v>2022</v>
      </c>
      <c r="B11" s="10">
        <v>0.11</v>
      </c>
      <c r="C11" s="4">
        <v>499221.5</v>
      </c>
      <c r="D11" s="11"/>
      <c r="E11" s="6"/>
      <c r="F11" s="6"/>
      <c r="G11" s="6"/>
      <c r="H11" s="6"/>
      <c r="I1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08EDF-F4AF-4668-AFAF-2E980107BF52}">
  <dimension ref="A1:I11"/>
  <sheetViews>
    <sheetView topLeftCell="C1" workbookViewId="0">
      <selection activeCell="E9" sqref="E9"/>
    </sheetView>
  </sheetViews>
  <sheetFormatPr baseColWidth="10" defaultColWidth="8.83203125" defaultRowHeight="15" x14ac:dyDescent="0.2"/>
  <cols>
    <col min="1" max="1" width="15.33203125" customWidth="1"/>
    <col min="2" max="2" width="35.1640625" style="4" customWidth="1"/>
    <col min="3" max="3" width="44.33203125" style="2" customWidth="1"/>
    <col min="4" max="4" width="55.33203125" style="4" customWidth="1"/>
    <col min="5" max="5" width="26.83203125" bestFit="1" customWidth="1"/>
    <col min="6" max="6" width="32.1640625" bestFit="1" customWidth="1"/>
    <col min="7" max="7" width="27" bestFit="1" customWidth="1"/>
    <col min="8" max="8" width="17.33203125" bestFit="1" customWidth="1"/>
    <col min="9" max="9" width="31.5" bestFit="1" customWidth="1"/>
  </cols>
  <sheetData>
    <row r="1" spans="1:9" ht="16" x14ac:dyDescent="0.2">
      <c r="A1" s="7" t="s">
        <v>3</v>
      </c>
      <c r="B1" s="8" t="s">
        <v>0</v>
      </c>
      <c r="C1" s="21" t="s">
        <v>1</v>
      </c>
      <c r="D1" s="11" t="s">
        <v>2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x14ac:dyDescent="0.2">
      <c r="A2" s="6">
        <v>2013</v>
      </c>
      <c r="B2" s="11">
        <f>SUM([1]Alberta!$B$2:$B$5)/4</f>
        <v>0.46749999999999997</v>
      </c>
      <c r="C2" s="22">
        <f>SUM([1]Alberta!$C$2:$C$5)/4</f>
        <v>282466.25</v>
      </c>
      <c r="D2" s="11">
        <f>SUM([1]Alberta!$D$2:$D$5)/4</f>
        <v>0.41838874042539786</v>
      </c>
      <c r="E2" s="18">
        <v>100000</v>
      </c>
      <c r="F2" s="5">
        <v>1.43625393494229</v>
      </c>
      <c r="G2" s="5">
        <v>73.141666666666595</v>
      </c>
      <c r="H2" s="5">
        <v>4.5999999999999996</v>
      </c>
      <c r="I2" s="5">
        <v>4.93358655948298</v>
      </c>
    </row>
    <row r="3" spans="1:9" x14ac:dyDescent="0.2">
      <c r="A3" s="6">
        <v>2014</v>
      </c>
      <c r="B3" s="11">
        <f>SUM([1]Alberta!$B$6:$B$9)/4</f>
        <v>0.36250000000000004</v>
      </c>
      <c r="C3" s="22">
        <f>SUM([1]Alberta!$C$6:$C$9)/4</f>
        <v>298145</v>
      </c>
      <c r="D3" s="11">
        <f>SUM([1]Alberta!$D$6:$D$9)/4</f>
        <v>0.30669442989968454</v>
      </c>
      <c r="E3" s="18">
        <v>99400</v>
      </c>
      <c r="F3" s="5">
        <v>2.56675502683132</v>
      </c>
      <c r="G3" s="5">
        <v>72.716666666666598</v>
      </c>
      <c r="H3" s="5">
        <v>4.7</v>
      </c>
      <c r="I3" s="5">
        <v>3.7152655764764799</v>
      </c>
    </row>
    <row r="4" spans="1:9" x14ac:dyDescent="0.2">
      <c r="A4" s="6">
        <v>2015</v>
      </c>
      <c r="B4" s="11">
        <f>SUM([1]Alberta!$B$10:$B$13)/4</f>
        <v>0.33999999999999997</v>
      </c>
      <c r="C4" s="22">
        <f>SUM([1]Alberta!$C$10:$C$13)/4</f>
        <v>304252.5</v>
      </c>
      <c r="D4" s="11">
        <f>SUM([1]Alberta!$D$10:$D$13)/4</f>
        <v>0.27454512770370665</v>
      </c>
      <c r="E4" s="18">
        <v>100000</v>
      </c>
      <c r="F4" s="5">
        <v>1.1535552193645899</v>
      </c>
      <c r="G4" s="5">
        <v>73.016666666666595</v>
      </c>
      <c r="H4" s="5">
        <v>6</v>
      </c>
      <c r="I4" s="5">
        <v>2.8378961337575901</v>
      </c>
    </row>
    <row r="5" spans="1:9" x14ac:dyDescent="0.2">
      <c r="A5" s="6">
        <v>2016</v>
      </c>
      <c r="B5" s="11">
        <f>SUM([1]Alberta!$B$14:$B$17)/4</f>
        <v>0.48000000000000004</v>
      </c>
      <c r="C5" s="22">
        <f>SUM([1]Alberta!$C$14:$C$17)/4</f>
        <v>300443.25</v>
      </c>
      <c r="D5" s="11">
        <f>SUM([1]Alberta!$D$14:$D$17)/4</f>
        <v>0.40716107454144884</v>
      </c>
      <c r="E5" s="18">
        <v>94700</v>
      </c>
      <c r="F5" s="5">
        <v>1.0780831308032699</v>
      </c>
      <c r="G5" s="5">
        <v>72.516666666666595</v>
      </c>
      <c r="H5" s="5">
        <v>8.1</v>
      </c>
      <c r="I5" s="5"/>
    </row>
    <row r="6" spans="1:9" x14ac:dyDescent="0.2">
      <c r="A6" s="6">
        <v>2017</v>
      </c>
      <c r="B6" s="11">
        <f>SUM([1]Alberta!$B$18:$B$21)/4</f>
        <v>0.51750000000000007</v>
      </c>
      <c r="C6" s="22">
        <f>SUM([1]Alberta!$C$18:$C$21)/4</f>
        <v>304217</v>
      </c>
      <c r="D6" s="11">
        <f>SUM([1]Alberta!$D$18:$D$21)/4</f>
        <v>0.44238823142310335</v>
      </c>
      <c r="E6" s="12">
        <v>97200</v>
      </c>
      <c r="F6" s="6"/>
      <c r="G6" s="6"/>
      <c r="H6" s="6"/>
      <c r="I6" s="6"/>
    </row>
    <row r="7" spans="1:9" x14ac:dyDescent="0.2">
      <c r="A7" s="6">
        <v>2018</v>
      </c>
      <c r="B7" s="11">
        <f>SUM([1]Alberta!$B$22:$B$25)/4</f>
        <v>0.48249999999999998</v>
      </c>
      <c r="C7" s="22">
        <f>SUM([1]Alberta!$C$22:$C$25)/4</f>
        <v>301467.5</v>
      </c>
      <c r="D7" s="11">
        <v>0.45</v>
      </c>
      <c r="E7" s="12">
        <v>94600</v>
      </c>
      <c r="F7" s="6"/>
      <c r="G7" s="6"/>
      <c r="H7" s="6"/>
      <c r="I7" s="6"/>
    </row>
    <row r="8" spans="1:9" x14ac:dyDescent="0.2">
      <c r="A8" s="6">
        <v>2019</v>
      </c>
      <c r="B8" s="11">
        <f>SUM([1]Alberta!$B$26:$B$29)/4</f>
        <v>0.51249999999999996</v>
      </c>
      <c r="C8" s="22">
        <f>SUM([1]Alberta!$C$26:$C$29)/4</f>
        <v>295123.5</v>
      </c>
      <c r="D8" s="11"/>
      <c r="E8" s="12">
        <v>92800</v>
      </c>
      <c r="F8" s="6"/>
      <c r="G8" s="6"/>
      <c r="H8" s="6"/>
      <c r="I8" s="6"/>
    </row>
    <row r="9" spans="1:9" x14ac:dyDescent="0.2">
      <c r="A9" s="6">
        <v>2020</v>
      </c>
      <c r="B9" s="11">
        <f>SUM([1]Alberta!$B$30:$B$33)/4</f>
        <v>0.495</v>
      </c>
      <c r="C9" s="22">
        <f>SUM([1]Alberta!$C$30:$C$33)/4</f>
        <v>300556.75</v>
      </c>
      <c r="D9" s="11"/>
      <c r="E9" s="6"/>
      <c r="F9" s="6"/>
      <c r="G9" s="6"/>
      <c r="H9" s="6"/>
      <c r="I9" s="6"/>
    </row>
    <row r="10" spans="1:9" x14ac:dyDescent="0.2">
      <c r="A10" s="6">
        <v>2021</v>
      </c>
      <c r="B10" s="11">
        <f>SUM([1]Alberta!$B$34:$B$37)/4</f>
        <v>0.4325</v>
      </c>
      <c r="C10" s="22">
        <f>SUM([1]Alberta!$C$34:$C$37)/4</f>
        <v>323266.75</v>
      </c>
      <c r="D10" s="11"/>
      <c r="E10" s="6"/>
      <c r="F10" s="6"/>
      <c r="G10" s="6"/>
      <c r="H10" s="6"/>
      <c r="I10" s="6"/>
    </row>
    <row r="11" spans="1:9" x14ac:dyDescent="0.2">
      <c r="A11" s="6">
        <v>2022</v>
      </c>
      <c r="B11" s="11">
        <f>SUM([1]Alberta!$B$38:$B$40)/3</f>
        <v>0.35000000000000003</v>
      </c>
      <c r="C11" s="22">
        <f>SUM([1]Alberta!$C$38:$C$40)/3</f>
        <v>337614</v>
      </c>
      <c r="D11" s="11"/>
      <c r="E11" s="6"/>
      <c r="F11" s="6"/>
      <c r="G11" s="6"/>
      <c r="H11" s="6"/>
      <c r="I11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1CEBE-6BC8-4A80-8901-D350F5BDDB21}">
  <dimension ref="A1:K11"/>
  <sheetViews>
    <sheetView workbookViewId="0">
      <pane xSplit="1" topLeftCell="B1" activePane="topRight" state="frozen"/>
      <selection pane="topRight" activeCell="E17" sqref="E17"/>
    </sheetView>
  </sheetViews>
  <sheetFormatPr baseColWidth="10" defaultColWidth="8.83203125" defaultRowHeight="15" x14ac:dyDescent="0.2"/>
  <cols>
    <col min="1" max="1" width="15.6640625" customWidth="1"/>
    <col min="2" max="2" width="34.83203125" style="4" customWidth="1"/>
    <col min="3" max="3" width="44.6640625" style="4" customWidth="1"/>
    <col min="4" max="4" width="53.33203125" style="4" customWidth="1"/>
    <col min="5" max="5" width="26.83203125" bestFit="1" customWidth="1"/>
    <col min="6" max="6" width="32.1640625" bestFit="1" customWidth="1"/>
    <col min="7" max="7" width="27" bestFit="1" customWidth="1"/>
    <col min="8" max="8" width="17.33203125" bestFit="1" customWidth="1"/>
    <col min="9" max="9" width="36" customWidth="1"/>
  </cols>
  <sheetData>
    <row r="1" spans="1:11" ht="16" x14ac:dyDescent="0.2">
      <c r="A1" s="7" t="s">
        <v>3</v>
      </c>
      <c r="B1" s="8" t="s">
        <v>0</v>
      </c>
      <c r="C1" s="9" t="s">
        <v>1</v>
      </c>
      <c r="D1" s="11" t="s">
        <v>2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11" x14ac:dyDescent="0.2">
      <c r="A2" s="6">
        <v>2013</v>
      </c>
      <c r="B2" s="11">
        <f>SUM([1]Quebec!$B$2:$B$5)/4</f>
        <v>0.34250000000000003</v>
      </c>
      <c r="C2" s="11">
        <f>SUM([1]Quebec!$C$2:$C$5)/4</f>
        <v>156146</v>
      </c>
      <c r="D2" s="11">
        <f>SUM([1]Quebec!$D$2:$D$5)/4</f>
        <v>0.31704617442878369</v>
      </c>
      <c r="E2" s="18">
        <v>71800</v>
      </c>
      <c r="F2" s="5">
        <v>0.77979435511696504</v>
      </c>
      <c r="G2" s="5">
        <v>65.033333333333303</v>
      </c>
      <c r="H2" s="5">
        <v>7.6</v>
      </c>
      <c r="I2" s="5">
        <v>1.6227605415945401</v>
      </c>
      <c r="K2" s="19"/>
    </row>
    <row r="3" spans="1:11" x14ac:dyDescent="0.2">
      <c r="A3" s="6">
        <v>2014</v>
      </c>
      <c r="B3" s="11">
        <f>SUM([1]Quebec!$B$6:$B$9)/4</f>
        <v>0.37250000000000005</v>
      </c>
      <c r="C3" s="11">
        <f>SUM([1]Quebec!$C$6:$C$9)/4</f>
        <v>160772</v>
      </c>
      <c r="D3" s="11">
        <f>SUM([1]Quebec!$D$6:$D$9)/4</f>
        <v>0.34412021463782128</v>
      </c>
      <c r="E3" s="18">
        <v>71600</v>
      </c>
      <c r="F3" s="5">
        <v>1.38318268967405</v>
      </c>
      <c r="G3" s="5">
        <v>64.683333333333294</v>
      </c>
      <c r="H3" s="5">
        <v>7.7</v>
      </c>
      <c r="I3" s="5">
        <v>1.0846780667129601</v>
      </c>
    </row>
    <row r="4" spans="1:11" x14ac:dyDescent="0.2">
      <c r="A4" s="6">
        <v>2015</v>
      </c>
      <c r="B4" s="11">
        <f>SUM([1]Quebec!$B$10:$B$13)/4</f>
        <v>0.41499999999999998</v>
      </c>
      <c r="C4" s="11">
        <f>SUM([1]Quebec!$C$10:$C$13)/4</f>
        <v>165241.25</v>
      </c>
      <c r="D4" s="11">
        <f>SUM([1]Quebec!$D$10:$D$13)/4</f>
        <v>0.3604601350447163</v>
      </c>
      <c r="E4" s="18">
        <v>72000</v>
      </c>
      <c r="F4" s="5">
        <v>1.0738889639335301</v>
      </c>
      <c r="G4" s="5">
        <v>64.7916666666666</v>
      </c>
      <c r="H4" s="5">
        <v>7.6</v>
      </c>
      <c r="I4" s="5">
        <v>2.4143915378812499</v>
      </c>
    </row>
    <row r="5" spans="1:11" x14ac:dyDescent="0.2">
      <c r="A5" s="6">
        <v>2016</v>
      </c>
      <c r="B5" s="11">
        <f>SUM([1]Quebec!$B$14:$B$17)/4</f>
        <v>0.42249999999999999</v>
      </c>
      <c r="C5" s="11">
        <f>SUM([1]Quebec!$C$14:$C$17)/4</f>
        <v>170827.75</v>
      </c>
      <c r="D5" s="11">
        <f>SUM([1]Quebec!$D$14:$D$17)/4</f>
        <v>0.35699298037411015</v>
      </c>
      <c r="E5" s="18">
        <v>73600</v>
      </c>
      <c r="F5" s="5">
        <v>0.69495489475442096</v>
      </c>
      <c r="G5" s="5">
        <v>64.575000000000003</v>
      </c>
      <c r="H5" s="5">
        <v>7.1</v>
      </c>
      <c r="I5" s="5"/>
    </row>
    <row r="6" spans="1:11" x14ac:dyDescent="0.2">
      <c r="A6" s="6">
        <v>2017</v>
      </c>
      <c r="B6" s="11">
        <f>SUM([1]Quebec!$B$18:$B$21)/4</f>
        <v>0.38000000000000006</v>
      </c>
      <c r="C6" s="11">
        <f>SUM([1]Quebec!$C$18:$C$21)/4</f>
        <v>173549</v>
      </c>
      <c r="D6" s="11">
        <f>SUM([1]Quebec!$D$18:$D$21)/4</f>
        <v>0.30728568042039717</v>
      </c>
      <c r="E6" s="18">
        <v>74400</v>
      </c>
      <c r="F6" s="6"/>
      <c r="G6" s="6"/>
      <c r="H6" s="6"/>
      <c r="I6" s="6"/>
    </row>
    <row r="7" spans="1:11" x14ac:dyDescent="0.2">
      <c r="A7" s="6">
        <v>2018</v>
      </c>
      <c r="B7" s="11">
        <f>SUM([1]Quebec!$B$22:$B$25)/4</f>
        <v>0.35499999999999998</v>
      </c>
      <c r="C7" s="11">
        <f>SUM([1]Quebec!$C$22:$C$25)/4</f>
        <v>180110.5</v>
      </c>
      <c r="D7" s="11">
        <v>0.3</v>
      </c>
      <c r="E7" s="18">
        <v>74000</v>
      </c>
      <c r="F7" s="6"/>
      <c r="G7" s="6"/>
      <c r="H7" s="6"/>
      <c r="I7" s="6"/>
    </row>
    <row r="8" spans="1:11" x14ac:dyDescent="0.2">
      <c r="A8" s="6">
        <v>2019</v>
      </c>
      <c r="B8" s="11">
        <f>SUM([1]Quebec!$B$26:$B$29)/4</f>
        <v>0.37</v>
      </c>
      <c r="C8" s="11">
        <f>SUM([1]Quebec!$C$26:$C$29)/4</f>
        <v>181454.5</v>
      </c>
      <c r="D8" s="11"/>
      <c r="E8" s="18">
        <v>76200</v>
      </c>
      <c r="F8" s="6"/>
      <c r="G8" s="6"/>
      <c r="H8" s="6"/>
      <c r="I8" s="6"/>
    </row>
    <row r="9" spans="1:11" x14ac:dyDescent="0.2">
      <c r="A9" s="6">
        <v>2020</v>
      </c>
      <c r="B9" s="11">
        <f>SUM([1]Quebec!$B$30:$B$33)/4</f>
        <v>0.34</v>
      </c>
      <c r="C9" s="11">
        <f>SUM([1]Quebec!$C$30:$C$33)/4</f>
        <v>198685</v>
      </c>
      <c r="D9" s="11"/>
      <c r="E9" s="6"/>
      <c r="F9" s="6"/>
      <c r="G9" s="6"/>
      <c r="H9" s="6"/>
      <c r="I9" s="6"/>
    </row>
    <row r="10" spans="1:11" x14ac:dyDescent="0.2">
      <c r="A10" s="6">
        <v>2021</v>
      </c>
      <c r="B10" s="11">
        <f>SUM([1]Quebec!$B$34:$B$37)/4</f>
        <v>0.23749999999999999</v>
      </c>
      <c r="C10" s="11">
        <f>SUM([1]Quebec!$C$34:$C$37)/4</f>
        <v>222573.25</v>
      </c>
      <c r="D10" s="11"/>
      <c r="E10" s="6"/>
      <c r="F10" s="6"/>
      <c r="G10" s="6"/>
      <c r="H10" s="6"/>
      <c r="I10" s="6"/>
    </row>
    <row r="11" spans="1:11" x14ac:dyDescent="0.2">
      <c r="A11" s="6">
        <v>2022</v>
      </c>
      <c r="B11" s="11">
        <f>SUM([1]Quebec!$B$38:$B$40)/3</f>
        <v>0.15333333333333332</v>
      </c>
      <c r="C11" s="11">
        <f>SUM([1]Quebec!$C$38:$C$40)/3</f>
        <v>230420</v>
      </c>
      <c r="D11" s="11"/>
      <c r="E11" s="6"/>
      <c r="F11" s="6"/>
      <c r="G11" s="6"/>
      <c r="H11" s="6"/>
      <c r="I1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Canada</vt:lpstr>
      <vt:lpstr>Ontario</vt:lpstr>
      <vt:lpstr>BC</vt:lpstr>
      <vt:lpstr>Alberta</vt:lpstr>
      <vt:lpstr>Quebec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kim</dc:creator>
  <cp:lastModifiedBy>Microsoft Office User</cp:lastModifiedBy>
  <dcterms:created xsi:type="dcterms:W3CDTF">2023-01-31T01:39:29Z</dcterms:created>
  <dcterms:modified xsi:type="dcterms:W3CDTF">2023-02-08T18:57:09Z</dcterms:modified>
</cp:coreProperties>
</file>