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yan\OneDrive\Documents\Code\Python\magazine-analysis\data\"/>
    </mc:Choice>
  </mc:AlternateContent>
  <xr:revisionPtr revIDLastSave="0" documentId="13_ncr:1_{283BA106-95F6-4C0A-92E7-9F99982D98F6}" xr6:coauthVersionLast="47" xr6:coauthVersionMax="47" xr10:uidLastSave="{00000000-0000-0000-0000-000000000000}"/>
  <bookViews>
    <workbookView xWindow="-96" yWindow="-96" windowWidth="19392" windowHeight="10536" tabRatio="867" xr2:uid="{00000000-000D-0000-FFFF-FFFF00000000}"/>
  </bookViews>
  <sheets>
    <sheet name="full_data" sheetId="9" r:id="rId1"/>
    <sheet name="full_data_max_norm" sheetId="10" r:id="rId2"/>
    <sheet name="full_data_max_norm_squared" sheetId="11" r:id="rId3"/>
    <sheet name="CountVectorizer" sheetId="8" r:id="rId4"/>
    <sheet name="L2_norm" sheetId="1" r:id="rId5"/>
    <sheet name="L2_max_norm_squared" sheetId="2" r:id="rId6"/>
    <sheet name="L2_max_norm" sheetId="7" r:id="rId7"/>
    <sheet name="L2_sum_norm" sheetId="4" r:id="rId8"/>
    <sheet name="L2_sum_max_norm" sheetId="3" r:id="rId9"/>
    <sheet name="L1_norm" sheetId="5" r:id="rId10"/>
    <sheet name="L1_max_norm" sheetId="6" r:id="rId11"/>
    <sheet name="NMF" sheetId="12" r:id="rId12"/>
    <sheet name="NMF_max_norm_squared" sheetId="13" r:id="rId13"/>
  </sheets>
  <definedNames>
    <definedName name="_xlnm._FilterDatabase" localSheetId="4" hidden="1">L2_norm!$A$1:$F$76</definedName>
    <definedName name="_xlnm._FilterDatabase" localSheetId="11" hidden="1">NMF!$A$1:$F$76</definedName>
    <definedName name="_xlnm._FilterDatabase" localSheetId="12" hidden="1">NMF_max_norm_squared!$A$1:$F$76</definedName>
  </definedNames>
  <calcPr calcId="191029"/>
</workbook>
</file>

<file path=xl/calcChain.xml><?xml version="1.0" encoding="utf-8"?>
<calcChain xmlns="http://schemas.openxmlformats.org/spreadsheetml/2006/main">
  <c r="D43" i="12" l="1"/>
  <c r="E43" i="12" s="1"/>
  <c r="C43" i="12"/>
  <c r="D42" i="12"/>
  <c r="E42" i="12" s="1"/>
  <c r="C42" i="12"/>
  <c r="C42" i="13"/>
  <c r="D42" i="13"/>
  <c r="C43" i="13"/>
  <c r="D43" i="13"/>
  <c r="E43" i="13" s="1"/>
  <c r="C44" i="13"/>
  <c r="D44" i="13"/>
  <c r="E44" i="13" s="1"/>
  <c r="C45" i="13"/>
  <c r="D45" i="13"/>
  <c r="E45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E4" i="11" s="1"/>
  <c r="C4" i="11"/>
  <c r="D3" i="11"/>
  <c r="C3" i="11"/>
  <c r="G2" i="11"/>
  <c r="D2" i="11"/>
  <c r="C2" i="11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E3" i="10" s="1"/>
  <c r="C3" i="10"/>
  <c r="D2" i="10"/>
  <c r="C2" i="10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E19" i="9" s="1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E5" i="9" s="1"/>
  <c r="C5" i="9"/>
  <c r="D4" i="9"/>
  <c r="C4" i="9"/>
  <c r="D3" i="9"/>
  <c r="E3" i="9" s="1"/>
  <c r="C3" i="9"/>
  <c r="D2" i="9"/>
  <c r="C2" i="9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E69" i="8" s="1"/>
  <c r="C2" i="8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G2" i="12" l="1"/>
  <c r="E4" i="12"/>
  <c r="E42" i="13"/>
  <c r="E13" i="13"/>
  <c r="E5" i="13"/>
  <c r="E7" i="13"/>
  <c r="E15" i="13"/>
  <c r="E17" i="13"/>
  <c r="E19" i="13"/>
  <c r="E21" i="13"/>
  <c r="E23" i="13"/>
  <c r="E25" i="13"/>
  <c r="E27" i="13"/>
  <c r="E29" i="13"/>
  <c r="E31" i="13"/>
  <c r="E33" i="13"/>
  <c r="E35" i="13"/>
  <c r="E37" i="13"/>
  <c r="E39" i="13"/>
  <c r="E41" i="13"/>
  <c r="E2" i="13"/>
  <c r="E11" i="13"/>
  <c r="E6" i="13"/>
  <c r="E10" i="13"/>
  <c r="E18" i="13"/>
  <c r="E22" i="13"/>
  <c r="E26" i="13"/>
  <c r="E30" i="13"/>
  <c r="E34" i="13"/>
  <c r="E38" i="13"/>
  <c r="E3" i="13"/>
  <c r="E14" i="13"/>
  <c r="E8" i="13"/>
  <c r="E12" i="13"/>
  <c r="E16" i="13"/>
  <c r="E20" i="13"/>
  <c r="E24" i="13"/>
  <c r="E36" i="13"/>
  <c r="E40" i="13"/>
  <c r="E28" i="13"/>
  <c r="E32" i="13"/>
  <c r="G2" i="13"/>
  <c r="E4" i="13"/>
  <c r="E9" i="13"/>
  <c r="E3" i="12"/>
  <c r="E5" i="12"/>
  <c r="E9" i="12"/>
  <c r="E13" i="12"/>
  <c r="E17" i="12"/>
  <c r="E21" i="12"/>
  <c r="E25" i="12"/>
  <c r="E29" i="12"/>
  <c r="E33" i="12"/>
  <c r="E37" i="12"/>
  <c r="E41" i="12"/>
  <c r="E2" i="12"/>
  <c r="E6" i="12"/>
  <c r="E8" i="12"/>
  <c r="E10" i="12"/>
  <c r="E12" i="12"/>
  <c r="E14" i="12"/>
  <c r="E16" i="12"/>
  <c r="E18" i="12"/>
  <c r="E20" i="12"/>
  <c r="E22" i="12"/>
  <c r="E24" i="12"/>
  <c r="E26" i="12"/>
  <c r="E28" i="12"/>
  <c r="E30" i="12"/>
  <c r="E32" i="12"/>
  <c r="E34" i="12"/>
  <c r="E36" i="12"/>
  <c r="E38" i="12"/>
  <c r="E40" i="12"/>
  <c r="E7" i="12"/>
  <c r="E23" i="12"/>
  <c r="E27" i="12"/>
  <c r="E31" i="12"/>
  <c r="E35" i="12"/>
  <c r="E39" i="12"/>
  <c r="E11" i="12"/>
  <c r="E15" i="12"/>
  <c r="E19" i="12"/>
  <c r="E8" i="11"/>
  <c r="E12" i="11"/>
  <c r="E14" i="11"/>
  <c r="E18" i="11"/>
  <c r="E22" i="11"/>
  <c r="E26" i="11"/>
  <c r="E30" i="11"/>
  <c r="E34" i="11"/>
  <c r="E40" i="11"/>
  <c r="E42" i="11"/>
  <c r="E46" i="11"/>
  <c r="E50" i="11"/>
  <c r="E54" i="11"/>
  <c r="E60" i="11"/>
  <c r="E62" i="11"/>
  <c r="E66" i="11"/>
  <c r="E72" i="11"/>
  <c r="E76" i="11"/>
  <c r="E5" i="11"/>
  <c r="E17" i="11"/>
  <c r="E21" i="11"/>
  <c r="E25" i="11"/>
  <c r="E29" i="11"/>
  <c r="E45" i="11"/>
  <c r="E53" i="11"/>
  <c r="E57" i="11"/>
  <c r="E65" i="11"/>
  <c r="E69" i="11"/>
  <c r="E73" i="11"/>
  <c r="E6" i="11"/>
  <c r="E10" i="11"/>
  <c r="E16" i="11"/>
  <c r="E20" i="11"/>
  <c r="E24" i="11"/>
  <c r="E28" i="11"/>
  <c r="E32" i="11"/>
  <c r="E36" i="11"/>
  <c r="E38" i="11"/>
  <c r="E44" i="11"/>
  <c r="E48" i="11"/>
  <c r="E52" i="11"/>
  <c r="E56" i="11"/>
  <c r="E58" i="11"/>
  <c r="E64" i="11"/>
  <c r="E68" i="11"/>
  <c r="E70" i="11"/>
  <c r="E74" i="11"/>
  <c r="E3" i="11"/>
  <c r="E9" i="11"/>
  <c r="E13" i="11"/>
  <c r="E33" i="11"/>
  <c r="E37" i="11"/>
  <c r="E41" i="11"/>
  <c r="E49" i="11"/>
  <c r="E61" i="11"/>
  <c r="E2" i="11"/>
  <c r="E20" i="10"/>
  <c r="E24" i="10"/>
  <c r="E28" i="10"/>
  <c r="E32" i="10"/>
  <c r="E36" i="10"/>
  <c r="E40" i="10"/>
  <c r="E44" i="10"/>
  <c r="E48" i="10"/>
  <c r="E52" i="10"/>
  <c r="E54" i="10"/>
  <c r="E56" i="10"/>
  <c r="E58" i="10"/>
  <c r="E60" i="10"/>
  <c r="E62" i="10"/>
  <c r="E64" i="10"/>
  <c r="E66" i="10"/>
  <c r="E68" i="10"/>
  <c r="E70" i="10"/>
  <c r="E72" i="10"/>
  <c r="E74" i="10"/>
  <c r="E76" i="10"/>
  <c r="G2" i="10"/>
  <c r="E8" i="10"/>
  <c r="E12" i="10"/>
  <c r="E16" i="10"/>
  <c r="E7" i="10"/>
  <c r="E11" i="10"/>
  <c r="E47" i="10"/>
  <c r="E15" i="10"/>
  <c r="E19" i="10"/>
  <c r="E23" i="10"/>
  <c r="E27" i="10"/>
  <c r="E31" i="10"/>
  <c r="E35" i="10"/>
  <c r="E39" i="10"/>
  <c r="E43" i="10"/>
  <c r="E51" i="10"/>
  <c r="E55" i="10"/>
  <c r="E59" i="10"/>
  <c r="E63" i="10"/>
  <c r="E67" i="10"/>
  <c r="E71" i="10"/>
  <c r="E75" i="10"/>
  <c r="E2" i="10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5" i="10"/>
  <c r="E6" i="10"/>
  <c r="E10" i="10"/>
  <c r="E14" i="10"/>
  <c r="E18" i="10"/>
  <c r="E22" i="10"/>
  <c r="E26" i="10"/>
  <c r="E30" i="10"/>
  <c r="E34" i="10"/>
  <c r="E38" i="10"/>
  <c r="E42" i="10"/>
  <c r="E46" i="10"/>
  <c r="E50" i="10"/>
  <c r="E9" i="10"/>
  <c r="E13" i="10"/>
  <c r="E17" i="10"/>
  <c r="E21" i="10"/>
  <c r="E25" i="10"/>
  <c r="E29" i="10"/>
  <c r="E33" i="10"/>
  <c r="E37" i="10"/>
  <c r="E41" i="10"/>
  <c r="E45" i="10"/>
  <c r="E49" i="10"/>
  <c r="E53" i="10"/>
  <c r="E57" i="10"/>
  <c r="E61" i="10"/>
  <c r="E65" i="10"/>
  <c r="E73" i="10"/>
  <c r="E4" i="10"/>
  <c r="G5" i="10" s="1"/>
  <c r="E69" i="10"/>
  <c r="E7" i="9"/>
  <c r="E23" i="9"/>
  <c r="E27" i="9"/>
  <c r="E31" i="9"/>
  <c r="E35" i="9"/>
  <c r="E39" i="9"/>
  <c r="E43" i="9"/>
  <c r="E47" i="9"/>
  <c r="E55" i="9"/>
  <c r="E59" i="9"/>
  <c r="E71" i="9"/>
  <c r="E6" i="9"/>
  <c r="E10" i="9"/>
  <c r="E14" i="9"/>
  <c r="E20" i="9"/>
  <c r="E22" i="9"/>
  <c r="E28" i="9"/>
  <c r="E32" i="9"/>
  <c r="E36" i="9"/>
  <c r="E40" i="9"/>
  <c r="E44" i="9"/>
  <c r="E52" i="9"/>
  <c r="E11" i="9"/>
  <c r="E15" i="9"/>
  <c r="E51" i="9"/>
  <c r="E63" i="9"/>
  <c r="E67" i="9"/>
  <c r="E75" i="9"/>
  <c r="E65" i="9"/>
  <c r="E8" i="9"/>
  <c r="E12" i="9"/>
  <c r="E16" i="9"/>
  <c r="E18" i="9"/>
  <c r="E24" i="9"/>
  <c r="E26" i="9"/>
  <c r="E30" i="9"/>
  <c r="E34" i="9"/>
  <c r="E38" i="9"/>
  <c r="E42" i="9"/>
  <c r="E46" i="9"/>
  <c r="E48" i="9"/>
  <c r="E50" i="9"/>
  <c r="E54" i="9"/>
  <c r="E56" i="9"/>
  <c r="E58" i="9"/>
  <c r="E60" i="9"/>
  <c r="E62" i="9"/>
  <c r="E64" i="9"/>
  <c r="E66" i="9"/>
  <c r="E68" i="9"/>
  <c r="E70" i="9"/>
  <c r="E72" i="9"/>
  <c r="E74" i="9"/>
  <c r="E76" i="9"/>
  <c r="E69" i="9"/>
  <c r="E2" i="9"/>
  <c r="E4" i="9"/>
  <c r="E13" i="9"/>
  <c r="E17" i="9"/>
  <c r="E21" i="9"/>
  <c r="E33" i="9"/>
  <c r="E41" i="9"/>
  <c r="E45" i="9"/>
  <c r="E53" i="9"/>
  <c r="E57" i="9"/>
  <c r="E61" i="9"/>
  <c r="G2" i="9"/>
  <c r="E73" i="9"/>
  <c r="E9" i="9"/>
  <c r="E25" i="9"/>
  <c r="E29" i="9"/>
  <c r="E37" i="9"/>
  <c r="E49" i="9"/>
  <c r="E5" i="8"/>
  <c r="E19" i="8"/>
  <c r="E27" i="8"/>
  <c r="E47" i="8"/>
  <c r="E3" i="8"/>
  <c r="E7" i="8"/>
  <c r="E11" i="8"/>
  <c r="E15" i="8"/>
  <c r="E23" i="8"/>
  <c r="E31" i="8"/>
  <c r="E35" i="8"/>
  <c r="E39" i="8"/>
  <c r="E43" i="8"/>
  <c r="E51" i="8"/>
  <c r="E55" i="8"/>
  <c r="E59" i="8"/>
  <c r="E63" i="8"/>
  <c r="E67" i="8"/>
  <c r="E71" i="8"/>
  <c r="E75" i="8"/>
  <c r="E6" i="8"/>
  <c r="E8" i="8"/>
  <c r="E10" i="8"/>
  <c r="E12" i="8"/>
  <c r="E14" i="8"/>
  <c r="E16" i="8"/>
  <c r="E18" i="8"/>
  <c r="E20" i="8"/>
  <c r="E22" i="8"/>
  <c r="E24" i="8"/>
  <c r="E26" i="8"/>
  <c r="E28" i="8"/>
  <c r="E30" i="8"/>
  <c r="E32" i="8"/>
  <c r="E34" i="8"/>
  <c r="E36" i="8"/>
  <c r="E38" i="8"/>
  <c r="E40" i="8"/>
  <c r="E42" i="8"/>
  <c r="E44" i="8"/>
  <c r="E46" i="8"/>
  <c r="E48" i="8"/>
  <c r="E50" i="8"/>
  <c r="E52" i="8"/>
  <c r="E54" i="8"/>
  <c r="E56" i="8"/>
  <c r="E58" i="8"/>
  <c r="E60" i="8"/>
  <c r="E62" i="8"/>
  <c r="E64" i="8"/>
  <c r="E66" i="8"/>
  <c r="E68" i="8"/>
  <c r="E70" i="8"/>
  <c r="E72" i="8"/>
  <c r="E74" i="8"/>
  <c r="E76" i="8"/>
  <c r="E13" i="8"/>
  <c r="E17" i="8"/>
  <c r="E49" i="8"/>
  <c r="E53" i="8"/>
  <c r="E61" i="8"/>
  <c r="G2" i="8"/>
  <c r="E4" i="8"/>
  <c r="E21" i="8"/>
  <c r="E25" i="8"/>
  <c r="E33" i="8"/>
  <c r="E37" i="8"/>
  <c r="E41" i="8"/>
  <c r="E45" i="8"/>
  <c r="E57" i="8"/>
  <c r="E65" i="8"/>
  <c r="E2" i="8"/>
  <c r="G5" i="8" s="1"/>
  <c r="E9" i="8"/>
  <c r="E29" i="8"/>
  <c r="E73" i="8"/>
  <c r="E3" i="7"/>
  <c r="E7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2" i="7"/>
  <c r="G2" i="7"/>
  <c r="E4" i="7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52" i="7"/>
  <c r="E54" i="7"/>
  <c r="E56" i="7"/>
  <c r="E58" i="7"/>
  <c r="E60" i="7"/>
  <c r="E62" i="7"/>
  <c r="E64" i="7"/>
  <c r="E66" i="7"/>
  <c r="E68" i="7"/>
  <c r="E70" i="7"/>
  <c r="E72" i="7"/>
  <c r="E74" i="7"/>
  <c r="E76" i="7"/>
  <c r="E7" i="7"/>
  <c r="E15" i="7"/>
  <c r="E31" i="7"/>
  <c r="E39" i="7"/>
  <c r="E51" i="7"/>
  <c r="E71" i="7"/>
  <c r="E5" i="7"/>
  <c r="E11" i="7"/>
  <c r="E19" i="7"/>
  <c r="E23" i="7"/>
  <c r="E27" i="7"/>
  <c r="E35" i="7"/>
  <c r="E43" i="7"/>
  <c r="E47" i="7"/>
  <c r="E55" i="7"/>
  <c r="E59" i="7"/>
  <c r="E63" i="7"/>
  <c r="E67" i="7"/>
  <c r="G5" i="13" l="1"/>
  <c r="G5" i="12"/>
  <c r="G5" i="11"/>
  <c r="G5" i="9"/>
  <c r="G5" i="7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E55" i="6" s="1"/>
  <c r="C5" i="6"/>
  <c r="D4" i="6"/>
  <c r="C4" i="6"/>
  <c r="D3" i="6"/>
  <c r="C3" i="6"/>
  <c r="D2" i="6"/>
  <c r="C2" i="6"/>
  <c r="E3" i="6" l="1"/>
  <c r="E2" i="6"/>
  <c r="G2" i="6"/>
  <c r="E8" i="6"/>
  <c r="E12" i="6"/>
  <c r="E14" i="6"/>
  <c r="E18" i="6"/>
  <c r="E24" i="6"/>
  <c r="E30" i="6"/>
  <c r="E34" i="6"/>
  <c r="E38" i="6"/>
  <c r="E42" i="6"/>
  <c r="E46" i="6"/>
  <c r="E50" i="6"/>
  <c r="E54" i="6"/>
  <c r="E56" i="6"/>
  <c r="E60" i="6"/>
  <c r="E62" i="6"/>
  <c r="E64" i="6"/>
  <c r="E66" i="6"/>
  <c r="E68" i="6"/>
  <c r="E70" i="6"/>
  <c r="E72" i="6"/>
  <c r="E74" i="6"/>
  <c r="E76" i="6"/>
  <c r="E6" i="6"/>
  <c r="E10" i="6"/>
  <c r="E16" i="6"/>
  <c r="E20" i="6"/>
  <c r="E22" i="6"/>
  <c r="E26" i="6"/>
  <c r="E28" i="6"/>
  <c r="E32" i="6"/>
  <c r="E36" i="6"/>
  <c r="E40" i="6"/>
  <c r="E44" i="6"/>
  <c r="E48" i="6"/>
  <c r="E52" i="6"/>
  <c r="E58" i="6"/>
  <c r="E19" i="6"/>
  <c r="E27" i="6"/>
  <c r="E31" i="6"/>
  <c r="E47" i="6"/>
  <c r="E59" i="6"/>
  <c r="E63" i="6"/>
  <c r="E67" i="6"/>
  <c r="E71" i="6"/>
  <c r="E75" i="6"/>
  <c r="E5" i="6"/>
  <c r="E7" i="6"/>
  <c r="E23" i="6"/>
  <c r="E51" i="6"/>
  <c r="E4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11" i="6"/>
  <c r="E15" i="6"/>
  <c r="E35" i="6"/>
  <c r="E39" i="6"/>
  <c r="E43" i="6"/>
  <c r="G5" i="6" l="1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E3" i="5" s="1"/>
  <c r="C3" i="5"/>
  <c r="D2" i="5"/>
  <c r="C2" i="5"/>
  <c r="E51" i="5" l="1"/>
  <c r="E8" i="5"/>
  <c r="E12" i="5"/>
  <c r="E16" i="5"/>
  <c r="E18" i="5"/>
  <c r="E24" i="5"/>
  <c r="E30" i="5"/>
  <c r="E34" i="5"/>
  <c r="E40" i="5"/>
  <c r="E42" i="5"/>
  <c r="E46" i="5"/>
  <c r="E50" i="5"/>
  <c r="E52" i="5"/>
  <c r="E56" i="5"/>
  <c r="E58" i="5"/>
  <c r="E60" i="5"/>
  <c r="E62" i="5"/>
  <c r="E64" i="5"/>
  <c r="E66" i="5"/>
  <c r="E68" i="5"/>
  <c r="E70" i="5"/>
  <c r="E72" i="5"/>
  <c r="E74" i="5"/>
  <c r="E76" i="5"/>
  <c r="E2" i="5"/>
  <c r="G2" i="5"/>
  <c r="E6" i="5"/>
  <c r="E10" i="5"/>
  <c r="E14" i="5"/>
  <c r="E20" i="5"/>
  <c r="E22" i="5"/>
  <c r="E26" i="5"/>
  <c r="E28" i="5"/>
  <c r="E32" i="5"/>
  <c r="E36" i="5"/>
  <c r="E38" i="5"/>
  <c r="E44" i="5"/>
  <c r="E48" i="5"/>
  <c r="E54" i="5"/>
  <c r="E7" i="5"/>
  <c r="E47" i="5"/>
  <c r="E55" i="5"/>
  <c r="E59" i="5"/>
  <c r="E63" i="5"/>
  <c r="E67" i="5"/>
  <c r="E71" i="5"/>
  <c r="E75" i="5"/>
  <c r="E5" i="5"/>
  <c r="E11" i="5"/>
  <c r="E15" i="5"/>
  <c r="E27" i="5"/>
  <c r="E35" i="5"/>
  <c r="E39" i="5"/>
  <c r="E43" i="5"/>
  <c r="E4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19" i="5"/>
  <c r="E23" i="5"/>
  <c r="E31" i="5"/>
  <c r="E9" i="5"/>
  <c r="G5" i="5" l="1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E3" i="4" s="1"/>
  <c r="C3" i="4"/>
  <c r="D2" i="4"/>
  <c r="C2" i="4"/>
  <c r="E5" i="4" l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32" i="4"/>
  <c r="G2" i="4"/>
  <c r="E4" i="4"/>
  <c r="E6" i="4"/>
  <c r="E10" i="4"/>
  <c r="E14" i="4"/>
  <c r="E18" i="4"/>
  <c r="E22" i="4"/>
  <c r="E26" i="4"/>
  <c r="E30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11" i="4"/>
  <c r="E15" i="4"/>
  <c r="E27" i="4"/>
  <c r="E31" i="4"/>
  <c r="E43" i="4"/>
  <c r="E63" i="4"/>
  <c r="E67" i="4"/>
  <c r="E75" i="4"/>
  <c r="E7" i="4"/>
  <c r="E19" i="4"/>
  <c r="E23" i="4"/>
  <c r="E35" i="4"/>
  <c r="E39" i="4"/>
  <c r="E47" i="4"/>
  <c r="E51" i="4"/>
  <c r="E55" i="4"/>
  <c r="E59" i="4"/>
  <c r="E71" i="4"/>
  <c r="E2" i="4"/>
  <c r="E8" i="4"/>
  <c r="E12" i="4"/>
  <c r="E16" i="4"/>
  <c r="E20" i="4"/>
  <c r="E24" i="4"/>
  <c r="E28" i="4"/>
  <c r="G5" i="4" l="1"/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E75" i="3" s="1"/>
  <c r="C76" i="3"/>
  <c r="D76" i="3"/>
  <c r="E5" i="3" l="1"/>
  <c r="E3" i="3"/>
  <c r="E76" i="3"/>
  <c r="E74" i="3"/>
  <c r="E70" i="3"/>
  <c r="E64" i="3"/>
  <c r="E60" i="3"/>
  <c r="E54" i="3"/>
  <c r="E50" i="3"/>
  <c r="E46" i="3"/>
  <c r="E44" i="3"/>
  <c r="E40" i="3"/>
  <c r="E34" i="3"/>
  <c r="E32" i="3"/>
  <c r="E28" i="3"/>
  <c r="E26" i="3"/>
  <c r="E20" i="3"/>
  <c r="E18" i="3"/>
  <c r="E14" i="3"/>
  <c r="E12" i="3"/>
  <c r="E10" i="3"/>
  <c r="E8" i="3"/>
  <c r="E6" i="3"/>
  <c r="E4" i="3"/>
  <c r="E2" i="3"/>
  <c r="E72" i="3"/>
  <c r="E68" i="3"/>
  <c r="E66" i="3"/>
  <c r="E62" i="3"/>
  <c r="E58" i="3"/>
  <c r="E56" i="3"/>
  <c r="E52" i="3"/>
  <c r="E48" i="3"/>
  <c r="E42" i="3"/>
  <c r="E38" i="3"/>
  <c r="E36" i="3"/>
  <c r="E30" i="3"/>
  <c r="E24" i="3"/>
  <c r="E22" i="3"/>
  <c r="E16" i="3"/>
  <c r="E71" i="3"/>
  <c r="E43" i="3"/>
  <c r="G2" i="3"/>
  <c r="E67" i="3"/>
  <c r="E59" i="3"/>
  <c r="E55" i="3"/>
  <c r="E51" i="3"/>
  <c r="E39" i="3"/>
  <c r="E19" i="3"/>
  <c r="E15" i="3"/>
  <c r="E11" i="3"/>
  <c r="E7" i="3"/>
  <c r="E69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63" i="3"/>
  <c r="E47" i="3"/>
  <c r="E35" i="3"/>
  <c r="E31" i="3"/>
  <c r="E27" i="3"/>
  <c r="E23" i="3"/>
  <c r="E73" i="3"/>
  <c r="E65" i="3"/>
  <c r="E61" i="3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E6" i="2" s="1"/>
  <c r="C6" i="2"/>
  <c r="D5" i="2"/>
  <c r="C5" i="2"/>
  <c r="D4" i="2"/>
  <c r="C4" i="2"/>
  <c r="D3" i="2"/>
  <c r="C3" i="2"/>
  <c r="G2" i="2"/>
  <c r="D2" i="2"/>
  <c r="C2" i="2"/>
  <c r="E10" i="2" l="1"/>
  <c r="E16" i="2"/>
  <c r="E22" i="2"/>
  <c r="E28" i="2"/>
  <c r="E34" i="2"/>
  <c r="E40" i="2"/>
  <c r="E44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4" i="2"/>
  <c r="E12" i="2"/>
  <c r="E18" i="2"/>
  <c r="E24" i="2"/>
  <c r="E30" i="2"/>
  <c r="E36" i="2"/>
  <c r="E42" i="2"/>
  <c r="E48" i="2"/>
  <c r="E5" i="2"/>
  <c r="E13" i="2"/>
  <c r="E17" i="2"/>
  <c r="E21" i="2"/>
  <c r="E45" i="2"/>
  <c r="E53" i="2"/>
  <c r="E57" i="2"/>
  <c r="E61" i="2"/>
  <c r="E65" i="2"/>
  <c r="E69" i="2"/>
  <c r="E73" i="2"/>
  <c r="E8" i="2"/>
  <c r="E14" i="2"/>
  <c r="E20" i="2"/>
  <c r="E26" i="2"/>
  <c r="E32" i="2"/>
  <c r="E38" i="2"/>
  <c r="E46" i="2"/>
  <c r="E3" i="2"/>
  <c r="E9" i="2"/>
  <c r="E25" i="2"/>
  <c r="E29" i="2"/>
  <c r="E33" i="2"/>
  <c r="E37" i="2"/>
  <c r="E41" i="2"/>
  <c r="E49" i="2"/>
  <c r="E2" i="2"/>
  <c r="G5" i="3"/>
  <c r="E7" i="2"/>
  <c r="E11" i="2"/>
  <c r="E23" i="2"/>
  <c r="E27" i="2"/>
  <c r="E31" i="2"/>
  <c r="E35" i="2"/>
  <c r="E39" i="2"/>
  <c r="E43" i="2"/>
  <c r="E47" i="2"/>
  <c r="E51" i="2"/>
  <c r="E63" i="2"/>
  <c r="E67" i="2"/>
  <c r="E71" i="2"/>
  <c r="E15" i="2"/>
  <c r="E19" i="2"/>
  <c r="E55" i="2"/>
  <c r="E59" i="2"/>
  <c r="E7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  <c r="G2" i="1" l="1"/>
  <c r="G5" i="2"/>
  <c r="E75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68" i="1"/>
  <c r="E56" i="1"/>
  <c r="E44" i="1"/>
  <c r="E24" i="1"/>
  <c r="E12" i="1"/>
  <c r="E76" i="1"/>
  <c r="E64" i="1"/>
  <c r="E48" i="1"/>
  <c r="E36" i="1"/>
  <c r="E28" i="1"/>
  <c r="E16" i="1"/>
  <c r="E8" i="1"/>
  <c r="E72" i="1"/>
  <c r="E60" i="1"/>
  <c r="E52" i="1"/>
  <c r="E40" i="1"/>
  <c r="E32" i="1"/>
  <c r="E20" i="1"/>
  <c r="E4" i="1"/>
  <c r="G5" i="1" l="1"/>
</calcChain>
</file>

<file path=xl/sharedStrings.xml><?xml version="1.0" encoding="utf-8"?>
<sst xmlns="http://schemas.openxmlformats.org/spreadsheetml/2006/main" count="2016" uniqueCount="83">
  <si>
    <t>topic</t>
  </si>
  <si>
    <t>Diversity and Unity in The Church of Jesus Christ of Latter-day Saints</t>
  </si>
  <si>
    <t>Plan of Salvation</t>
  </si>
  <si>
    <t>Faith in Jesus Christ</t>
  </si>
  <si>
    <t>Family</t>
  </si>
  <si>
    <t>Prayer</t>
  </si>
  <si>
    <t>Temples</t>
  </si>
  <si>
    <t>Women in the Church</t>
  </si>
  <si>
    <t>Heavenly Parents</t>
  </si>
  <si>
    <t>Priesthood</t>
  </si>
  <si>
    <t>Emergency Preparedness</t>
  </si>
  <si>
    <t>Christmas</t>
  </si>
  <si>
    <t>Parenting</t>
  </si>
  <si>
    <t>Holy Ghost</t>
  </si>
  <si>
    <t>Scriptures</t>
  </si>
  <si>
    <t>Book of Mormon</t>
  </si>
  <si>
    <t>Restoration of the Church</t>
  </si>
  <si>
    <t>Teaching the Gospel</t>
  </si>
  <si>
    <t>Joseph Smith</t>
  </si>
  <si>
    <t>Sabbath Day</t>
  </si>
  <si>
    <t>Family History</t>
  </si>
  <si>
    <t>Jesus Christ</t>
  </si>
  <si>
    <t>Atonement of Jesus Christ</t>
  </si>
  <si>
    <t>Music</t>
  </si>
  <si>
    <t>Prophets</t>
  </si>
  <si>
    <t>Obedience</t>
  </si>
  <si>
    <t>Self-Reliance</t>
  </si>
  <si>
    <t>Fasting and Fast Offerings</t>
  </si>
  <si>
    <t>Dating and Courtship</t>
  </si>
  <si>
    <t>Marriage</t>
  </si>
  <si>
    <t>Modesty</t>
  </si>
  <si>
    <t>Testimony</t>
  </si>
  <si>
    <t>Tithing</t>
  </si>
  <si>
    <t>Conversion</t>
  </si>
  <si>
    <t>Love</t>
  </si>
  <si>
    <t>Media</t>
  </si>
  <si>
    <t>Baptism</t>
  </si>
  <si>
    <t>Easter</t>
  </si>
  <si>
    <t>Citizenship</t>
  </si>
  <si>
    <t>Revelation</t>
  </si>
  <si>
    <t>Agency and Accountability</t>
  </si>
  <si>
    <t>Service</t>
  </si>
  <si>
    <t>Forgiveness</t>
  </si>
  <si>
    <t>Repentance</t>
  </si>
  <si>
    <t>Hope</t>
  </si>
  <si>
    <t>Word of Wisdom</t>
  </si>
  <si>
    <t>Charity</t>
  </si>
  <si>
    <t>Peace</t>
  </si>
  <si>
    <t>Addiction</t>
  </si>
  <si>
    <t>Second Coming of Jesus Christ</t>
  </si>
  <si>
    <t>Family Finances</t>
  </si>
  <si>
    <t>Gratitude</t>
  </si>
  <si>
    <t>Eternal Life</t>
  </si>
  <si>
    <t>Spiritual Gifts</t>
  </si>
  <si>
    <t>Health</t>
  </si>
  <si>
    <t>Grace</t>
  </si>
  <si>
    <t>Bible</t>
  </si>
  <si>
    <t>Peer Pressure</t>
  </si>
  <si>
    <t>Ministering</t>
  </si>
  <si>
    <t>Worship</t>
  </si>
  <si>
    <t>Chastity</t>
  </si>
  <si>
    <t>Covenant</t>
  </si>
  <si>
    <t>Vicarious Work</t>
  </si>
  <si>
    <t>Honesty</t>
  </si>
  <si>
    <t>Kingdoms of Glory</t>
  </si>
  <si>
    <t>Happiness</t>
  </si>
  <si>
    <t>Judging Others</t>
  </si>
  <si>
    <t>Virtue</t>
  </si>
  <si>
    <t>Adversity</t>
  </si>
  <si>
    <t>Education</t>
  </si>
  <si>
    <t>Grief</t>
  </si>
  <si>
    <t>Employment</t>
  </si>
  <si>
    <t>Humility</t>
  </si>
  <si>
    <t>Gospel</t>
  </si>
  <si>
    <t>Communication</t>
  </si>
  <si>
    <t>Mercy</t>
  </si>
  <si>
    <t>word_count</t>
  </si>
  <si>
    <t>article_count</t>
  </si>
  <si>
    <t>pct_of_total_articles</t>
  </si>
  <si>
    <t>rank_word_count</t>
  </si>
  <si>
    <t>rank_article_count</t>
  </si>
  <si>
    <t>Correlation b/t word count and article count</t>
  </si>
  <si>
    <t>Correlation b/t word count rank and article count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</si>
</sst>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color theme="1"/>
      <name val="Segoe UI"/>
      <family val="2"/>
      <scheme val="minor"/>
    </font>
    <font>
      <sz val="10"/>
      <color theme="1"/>
      <name val="Segoe UI"/>
      <family val="2"/>
      <scheme val="minor"/>
    </font>
    <font>
      <sz val="18"/>
      <color theme="3"/>
      <name val="Bahnschrift"/>
      <family val="2"/>
      <scheme val="major"/>
    </font>
    <font>
      <b/>
      <sz val="15"/>
      <color theme="3"/>
      <name val="Segoe UI"/>
      <family val="2"/>
      <scheme val="minor"/>
    </font>
    <font>
      <b/>
      <sz val="13"/>
      <color theme="3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0"/>
      <color rgb="FF006100"/>
      <name val="Segoe UI"/>
      <family val="2"/>
      <scheme val="minor"/>
    </font>
    <font>
      <sz val="10"/>
      <color rgb="FF9C0006"/>
      <name val="Segoe UI"/>
      <family val="2"/>
      <scheme val="minor"/>
    </font>
    <font>
      <sz val="10"/>
      <color rgb="FF9C5700"/>
      <name val="Segoe UI"/>
      <family val="2"/>
      <scheme val="minor"/>
    </font>
    <font>
      <sz val="10"/>
      <color rgb="FF3F3F76"/>
      <name val="Segoe UI"/>
      <family val="2"/>
      <scheme val="minor"/>
    </font>
    <font>
      <b/>
      <sz val="10"/>
      <color rgb="FF3F3F3F"/>
      <name val="Segoe UI"/>
      <family val="2"/>
      <scheme val="minor"/>
    </font>
    <font>
      <b/>
      <sz val="10"/>
      <color rgb="FFFA7D00"/>
      <name val="Segoe UI"/>
      <family val="2"/>
      <scheme val="minor"/>
    </font>
    <font>
      <sz val="10"/>
      <color rgb="FFFA7D00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10"/>
      <color rgb="FFFF0000"/>
      <name val="Segoe UI"/>
      <family val="2"/>
      <scheme val="minor"/>
    </font>
    <font>
      <i/>
      <sz val="10"/>
      <color rgb="FF7F7F7F"/>
      <name val="Segoe UI"/>
      <family val="2"/>
      <scheme val="minor"/>
    </font>
    <font>
      <b/>
      <sz val="10"/>
      <color theme="1"/>
      <name val="Segoe UI"/>
      <family val="2"/>
      <scheme val="minor"/>
    </font>
    <font>
      <sz val="10"/>
      <color theme="0"/>
      <name val="Segoe U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6" fillId="0" borderId="0" xfId="0" applyFont="1"/>
    <xf numFmtId="164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7</xdr:row>
      <xdr:rowOff>0</xdr:rowOff>
    </xdr:from>
    <xdr:to>
      <xdr:col>7</xdr:col>
      <xdr:colOff>163830</xdr:colOff>
      <xdr:row>43</xdr:row>
      <xdr:rowOff>125730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017324-7B94-45BC-900F-4EF9EA038286}"/>
            </a:ext>
          </a:extLst>
        </xdr:cNvPr>
        <xdr:cNvSpPr txBox="1"/>
      </xdr:nvSpPr>
      <xdr:spPr>
        <a:xfrm>
          <a:off x="6979920" y="1280160"/>
          <a:ext cx="2613660" cy="6709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 for all worksheets:</a:t>
          </a:r>
          <a:endParaRPr lang="en-US" sz="1100" b="0"/>
        </a:p>
        <a:p>
          <a:r>
            <a:rPr lang="en-US" sz="1100" b="0"/>
            <a:t>The normalizing is applied to </a:t>
          </a:r>
          <a:r>
            <a:rPr lang="en-US" sz="1100" b="0" i="1"/>
            <a:t>only</a:t>
          </a:r>
          <a:r>
            <a:rPr lang="en-US" sz="1100" b="0" i="1" baseline="0"/>
            <a:t> </a:t>
          </a:r>
          <a:r>
            <a:rPr lang="en-US" sz="1100" b="0" i="0"/>
            <a:t>the</a:t>
          </a:r>
          <a:r>
            <a:rPr lang="en-US" sz="1100" b="0" i="0" baseline="0"/>
            <a:t> vectors for t</a:t>
          </a:r>
          <a:r>
            <a:rPr lang="en-US" sz="1100" b="0" i="0"/>
            <a:t>opic articles -- not the vectors for magazine</a:t>
          </a:r>
          <a:r>
            <a:rPr lang="en-US" sz="1100" b="0" i="0" baseline="0"/>
            <a:t> articles. This may not be the best way to handle normalizing, but it conserves memory (manipulating the full doc-terms matrix, especially when using the full vocabulary, can lead to out-of-memory errors). </a:t>
          </a:r>
          <a:r>
            <a:rPr lang="en-US" sz="1100" b="1" i="0" baseline="0"/>
            <a:t>The reason for normalizing topic articles only</a:t>
          </a:r>
          <a:r>
            <a:rPr lang="en-US" sz="1100" b="0" i="0" baseline="0"/>
            <a:t> is that it is important that topics are chosen based on term relevance, rather than word count.</a:t>
          </a:r>
        </a:p>
        <a:p>
          <a:endParaRPr lang="en-US" sz="1100" b="1"/>
        </a:p>
        <a:p>
          <a:r>
            <a:rPr lang="en-US" sz="1100" b="1"/>
            <a:t>Dataset used for vectorizing</a:t>
          </a:r>
          <a:endParaRPr lang="en-US" sz="1100" b="0"/>
        </a:p>
        <a:p>
          <a:r>
            <a:rPr lang="en-US" sz="1100" b="0"/>
            <a:t>- </a:t>
          </a:r>
          <a:r>
            <a:rPr lang="en-US" sz="1100" b="0" i="0"/>
            <a:t>the</a:t>
          </a:r>
          <a:r>
            <a:rPr lang="en-US" sz="1100" b="0" i="0" baseline="0"/>
            <a:t> text from </a:t>
          </a:r>
          <a:r>
            <a:rPr lang="en-US" sz="1100" b="0" i="1" baseline="0"/>
            <a:t>a</a:t>
          </a:r>
          <a:r>
            <a:rPr lang="en-US" sz="1100" b="0" i="1"/>
            <a:t>ll</a:t>
          </a:r>
          <a:r>
            <a:rPr lang="en-US" sz="1100" b="0" i="0" baseline="0"/>
            <a:t> magazine articles and topic articles together</a:t>
          </a:r>
        </a:p>
        <a:p>
          <a:r>
            <a:rPr lang="en-US" sz="1100" b="0" i="0" baseline="0"/>
            <a:t>- </a:t>
          </a:r>
          <a:r>
            <a:rPr lang="en-US" sz="1100" b="1" i="0" baseline="0"/>
            <a:t>Note:</a:t>
          </a:r>
          <a:r>
            <a:rPr lang="en-US" sz="1100" b="0" i="0" baseline="0"/>
            <a:t> every other worksheet in this workbook uses a dataset with a vocabulary learned from only the topic articles (not the magazine articles as well). The full dataset produces a vocabulary of ~3M terms vs. ~33k terms for the topic articles alone. The full dataset takes ~6min to process vs. ~3min for the reduced vocabulary size.</a:t>
          </a:r>
          <a:endParaRPr lang="en-US" sz="1100" b="0"/>
        </a:p>
        <a:p>
          <a:endParaRPr lang="en-US" sz="1100" b="1"/>
        </a:p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default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 baseline="0"/>
            <a:t>- None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6</xdr:row>
      <xdr:rowOff>123824</xdr:rowOff>
    </xdr:from>
    <xdr:to>
      <xdr:col>7</xdr:col>
      <xdr:colOff>161925</xdr:colOff>
      <xdr:row>36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0A4C78-1007-4476-8969-5930EE31511D}"/>
            </a:ext>
          </a:extLst>
        </xdr:cNvPr>
        <xdr:cNvSpPr txBox="1"/>
      </xdr:nvSpPr>
      <xdr:spPr>
        <a:xfrm>
          <a:off x="6972300" y="1209674"/>
          <a:ext cx="2609850" cy="547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Topic</a:t>
          </a:r>
          <a:r>
            <a:rPr lang="en-US" sz="1100" b="1" baseline="0"/>
            <a:t> assignment method: NMF</a:t>
          </a:r>
          <a:endParaRPr lang="en-US" sz="1100" b="0" baseline="0"/>
        </a:p>
        <a:p>
          <a:r>
            <a:rPr lang="en-US" sz="1100" b="0" baseline="0"/>
            <a:t>- Topic-term matrix created from a sample of 1,000 documents with a vocabulary of 50,000</a:t>
          </a:r>
        </a:p>
        <a:p>
          <a:r>
            <a:rPr lang="en-US" sz="1100" b="0" baseline="0"/>
            <a:t>- Topic labels created from similarity scores between NMF topic-term vectors and vectors from topic articles</a:t>
          </a:r>
        </a:p>
        <a:p>
          <a:endParaRPr lang="en-US" sz="1100" b="1"/>
        </a:p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 elements squared (so sum of tokens in a vector equals 1)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elements divided by the max element of their associated vector (so the max token in each vector is 1, and the sum no longer equals 1)</a:t>
          </a:r>
          <a:endParaRPr lang="en-US">
            <a:effectLst/>
          </a:endParaRP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75 NMF topics condensed to only 44 unique labels -- that is, 31 NMF-topics received the same label as another topic, based on the max similarity score with the topic articles vectors.</a:t>
          </a:r>
          <a:endParaRPr lang="en-US">
            <a:effectLst/>
          </a:endParaRPr>
        </a:p>
        <a:p>
          <a:endParaRPr lang="en-US" sz="11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7</xdr:row>
      <xdr:rowOff>0</xdr:rowOff>
    </xdr:from>
    <xdr:to>
      <xdr:col>7</xdr:col>
      <xdr:colOff>161925</xdr:colOff>
      <xdr:row>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8D9FA0-BCA4-44C2-BBBD-9072C4ECED04}"/>
            </a:ext>
          </a:extLst>
        </xdr:cNvPr>
        <xdr:cNvSpPr txBox="1"/>
      </xdr:nvSpPr>
      <xdr:spPr>
        <a:xfrm>
          <a:off x="7174230" y="1306830"/>
          <a:ext cx="2680335" cy="507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Dataset used for vectorizing</a:t>
          </a:r>
          <a:endParaRPr lang="en-US" sz="1100" b="0"/>
        </a:p>
        <a:p>
          <a:r>
            <a:rPr lang="en-US" sz="1100" b="0"/>
            <a:t>- </a:t>
          </a:r>
          <a:r>
            <a:rPr lang="en-US" sz="1100" b="0" i="0"/>
            <a:t>the</a:t>
          </a:r>
          <a:r>
            <a:rPr lang="en-US" sz="1100" b="0" i="0" baseline="0"/>
            <a:t> text from </a:t>
          </a:r>
          <a:r>
            <a:rPr lang="en-US" sz="1100" b="0" i="1" baseline="0"/>
            <a:t>a</a:t>
          </a:r>
          <a:r>
            <a:rPr lang="en-US" sz="1100" b="0" i="1"/>
            <a:t>ll</a:t>
          </a:r>
          <a:r>
            <a:rPr lang="en-US" sz="1100" b="0" i="0" baseline="0"/>
            <a:t> magazine articles and topic articles together</a:t>
          </a:r>
        </a:p>
        <a:p>
          <a:r>
            <a:rPr lang="en-US" sz="1100" b="0" i="0" baseline="0"/>
            <a:t>- </a:t>
          </a:r>
          <a:r>
            <a:rPr lang="en-US" sz="1100" b="1" i="0" baseline="0"/>
            <a:t>Note:</a:t>
          </a:r>
          <a:r>
            <a:rPr lang="en-US" sz="1100" b="0" i="0" baseline="0"/>
            <a:t> every other worksheet in this workbook uses a dataset with a vocabulary learned from only the topic articles (not the magazine articles as well). The full dataset produces a vocabulary of ~3M terms vs. ~33k terms for the topic articles alone. The full dataset takes ~6min to process vs. ~3min for the reduced vocabulary size.</a:t>
          </a:r>
          <a:endParaRPr lang="en-US" sz="1100" b="0"/>
        </a:p>
        <a:p>
          <a:endParaRPr lang="en-US" sz="1100" b="1"/>
        </a:p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default</a:t>
          </a:r>
        </a:p>
        <a:p>
          <a:endParaRPr lang="en-US" sz="1100" b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Post-processing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elements divided by the max element of their associated vector (so the max token in each vector is 1)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7</xdr:row>
      <xdr:rowOff>0</xdr:rowOff>
    </xdr:from>
    <xdr:to>
      <xdr:col>7</xdr:col>
      <xdr:colOff>161925</xdr:colOff>
      <xdr:row>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B0C8E9-BEF6-4FA9-957E-24EC093B50A3}"/>
            </a:ext>
          </a:extLst>
        </xdr:cNvPr>
        <xdr:cNvSpPr txBox="1"/>
      </xdr:nvSpPr>
      <xdr:spPr>
        <a:xfrm>
          <a:off x="7174230" y="1306830"/>
          <a:ext cx="2680335" cy="507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Dataset used for vectorizing</a:t>
          </a:r>
          <a:endParaRPr lang="en-US" sz="1100" b="0"/>
        </a:p>
        <a:p>
          <a:r>
            <a:rPr lang="en-US" sz="1100" b="0"/>
            <a:t>- </a:t>
          </a:r>
          <a:r>
            <a:rPr lang="en-US" sz="1100" b="0" i="0"/>
            <a:t>the</a:t>
          </a:r>
          <a:r>
            <a:rPr lang="en-US" sz="1100" b="0" i="0" baseline="0"/>
            <a:t> text from </a:t>
          </a:r>
          <a:r>
            <a:rPr lang="en-US" sz="1100" b="0" i="1" baseline="0"/>
            <a:t>a</a:t>
          </a:r>
          <a:r>
            <a:rPr lang="en-US" sz="1100" b="0" i="1"/>
            <a:t>ll</a:t>
          </a:r>
          <a:r>
            <a:rPr lang="en-US" sz="1100" b="0" i="0" baseline="0"/>
            <a:t> magazine articles and topic articles together</a:t>
          </a:r>
        </a:p>
        <a:p>
          <a:r>
            <a:rPr lang="en-US" sz="1100" b="0" i="0" baseline="0"/>
            <a:t>- </a:t>
          </a:r>
          <a:r>
            <a:rPr lang="en-US" sz="1100" b="1" i="0" baseline="0"/>
            <a:t>Note:</a:t>
          </a:r>
          <a:r>
            <a:rPr lang="en-US" sz="1100" b="0" i="0" baseline="0"/>
            <a:t> every other worksheet in this workbook uses a dataset with a vocabulary learned from only the topic articles (not the magazine articles as well). The full dataset produces a vocabulary of ~3M terms vs. ~33k terms for the topic articles alone. The full dataset takes ~6min to process vs. ~3min for the reduced vocabulary size.</a:t>
          </a:r>
          <a:endParaRPr lang="en-US" sz="1100" b="0"/>
        </a:p>
        <a:p>
          <a:endParaRPr lang="en-US" sz="1100" b="1"/>
        </a:p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default</a:t>
          </a:r>
        </a:p>
        <a:p>
          <a:endParaRPr lang="en-US" sz="1100" b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Post-processing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 elements squared (so sum of tokens in a vector equals 1)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elements divided by the max element of their associated vector (so the max token in each vector is 1, and the sum no longer equals 1)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28575</xdr:colOff>
      <xdr:row>6</xdr:row>
      <xdr:rowOff>123824</xdr:rowOff>
    </xdr:from>
    <xdr:to>
      <xdr:col>7</xdr:col>
      <xdr:colOff>190500</xdr:colOff>
      <xdr:row>29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6F53C3-5437-48BD-BD00-F0CC9B8852C0}"/>
            </a:ext>
          </a:extLst>
        </xdr:cNvPr>
        <xdr:cNvSpPr txBox="1"/>
      </xdr:nvSpPr>
      <xdr:spPr>
        <a:xfrm>
          <a:off x="7000875" y="1209674"/>
          <a:ext cx="2609850" cy="40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CountVectorizer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default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 baseline="0"/>
            <a:t>- All elements divided by the max element of their associated vector (so the max token in each vector is 1)</a:t>
          </a: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Seems to perform poorly compared to the methods using TfidfVectorizer.</a:t>
          </a:r>
          <a:endParaRPr lang="en-US" sz="1100" b="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6</xdr:row>
      <xdr:rowOff>123825</xdr:rowOff>
    </xdr:from>
    <xdr:to>
      <xdr:col>7</xdr:col>
      <xdr:colOff>161925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4DFA58-5383-4AF6-990B-C8D365E38D1C}"/>
            </a:ext>
          </a:extLst>
        </xdr:cNvPr>
        <xdr:cNvSpPr txBox="1"/>
      </xdr:nvSpPr>
      <xdr:spPr>
        <a:xfrm>
          <a:off x="6972300" y="1209675"/>
          <a:ext cx="260985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/>
            <a:t>-</a:t>
          </a:r>
          <a:r>
            <a:rPr lang="en-US" sz="1100" b="0" baseline="0"/>
            <a:t> None</a:t>
          </a: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Penalizes low-word-count topics relative to high-word-count topics (like the Plan of Salvation), since these are matrix-multiplied with document articles, and the topics with more tokens (unique words) are more likely to have a higher sum.</a:t>
          </a:r>
          <a:endParaRPr lang="en-US">
            <a:effectLst/>
          </a:endParaRPr>
        </a:p>
        <a:p>
          <a:endParaRPr lang="en-US" sz="1100" b="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28575</xdr:colOff>
      <xdr:row>6</xdr:row>
      <xdr:rowOff>123824</xdr:rowOff>
    </xdr:from>
    <xdr:to>
      <xdr:col>7</xdr:col>
      <xdr:colOff>190500</xdr:colOff>
      <xdr:row>29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46CF8-5694-2F41-5582-EDBA43411A4C}"/>
            </a:ext>
          </a:extLst>
        </xdr:cNvPr>
        <xdr:cNvSpPr txBox="1"/>
      </xdr:nvSpPr>
      <xdr:spPr>
        <a:xfrm>
          <a:off x="7000875" y="1209674"/>
          <a:ext cx="2609850" cy="40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/>
            <a:t>-</a:t>
          </a:r>
          <a:r>
            <a:rPr lang="en-US" sz="1100" b="0" baseline="0"/>
            <a:t> All elements squared (so sum of tokens in a vector equals 1)</a:t>
          </a:r>
        </a:p>
        <a:p>
          <a:r>
            <a:rPr lang="en-US" sz="1100" b="0" baseline="0"/>
            <a:t>- All elements divided by the max element of their associated vector (so the max token in each vector is 1, and the sum no longer equals 1)</a:t>
          </a: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Somewhat more balanced between topic articles irrespective of the word counts of those articles, since each topic's maximum token has a value of of 1, and the maximum sum across all tokens of a vector is ~2.2x the smallest sum, vs. ~3.8x with no processing applied.</a:t>
          </a:r>
          <a:endParaRPr lang="en-US" sz="1100" b="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7</xdr:row>
      <xdr:rowOff>0</xdr:rowOff>
    </xdr:from>
    <xdr:to>
      <xdr:col>7</xdr:col>
      <xdr:colOff>161925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232216-9858-4157-8E00-987C9F263816}"/>
            </a:ext>
          </a:extLst>
        </xdr:cNvPr>
        <xdr:cNvSpPr txBox="1"/>
      </xdr:nvSpPr>
      <xdr:spPr>
        <a:xfrm>
          <a:off x="6972300" y="1266825"/>
          <a:ext cx="2609850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 baseline="0"/>
            <a:t>- All elements divided by the max element of their associated vector (so the max token in each vector is 1)</a:t>
          </a: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Might exaggerate the difference between high- and low-word-count topics. Prior to these transformations, the longest article has a sum of its tokens that is ~3.8x the smallest sum; after normalizing, it is ~11.9x.</a:t>
          </a:r>
          <a:endParaRPr lang="en-US">
            <a:effectLst/>
          </a:endParaRPr>
        </a:p>
        <a:p>
          <a:endParaRPr lang="en-US" sz="1100" b="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8</xdr:row>
      <xdr:rowOff>0</xdr:rowOff>
    </xdr:from>
    <xdr:to>
      <xdr:col>7</xdr:col>
      <xdr:colOff>161925</xdr:colOff>
      <xdr:row>26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1B3909-1443-48B5-855A-15605932A6FF}"/>
            </a:ext>
          </a:extLst>
        </xdr:cNvPr>
        <xdr:cNvSpPr txBox="1"/>
      </xdr:nvSpPr>
      <xdr:spPr>
        <a:xfrm>
          <a:off x="6972300" y="1447800"/>
          <a:ext cx="2609850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 baseline="0"/>
            <a:t>- All elements divided by the sum of the elements in their associated vectors (so the sum of all tokens in each vector is 1).</a:t>
          </a:r>
        </a:p>
        <a:p>
          <a:endParaRPr lang="en-US" sz="1100" b="0" baseline="0"/>
        </a:p>
        <a:p>
          <a:r>
            <a:rPr lang="en-US" sz="1100" b="1" baseline="0"/>
            <a:t>Known outcomes:</a:t>
          </a:r>
          <a:endParaRPr lang="en-US" sz="1100" b="0" baseline="0"/>
        </a:p>
        <a:p>
          <a:r>
            <a:rPr lang="en-US" sz="1100" b="0" baseline="0"/>
            <a:t>- Penalizes high-word-count topics, since each token is divided by a larger number (the sum across tokens is larger for articles with higher word counts, like the Plan of Salvation)</a:t>
          </a:r>
          <a:endParaRPr lang="en-US" sz="1100" b="1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6</xdr:row>
      <xdr:rowOff>123824</xdr:rowOff>
    </xdr:from>
    <xdr:to>
      <xdr:col>7</xdr:col>
      <xdr:colOff>161925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B084D2-75AE-413A-97F9-3000FF4F93DC}"/>
            </a:ext>
          </a:extLst>
        </xdr:cNvPr>
        <xdr:cNvSpPr txBox="1"/>
      </xdr:nvSpPr>
      <xdr:spPr>
        <a:xfrm>
          <a:off x="6972300" y="1209674"/>
          <a:ext cx="2609850" cy="451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Topic</a:t>
          </a:r>
          <a:r>
            <a:rPr lang="en-US" sz="1100" b="1" baseline="0"/>
            <a:t> assignment method: NMF</a:t>
          </a:r>
          <a:endParaRPr lang="en-US" sz="1100" b="0" baseline="0"/>
        </a:p>
        <a:p>
          <a:r>
            <a:rPr lang="en-US" sz="1100" b="0" baseline="0"/>
            <a:t>- Topic-term matrix created from a sample of 2,000 documents with a vocabulary of 50,000</a:t>
          </a:r>
        </a:p>
        <a:p>
          <a:r>
            <a:rPr lang="en-US" sz="1100" b="0" baseline="0"/>
            <a:t>- Topic labels created from similarity scores between NMF topic-term vectors and vectors from topic articles</a:t>
          </a:r>
        </a:p>
        <a:p>
          <a:endParaRPr lang="en-US" sz="1100" b="1"/>
        </a:p>
        <a:p>
          <a:r>
            <a:rPr lang="en-US" sz="1100" b="1"/>
            <a:t>TfidfVectorizer</a:t>
          </a:r>
          <a:r>
            <a:rPr lang="en-US" sz="1100" b="1" baseline="0"/>
            <a:t> settings</a:t>
          </a:r>
        </a:p>
        <a:p>
          <a:r>
            <a:rPr lang="en-US" sz="1100" b="0" baseline="0"/>
            <a:t>- norm: 'l2' (default)</a:t>
          </a:r>
        </a:p>
        <a:p>
          <a:endParaRPr lang="en-US" sz="1100" b="0"/>
        </a:p>
        <a:p>
          <a:r>
            <a:rPr lang="en-US" sz="1100" b="1"/>
            <a:t>Post-processing</a:t>
          </a:r>
          <a:endParaRPr lang="en-US" sz="1100" b="0"/>
        </a:p>
        <a:p>
          <a:r>
            <a:rPr lang="en-US" sz="1100" b="0"/>
            <a:t>-</a:t>
          </a:r>
          <a:r>
            <a:rPr lang="en-US" sz="1100" b="0" baseline="0"/>
            <a:t> None</a:t>
          </a:r>
        </a:p>
        <a:p>
          <a:endParaRPr lang="en-US" sz="1100" b="0" baseline="0"/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Known outcomes: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75 NMF topics condensed to only 42 unique labels -- that is, 33 NMF-topics received the same label as another topic, based on the max similarity score with the topic articles vectors.</a:t>
          </a:r>
          <a:endParaRPr lang="en-US">
            <a:effectLst/>
          </a:endParaRPr>
        </a:p>
        <a:p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Damask Colors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Bahnschrift and Segoe">
      <a:majorFont>
        <a:latin typeface="Bahnschrif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9044-9373-40D6-9C10-3B1BA074B5A2}">
  <dimension ref="A1:J76"/>
  <sheetViews>
    <sheetView showGridLines="0" tabSelected="1" zoomScaleNormal="10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1</v>
      </c>
      <c r="B2" s="3">
        <v>7618</v>
      </c>
      <c r="C2" s="1">
        <f>B2/SUM($B$2:$B$76)</f>
        <v>0.12107438016528925</v>
      </c>
      <c r="D2" s="3">
        <f>INDEX($J$2:$J$76, MATCH(A2, $I$2:$I$76, 0))</f>
        <v>5139</v>
      </c>
      <c r="E2" s="2">
        <f>_xlfn.RANK.EQ(D2, $D$2:$D$76, 0)</f>
        <v>2</v>
      </c>
      <c r="F2" s="2">
        <v>1</v>
      </c>
      <c r="G2" s="5">
        <f>CORREL(B2:B76, D2:D76)</f>
        <v>0.8649075884161338</v>
      </c>
      <c r="I2" t="s">
        <v>48</v>
      </c>
      <c r="J2">
        <v>1129</v>
      </c>
    </row>
    <row r="3" spans="1:10" x14ac:dyDescent="0.25">
      <c r="A3" t="s">
        <v>2</v>
      </c>
      <c r="B3" s="3">
        <v>7198</v>
      </c>
      <c r="C3" s="1">
        <f t="shared" ref="C3:C66" si="0">B3/SUM($B$2:$B$76)</f>
        <v>0.11439923712650986</v>
      </c>
      <c r="D3" s="3">
        <f t="shared" ref="D3:D66" si="1">INDEX($J$2:$J$76, MATCH(A3, $I$2:$I$76, 0))</f>
        <v>8074</v>
      </c>
      <c r="E3" s="2">
        <f t="shared" ref="E3:E66" si="2">_xlfn.RANK.EQ(D3, $D$2:$D$76, 0)</f>
        <v>1</v>
      </c>
      <c r="F3" s="2">
        <v>2</v>
      </c>
      <c r="I3" t="s">
        <v>68</v>
      </c>
      <c r="J3">
        <v>394</v>
      </c>
    </row>
    <row r="4" spans="1:10" x14ac:dyDescent="0.25">
      <c r="A4" t="s">
        <v>3</v>
      </c>
      <c r="B4" s="3">
        <v>4856</v>
      </c>
      <c r="C4" s="1">
        <f t="shared" si="0"/>
        <v>7.7177368086458989E-2</v>
      </c>
      <c r="D4" s="3">
        <f t="shared" si="1"/>
        <v>4866</v>
      </c>
      <c r="E4" s="2">
        <f t="shared" si="2"/>
        <v>3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4</v>
      </c>
      <c r="B5" s="3">
        <v>2737</v>
      </c>
      <c r="C5" s="1">
        <f t="shared" si="0"/>
        <v>4.349968213604577E-2</v>
      </c>
      <c r="D5" s="3">
        <f t="shared" si="1"/>
        <v>1531</v>
      </c>
      <c r="E5" s="2">
        <f t="shared" si="2"/>
        <v>14</v>
      </c>
      <c r="F5" s="2">
        <v>4</v>
      </c>
      <c r="G5" s="5">
        <f>CORREL(E2:E76, F2:F76)</f>
        <v>0.66820705722975327</v>
      </c>
      <c r="I5" t="s">
        <v>22</v>
      </c>
      <c r="J5">
        <v>3212</v>
      </c>
    </row>
    <row r="6" spans="1:10" x14ac:dyDescent="0.25">
      <c r="A6" t="s">
        <v>5</v>
      </c>
      <c r="B6" s="3">
        <v>2245</v>
      </c>
      <c r="C6" s="1">
        <f t="shared" si="0"/>
        <v>3.5680228862047046E-2</v>
      </c>
      <c r="D6" s="3">
        <f t="shared" si="1"/>
        <v>1510</v>
      </c>
      <c r="E6" s="2">
        <f t="shared" si="2"/>
        <v>15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6</v>
      </c>
      <c r="B7" s="3">
        <v>2034</v>
      </c>
      <c r="C7" s="1">
        <f t="shared" si="0"/>
        <v>3.2326764144945966E-2</v>
      </c>
      <c r="D7" s="3">
        <f t="shared" si="1"/>
        <v>1117</v>
      </c>
      <c r="E7" s="2">
        <f t="shared" si="2"/>
        <v>26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9</v>
      </c>
      <c r="B8" s="3">
        <v>1962</v>
      </c>
      <c r="C8" s="1">
        <f t="shared" si="0"/>
        <v>3.1182453909726637E-2</v>
      </c>
      <c r="D8" s="3">
        <f t="shared" si="1"/>
        <v>2565</v>
      </c>
      <c r="E8" s="2">
        <f t="shared" si="2"/>
        <v>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10</v>
      </c>
      <c r="B9" s="3">
        <v>1867</v>
      </c>
      <c r="C9" s="1">
        <f t="shared" si="0"/>
        <v>2.9672600127145583E-2</v>
      </c>
      <c r="D9" s="3">
        <f t="shared" si="1"/>
        <v>2332</v>
      </c>
      <c r="E9" s="2">
        <f t="shared" si="2"/>
        <v>7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7</v>
      </c>
      <c r="B10" s="3">
        <v>1863</v>
      </c>
      <c r="C10" s="1">
        <f t="shared" si="0"/>
        <v>2.9609027336300064E-2</v>
      </c>
      <c r="D10" s="3">
        <f t="shared" si="1"/>
        <v>697</v>
      </c>
      <c r="E10" s="2">
        <f t="shared" si="2"/>
        <v>36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13</v>
      </c>
      <c r="B11" s="3">
        <v>1694</v>
      </c>
      <c r="C11" s="1">
        <f t="shared" si="0"/>
        <v>2.6923076923076925E-2</v>
      </c>
      <c r="D11" s="3">
        <f t="shared" si="1"/>
        <v>1445</v>
      </c>
      <c r="E11" s="2">
        <f t="shared" si="2"/>
        <v>16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14</v>
      </c>
      <c r="B12" s="3">
        <v>1632</v>
      </c>
      <c r="C12" s="1">
        <f t="shared" si="0"/>
        <v>2.5937698664971393E-2</v>
      </c>
      <c r="D12" s="3">
        <f t="shared" si="1"/>
        <v>1304</v>
      </c>
      <c r="E12" s="2">
        <f t="shared" si="2"/>
        <v>19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8</v>
      </c>
      <c r="B13" s="3">
        <v>1447</v>
      </c>
      <c r="C13" s="1">
        <f t="shared" si="0"/>
        <v>2.2997457088366178E-2</v>
      </c>
      <c r="D13" s="3">
        <f t="shared" si="1"/>
        <v>1821</v>
      </c>
      <c r="E13" s="2">
        <f t="shared" si="2"/>
        <v>11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12</v>
      </c>
      <c r="B14" s="3">
        <v>1424</v>
      </c>
      <c r="C14" s="1">
        <f t="shared" si="0"/>
        <v>2.263191354100445E-2</v>
      </c>
      <c r="D14" s="3">
        <f t="shared" si="1"/>
        <v>1555</v>
      </c>
      <c r="E14" s="2">
        <f t="shared" si="2"/>
        <v>13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11</v>
      </c>
      <c r="B15" s="3">
        <v>1383</v>
      </c>
      <c r="C15" s="1">
        <f t="shared" si="0"/>
        <v>2.198029243483789E-2</v>
      </c>
      <c r="D15" s="3">
        <f t="shared" si="1"/>
        <v>279</v>
      </c>
      <c r="E15" s="2">
        <f t="shared" si="2"/>
        <v>64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18</v>
      </c>
      <c r="B16" s="3">
        <v>1322</v>
      </c>
      <c r="C16" s="1">
        <f t="shared" si="0"/>
        <v>2.1010807374443739E-2</v>
      </c>
      <c r="D16" s="3">
        <f t="shared" si="1"/>
        <v>2668</v>
      </c>
      <c r="E16" s="2">
        <f t="shared" si="2"/>
        <v>5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16</v>
      </c>
      <c r="B17" s="3">
        <v>1099</v>
      </c>
      <c r="C17" s="1">
        <f t="shared" si="0"/>
        <v>1.7466624284806102E-2</v>
      </c>
      <c r="D17" s="3">
        <f t="shared" si="1"/>
        <v>1978</v>
      </c>
      <c r="E17" s="2">
        <f t="shared" si="2"/>
        <v>9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15</v>
      </c>
      <c r="B18" s="3">
        <v>1092</v>
      </c>
      <c r="C18" s="1">
        <f t="shared" si="0"/>
        <v>1.7355371900826446E-2</v>
      </c>
      <c r="D18" s="3">
        <f t="shared" si="1"/>
        <v>469</v>
      </c>
      <c r="E18" s="2">
        <f t="shared" si="2"/>
        <v>47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19</v>
      </c>
      <c r="B19" s="3">
        <v>958</v>
      </c>
      <c r="C19" s="1">
        <f t="shared" si="0"/>
        <v>1.522568340750159E-2</v>
      </c>
      <c r="D19" s="3">
        <f t="shared" si="1"/>
        <v>1044</v>
      </c>
      <c r="E19" s="2">
        <f t="shared" si="2"/>
        <v>28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21</v>
      </c>
      <c r="B20" s="3">
        <v>911</v>
      </c>
      <c r="C20" s="1">
        <f t="shared" si="0"/>
        <v>1.4478703115066752E-2</v>
      </c>
      <c r="D20" s="3">
        <f t="shared" si="1"/>
        <v>1177</v>
      </c>
      <c r="E20" s="2">
        <f t="shared" si="2"/>
        <v>23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17</v>
      </c>
      <c r="B21" s="3">
        <v>907</v>
      </c>
      <c r="C21" s="1">
        <f t="shared" si="0"/>
        <v>1.4415130324221233E-2</v>
      </c>
      <c r="D21" s="3">
        <f t="shared" si="1"/>
        <v>745</v>
      </c>
      <c r="E21" s="2">
        <f t="shared" si="2"/>
        <v>34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20</v>
      </c>
      <c r="B22" s="3">
        <v>843</v>
      </c>
      <c r="C22" s="1">
        <f t="shared" si="0"/>
        <v>1.3397965670692943E-2</v>
      </c>
      <c r="D22" s="3">
        <f t="shared" si="1"/>
        <v>231</v>
      </c>
      <c r="E22" s="2">
        <f t="shared" si="2"/>
        <v>67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22</v>
      </c>
      <c r="B23" s="3">
        <v>843</v>
      </c>
      <c r="C23" s="1">
        <f t="shared" si="0"/>
        <v>1.3397965670692943E-2</v>
      </c>
      <c r="D23" s="3">
        <f t="shared" si="1"/>
        <v>3212</v>
      </c>
      <c r="E23" s="2">
        <f t="shared" si="2"/>
        <v>4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23</v>
      </c>
      <c r="B24" s="3">
        <v>705</v>
      </c>
      <c r="C24" s="1">
        <f t="shared" si="0"/>
        <v>1.1204704386522569E-2</v>
      </c>
      <c r="D24" s="3">
        <f t="shared" si="1"/>
        <v>205</v>
      </c>
      <c r="E24" s="2">
        <f t="shared" si="2"/>
        <v>71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25</v>
      </c>
      <c r="B25" s="3">
        <v>672</v>
      </c>
      <c r="C25" s="1">
        <f t="shared" si="0"/>
        <v>1.0680228862047043E-2</v>
      </c>
      <c r="D25" s="3">
        <f t="shared" si="1"/>
        <v>2008</v>
      </c>
      <c r="E25" s="2">
        <f t="shared" si="2"/>
        <v>8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27</v>
      </c>
      <c r="B26" s="3">
        <v>617</v>
      </c>
      <c r="C26" s="1">
        <f t="shared" si="0"/>
        <v>9.8061029879211691E-3</v>
      </c>
      <c r="D26" s="3">
        <f t="shared" si="1"/>
        <v>1682</v>
      </c>
      <c r="E26" s="2">
        <f t="shared" si="2"/>
        <v>12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24</v>
      </c>
      <c r="B27" s="3">
        <v>598</v>
      </c>
      <c r="C27" s="1">
        <f t="shared" si="0"/>
        <v>9.5041322314049579E-3</v>
      </c>
      <c r="D27" s="3">
        <f t="shared" si="1"/>
        <v>611</v>
      </c>
      <c r="E27" s="2">
        <f t="shared" si="2"/>
        <v>40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26</v>
      </c>
      <c r="B28" s="3">
        <v>548</v>
      </c>
      <c r="C28" s="1">
        <f t="shared" si="0"/>
        <v>8.7094723458359825E-3</v>
      </c>
      <c r="D28" s="3">
        <f t="shared" si="1"/>
        <v>634</v>
      </c>
      <c r="E28" s="2">
        <f t="shared" si="2"/>
        <v>39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29</v>
      </c>
      <c r="B29" s="3">
        <v>486</v>
      </c>
      <c r="C29" s="1">
        <f t="shared" si="0"/>
        <v>7.7240940877304513E-3</v>
      </c>
      <c r="D29" s="3">
        <f t="shared" si="1"/>
        <v>909</v>
      </c>
      <c r="E29" s="2">
        <f t="shared" si="2"/>
        <v>30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32</v>
      </c>
      <c r="B30" s="3">
        <v>448</v>
      </c>
      <c r="C30" s="1">
        <f t="shared" si="0"/>
        <v>7.120152574698029E-3</v>
      </c>
      <c r="D30" s="3">
        <f t="shared" si="1"/>
        <v>1180</v>
      </c>
      <c r="E30" s="2">
        <f t="shared" si="2"/>
        <v>22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30</v>
      </c>
      <c r="B31" s="3">
        <v>439</v>
      </c>
      <c r="C31" s="1">
        <f t="shared" si="0"/>
        <v>6.9771137952956133E-3</v>
      </c>
      <c r="D31" s="3">
        <f t="shared" si="1"/>
        <v>658</v>
      </c>
      <c r="E31" s="2">
        <f t="shared" si="2"/>
        <v>38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31</v>
      </c>
      <c r="B32" s="3">
        <v>426</v>
      </c>
      <c r="C32" s="1">
        <f t="shared" si="0"/>
        <v>6.7705022250476796E-3</v>
      </c>
      <c r="D32" s="3">
        <f t="shared" si="1"/>
        <v>895</v>
      </c>
      <c r="E32" s="2">
        <f t="shared" si="2"/>
        <v>32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39</v>
      </c>
      <c r="B33" s="3">
        <v>414</v>
      </c>
      <c r="C33" s="1">
        <f t="shared" si="0"/>
        <v>6.5797838525111256E-3</v>
      </c>
      <c r="D33" s="3">
        <f t="shared" si="1"/>
        <v>1350</v>
      </c>
      <c r="E33" s="2">
        <f t="shared" si="2"/>
        <v>18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35</v>
      </c>
      <c r="B34" s="3">
        <v>405</v>
      </c>
      <c r="C34" s="1">
        <f t="shared" si="0"/>
        <v>6.4367450731087099E-3</v>
      </c>
      <c r="D34" s="3">
        <f t="shared" si="1"/>
        <v>1172</v>
      </c>
      <c r="E34" s="2">
        <f t="shared" si="2"/>
        <v>24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38</v>
      </c>
      <c r="B35" s="3">
        <v>389</v>
      </c>
      <c r="C35" s="1">
        <f t="shared" si="0"/>
        <v>6.182453909726637E-3</v>
      </c>
      <c r="D35" s="3">
        <f t="shared" si="1"/>
        <v>1925</v>
      </c>
      <c r="E35" s="2">
        <f t="shared" si="2"/>
        <v>10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37</v>
      </c>
      <c r="B36" s="3">
        <v>380</v>
      </c>
      <c r="C36" s="1">
        <f t="shared" si="0"/>
        <v>6.0394151303242213E-3</v>
      </c>
      <c r="D36" s="3">
        <f t="shared" si="1"/>
        <v>755</v>
      </c>
      <c r="E36" s="2">
        <f t="shared" si="2"/>
        <v>33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42</v>
      </c>
      <c r="B37" s="3">
        <v>362</v>
      </c>
      <c r="C37" s="1">
        <f t="shared" si="0"/>
        <v>5.7533375715193898E-3</v>
      </c>
      <c r="D37" s="3">
        <f t="shared" si="1"/>
        <v>583</v>
      </c>
      <c r="E37" s="2">
        <f t="shared" si="2"/>
        <v>42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28</v>
      </c>
      <c r="B38" s="3">
        <v>362</v>
      </c>
      <c r="C38" s="1">
        <f t="shared" si="0"/>
        <v>5.7533375715193898E-3</v>
      </c>
      <c r="D38" s="3">
        <f t="shared" si="1"/>
        <v>266</v>
      </c>
      <c r="E38" s="2">
        <f t="shared" si="2"/>
        <v>65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41</v>
      </c>
      <c r="B39" s="3">
        <v>357</v>
      </c>
      <c r="C39" s="1">
        <f t="shared" si="0"/>
        <v>5.6738715829624921E-3</v>
      </c>
      <c r="D39" s="3">
        <f t="shared" si="1"/>
        <v>392</v>
      </c>
      <c r="E39" s="2">
        <f t="shared" si="2"/>
        <v>56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33</v>
      </c>
      <c r="B40" s="3">
        <v>356</v>
      </c>
      <c r="C40" s="1">
        <f t="shared" si="0"/>
        <v>5.6579783852511124E-3</v>
      </c>
      <c r="D40" s="3">
        <f t="shared" si="1"/>
        <v>573</v>
      </c>
      <c r="E40" s="2">
        <f t="shared" si="2"/>
        <v>43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45</v>
      </c>
      <c r="B41" s="3">
        <v>348</v>
      </c>
      <c r="C41" s="1">
        <f t="shared" si="0"/>
        <v>5.5308328035600764E-3</v>
      </c>
      <c r="D41" s="3">
        <f t="shared" si="1"/>
        <v>318</v>
      </c>
      <c r="E41" s="2">
        <f t="shared" si="2"/>
        <v>58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44</v>
      </c>
      <c r="B42" s="3">
        <v>336</v>
      </c>
      <c r="C42" s="1">
        <f t="shared" si="0"/>
        <v>5.3401144310235215E-3</v>
      </c>
      <c r="D42" s="3">
        <f t="shared" si="1"/>
        <v>522</v>
      </c>
      <c r="E42" s="2">
        <f t="shared" si="2"/>
        <v>44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40</v>
      </c>
      <c r="B43" s="3">
        <v>336</v>
      </c>
      <c r="C43" s="1">
        <f t="shared" si="0"/>
        <v>5.3401144310235215E-3</v>
      </c>
      <c r="D43" s="3">
        <f t="shared" si="1"/>
        <v>900</v>
      </c>
      <c r="E43" s="2">
        <f t="shared" si="2"/>
        <v>31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47</v>
      </c>
      <c r="B44" s="3">
        <v>330</v>
      </c>
      <c r="C44" s="1">
        <f t="shared" si="0"/>
        <v>5.244755244755245E-3</v>
      </c>
      <c r="D44" s="3">
        <f t="shared" si="1"/>
        <v>611</v>
      </c>
      <c r="E44" s="2">
        <f t="shared" si="2"/>
        <v>40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43</v>
      </c>
      <c r="B45" s="3">
        <v>328</v>
      </c>
      <c r="C45" s="1">
        <f t="shared" si="0"/>
        <v>5.2129688493324855E-3</v>
      </c>
      <c r="D45" s="3">
        <f t="shared" si="1"/>
        <v>1110</v>
      </c>
      <c r="E45" s="2">
        <f t="shared" si="2"/>
        <v>27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48</v>
      </c>
      <c r="B46" s="3">
        <v>314</v>
      </c>
      <c r="C46" s="1">
        <f t="shared" si="0"/>
        <v>4.9904640813731721E-3</v>
      </c>
      <c r="D46" s="3">
        <f t="shared" si="1"/>
        <v>1129</v>
      </c>
      <c r="E46" s="2">
        <f t="shared" si="2"/>
        <v>25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53</v>
      </c>
      <c r="B47" s="3">
        <v>307</v>
      </c>
      <c r="C47" s="1">
        <f t="shared" si="0"/>
        <v>4.8792116973935158E-3</v>
      </c>
      <c r="D47" s="3">
        <f t="shared" si="1"/>
        <v>454</v>
      </c>
      <c r="E47" s="2">
        <f t="shared" si="2"/>
        <v>51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46</v>
      </c>
      <c r="B48" s="3">
        <v>296</v>
      </c>
      <c r="C48" s="1">
        <f t="shared" si="0"/>
        <v>4.7043865225683407E-3</v>
      </c>
      <c r="D48" s="3">
        <f t="shared" si="1"/>
        <v>299</v>
      </c>
      <c r="E48" s="2">
        <f t="shared" si="2"/>
        <v>60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34</v>
      </c>
      <c r="B49" s="3">
        <v>284</v>
      </c>
      <c r="C49" s="1">
        <f t="shared" si="0"/>
        <v>4.5136681500317867E-3</v>
      </c>
      <c r="D49" s="3">
        <f t="shared" si="1"/>
        <v>144</v>
      </c>
      <c r="E49" s="2">
        <f t="shared" si="2"/>
        <v>75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50</v>
      </c>
      <c r="B50" s="3">
        <v>279</v>
      </c>
      <c r="C50" s="1">
        <f t="shared" si="0"/>
        <v>4.434202161474889E-3</v>
      </c>
      <c r="D50" s="3">
        <f t="shared" si="1"/>
        <v>732</v>
      </c>
      <c r="E50" s="2">
        <f t="shared" si="2"/>
        <v>35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36</v>
      </c>
      <c r="B51" s="3">
        <v>251</v>
      </c>
      <c r="C51" s="1">
        <f t="shared" si="0"/>
        <v>3.9891926255562621E-3</v>
      </c>
      <c r="D51" s="3">
        <f t="shared" si="1"/>
        <v>457</v>
      </c>
      <c r="E51" s="2">
        <f t="shared" si="2"/>
        <v>50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52</v>
      </c>
      <c r="B52" s="3">
        <v>247</v>
      </c>
      <c r="C52" s="1">
        <f t="shared" si="0"/>
        <v>3.9256198347107441E-3</v>
      </c>
      <c r="D52" s="3">
        <f t="shared" si="1"/>
        <v>437</v>
      </c>
      <c r="E52" s="2">
        <f t="shared" si="2"/>
        <v>53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49</v>
      </c>
      <c r="B53" s="3">
        <v>233</v>
      </c>
      <c r="C53" s="1">
        <f t="shared" si="0"/>
        <v>3.7031150667514302E-3</v>
      </c>
      <c r="D53" s="3">
        <f t="shared" si="1"/>
        <v>454</v>
      </c>
      <c r="E53" s="2">
        <f t="shared" si="2"/>
        <v>51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55</v>
      </c>
      <c r="B54" s="3">
        <v>220</v>
      </c>
      <c r="C54" s="1">
        <f t="shared" si="0"/>
        <v>3.4965034965034965E-3</v>
      </c>
      <c r="D54" s="3">
        <f t="shared" si="1"/>
        <v>1257</v>
      </c>
      <c r="E54" s="2">
        <f t="shared" si="2"/>
        <v>20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56</v>
      </c>
      <c r="B55" s="3">
        <v>212</v>
      </c>
      <c r="C55" s="1">
        <f t="shared" si="0"/>
        <v>3.3693579148124601E-3</v>
      </c>
      <c r="D55" s="3">
        <f t="shared" si="1"/>
        <v>213</v>
      </c>
      <c r="E55" s="2">
        <f t="shared" si="2"/>
        <v>68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62</v>
      </c>
      <c r="B56" s="3">
        <v>196</v>
      </c>
      <c r="C56" s="1">
        <f t="shared" si="0"/>
        <v>3.1150667514303876E-3</v>
      </c>
      <c r="D56" s="3">
        <f t="shared" si="1"/>
        <v>458</v>
      </c>
      <c r="E56" s="2">
        <f t="shared" si="2"/>
        <v>49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59</v>
      </c>
      <c r="B57" s="3">
        <v>192</v>
      </c>
      <c r="C57" s="1">
        <f t="shared" si="0"/>
        <v>3.0514939605848696E-3</v>
      </c>
      <c r="D57" s="3">
        <f t="shared" si="1"/>
        <v>672</v>
      </c>
      <c r="E57" s="2">
        <f t="shared" si="2"/>
        <v>37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54</v>
      </c>
      <c r="B58" s="3">
        <v>191</v>
      </c>
      <c r="C58" s="1">
        <f t="shared" si="0"/>
        <v>3.0356007628734904E-3</v>
      </c>
      <c r="D58" s="3">
        <f t="shared" si="1"/>
        <v>495</v>
      </c>
      <c r="E58" s="2">
        <f t="shared" si="2"/>
        <v>46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61</v>
      </c>
      <c r="B59" s="3">
        <v>174</v>
      </c>
      <c r="C59" s="1">
        <f t="shared" si="0"/>
        <v>2.7654164017800382E-3</v>
      </c>
      <c r="D59" s="3">
        <f t="shared" si="1"/>
        <v>1230</v>
      </c>
      <c r="E59" s="2">
        <f t="shared" si="2"/>
        <v>21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57</v>
      </c>
      <c r="B60" s="3">
        <v>173</v>
      </c>
      <c r="C60" s="1">
        <f t="shared" si="0"/>
        <v>2.7495232040686585E-3</v>
      </c>
      <c r="D60" s="3">
        <f t="shared" si="1"/>
        <v>284</v>
      </c>
      <c r="E60" s="2">
        <f t="shared" si="2"/>
        <v>62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60</v>
      </c>
      <c r="B61" s="3">
        <v>173</v>
      </c>
      <c r="C61" s="1">
        <f t="shared" si="0"/>
        <v>2.7495232040686585E-3</v>
      </c>
      <c r="D61" s="3">
        <f t="shared" si="1"/>
        <v>1437</v>
      </c>
      <c r="E61" s="2">
        <f t="shared" si="2"/>
        <v>17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51</v>
      </c>
      <c r="B62" s="3">
        <v>170</v>
      </c>
      <c r="C62" s="1">
        <f t="shared" si="0"/>
        <v>2.7018436109345202E-3</v>
      </c>
      <c r="D62" s="3">
        <f t="shared" si="1"/>
        <v>209</v>
      </c>
      <c r="E62" s="2">
        <f t="shared" si="2"/>
        <v>70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58</v>
      </c>
      <c r="B63" s="3">
        <v>162</v>
      </c>
      <c r="C63" s="1">
        <f t="shared" si="0"/>
        <v>2.5746980292434838E-3</v>
      </c>
      <c r="D63" s="3">
        <f t="shared" si="1"/>
        <v>460</v>
      </c>
      <c r="E63" s="2">
        <f t="shared" si="2"/>
        <v>48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64</v>
      </c>
      <c r="B64" s="3">
        <v>147</v>
      </c>
      <c r="C64" s="1">
        <f t="shared" si="0"/>
        <v>2.3363000635727911E-3</v>
      </c>
      <c r="D64" s="3">
        <f t="shared" si="1"/>
        <v>997</v>
      </c>
      <c r="E64" s="2">
        <f t="shared" si="2"/>
        <v>29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63</v>
      </c>
      <c r="B65" s="3">
        <v>147</v>
      </c>
      <c r="C65" s="1">
        <f t="shared" si="0"/>
        <v>2.3363000635727911E-3</v>
      </c>
      <c r="D65" s="3">
        <f t="shared" si="1"/>
        <v>211</v>
      </c>
      <c r="E65" s="2">
        <f t="shared" si="2"/>
        <v>69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66</v>
      </c>
      <c r="B66" s="3">
        <v>128</v>
      </c>
      <c r="C66" s="1">
        <f t="shared" si="0"/>
        <v>2.0343293070565799E-3</v>
      </c>
      <c r="D66" s="3">
        <f t="shared" si="1"/>
        <v>426</v>
      </c>
      <c r="E66" s="2">
        <f t="shared" si="2"/>
        <v>54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65</v>
      </c>
      <c r="B67" s="3">
        <v>128</v>
      </c>
      <c r="C67" s="1">
        <f t="shared" ref="C67:C76" si="3">B67/SUM($B$2:$B$76)</f>
        <v>2.0343293070565799E-3</v>
      </c>
      <c r="D67" s="3">
        <f t="shared" ref="D67:D76" si="4">INDEX($J$2:$J$76, MATCH(A67, $I$2:$I$76, 0))</f>
        <v>258</v>
      </c>
      <c r="E67" s="2">
        <f t="shared" ref="E67:E76" si="5">_xlfn.RANK.EQ(D67, $D$2:$D$76, 0)</f>
        <v>66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70</v>
      </c>
      <c r="B68" s="3">
        <v>113</v>
      </c>
      <c r="C68" s="1">
        <f t="shared" si="3"/>
        <v>1.7959313413858868E-3</v>
      </c>
      <c r="D68" s="3">
        <f t="shared" si="4"/>
        <v>301</v>
      </c>
      <c r="E68" s="2">
        <f t="shared" si="5"/>
        <v>59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68</v>
      </c>
      <c r="B69" s="3">
        <v>111</v>
      </c>
      <c r="C69" s="1">
        <f t="shared" si="3"/>
        <v>1.7641449459631278E-3</v>
      </c>
      <c r="D69" s="3">
        <f t="shared" si="4"/>
        <v>394</v>
      </c>
      <c r="E69" s="2">
        <f t="shared" si="5"/>
        <v>55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69</v>
      </c>
      <c r="B70" s="3">
        <v>98</v>
      </c>
      <c r="C70" s="1">
        <f t="shared" si="3"/>
        <v>1.5575333757151938E-3</v>
      </c>
      <c r="D70" s="3">
        <f t="shared" si="4"/>
        <v>324</v>
      </c>
      <c r="E70" s="2">
        <f t="shared" si="5"/>
        <v>57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67</v>
      </c>
      <c r="B71" s="3">
        <v>86</v>
      </c>
      <c r="C71" s="1">
        <f t="shared" si="3"/>
        <v>1.3668150031786396E-3</v>
      </c>
      <c r="D71" s="3">
        <f t="shared" si="4"/>
        <v>192</v>
      </c>
      <c r="E71" s="2">
        <f t="shared" si="5"/>
        <v>72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71</v>
      </c>
      <c r="B72" s="3">
        <v>84</v>
      </c>
      <c r="C72" s="1">
        <f t="shared" si="3"/>
        <v>1.3350286077558804E-3</v>
      </c>
      <c r="D72" s="3">
        <f t="shared" si="4"/>
        <v>286</v>
      </c>
      <c r="E72" s="2">
        <f t="shared" si="5"/>
        <v>61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72</v>
      </c>
      <c r="B73" s="3">
        <v>75</v>
      </c>
      <c r="C73" s="1">
        <f t="shared" si="3"/>
        <v>1.1919898283534647E-3</v>
      </c>
      <c r="D73" s="3">
        <f t="shared" si="4"/>
        <v>167</v>
      </c>
      <c r="E73" s="2">
        <f t="shared" si="5"/>
        <v>73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73</v>
      </c>
      <c r="B74" s="3">
        <v>71</v>
      </c>
      <c r="C74" s="1">
        <f t="shared" si="3"/>
        <v>1.1284170375079467E-3</v>
      </c>
      <c r="D74" s="3">
        <f t="shared" si="4"/>
        <v>167</v>
      </c>
      <c r="E74" s="2">
        <f t="shared" si="5"/>
        <v>73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75</v>
      </c>
      <c r="B75" s="3">
        <v>43</v>
      </c>
      <c r="C75" s="1">
        <f t="shared" si="3"/>
        <v>6.834075015893198E-4</v>
      </c>
      <c r="D75" s="3">
        <f t="shared" si="4"/>
        <v>509</v>
      </c>
      <c r="E75" s="2">
        <f t="shared" si="5"/>
        <v>45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74</v>
      </c>
      <c r="B76" s="3">
        <v>38</v>
      </c>
      <c r="C76" s="1">
        <f t="shared" si="3"/>
        <v>6.0394151303242208E-4</v>
      </c>
      <c r="D76" s="3">
        <f t="shared" si="4"/>
        <v>280</v>
      </c>
      <c r="E76" s="2">
        <f t="shared" si="5"/>
        <v>63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4584-B775-4013-BF4F-B297F81FEB6F}">
  <sheetPr>
    <tabColor theme="3"/>
  </sheetPr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20</v>
      </c>
      <c r="B2" s="3">
        <v>4426</v>
      </c>
      <c r="C2" s="1">
        <f>B2/SUM($B$2:$B$76)</f>
        <v>6.8141579295798504E-2</v>
      </c>
      <c r="D2" s="3">
        <f>INDEX($J$2:$J$76, MATCH(A2, $I$2:$I$76, 0))</f>
        <v>231</v>
      </c>
      <c r="E2" s="2">
        <f>_xlfn.RANK.EQ(D2, $D$2:$D$76, 0)</f>
        <v>67</v>
      </c>
      <c r="F2" s="2">
        <v>1</v>
      </c>
      <c r="G2" s="5">
        <f>CORREL(B2:B76, D2:D76)</f>
        <v>-0.29706006935594109</v>
      </c>
      <c r="I2" t="s">
        <v>48</v>
      </c>
      <c r="J2">
        <v>1129</v>
      </c>
    </row>
    <row r="3" spans="1:10" x14ac:dyDescent="0.25">
      <c r="A3" t="s">
        <v>34</v>
      </c>
      <c r="B3" s="3">
        <v>3812</v>
      </c>
      <c r="C3" s="1">
        <f t="shared" ref="C3:C66" si="0">B3/SUM($B$2:$B$76)</f>
        <v>5.8688590211383618E-2</v>
      </c>
      <c r="D3" s="3">
        <f t="shared" ref="D3:D66" si="1">INDEX($J$2:$J$76, MATCH(A3, $I$2:$I$76, 0))</f>
        <v>144</v>
      </c>
      <c r="E3" s="2">
        <f t="shared" ref="E3:E66" si="2">_xlfn.RANK.EQ(D3, $D$2:$D$76, 0)</f>
        <v>75</v>
      </c>
      <c r="F3" s="2">
        <v>2</v>
      </c>
      <c r="I3" t="s">
        <v>68</v>
      </c>
      <c r="J3">
        <v>394</v>
      </c>
    </row>
    <row r="4" spans="1:10" x14ac:dyDescent="0.25">
      <c r="A4" t="s">
        <v>15</v>
      </c>
      <c r="B4" s="3">
        <v>3511</v>
      </c>
      <c r="C4" s="1">
        <f t="shared" si="0"/>
        <v>5.4054470155343093E-2</v>
      </c>
      <c r="D4" s="3">
        <f t="shared" si="1"/>
        <v>469</v>
      </c>
      <c r="E4" s="2">
        <f t="shared" si="2"/>
        <v>47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11</v>
      </c>
      <c r="B5" s="3">
        <v>3244</v>
      </c>
      <c r="C5" s="1">
        <f t="shared" si="0"/>
        <v>4.9943805520915124E-2</v>
      </c>
      <c r="D5" s="3">
        <f t="shared" si="1"/>
        <v>279</v>
      </c>
      <c r="E5" s="2">
        <f t="shared" si="2"/>
        <v>64</v>
      </c>
      <c r="F5" s="2">
        <v>4</v>
      </c>
      <c r="G5" s="5">
        <f>CORREL(E2:E76, F2:F76)</f>
        <v>-0.42605928170441859</v>
      </c>
      <c r="I5" t="s">
        <v>22</v>
      </c>
      <c r="J5">
        <v>3212</v>
      </c>
    </row>
    <row r="6" spans="1:10" x14ac:dyDescent="0.25">
      <c r="A6" t="s">
        <v>7</v>
      </c>
      <c r="B6" s="3">
        <v>2925</v>
      </c>
      <c r="C6" s="1">
        <f t="shared" si="0"/>
        <v>4.5032562006373837E-2</v>
      </c>
      <c r="D6" s="3">
        <f t="shared" si="1"/>
        <v>697</v>
      </c>
      <c r="E6" s="2">
        <f t="shared" si="2"/>
        <v>36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28</v>
      </c>
      <c r="B7" s="3">
        <v>2796</v>
      </c>
      <c r="C7" s="1">
        <f t="shared" si="0"/>
        <v>4.3046510553785042E-2</v>
      </c>
      <c r="D7" s="3">
        <f t="shared" si="1"/>
        <v>266</v>
      </c>
      <c r="E7" s="2">
        <f t="shared" si="2"/>
        <v>65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6</v>
      </c>
      <c r="B8" s="3">
        <v>2141</v>
      </c>
      <c r="C8" s="1">
        <f t="shared" si="0"/>
        <v>3.2962295813896203E-2</v>
      </c>
      <c r="D8" s="3">
        <f t="shared" si="1"/>
        <v>1117</v>
      </c>
      <c r="E8" s="2">
        <f t="shared" si="2"/>
        <v>26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73</v>
      </c>
      <c r="B9" s="3">
        <v>1925</v>
      </c>
      <c r="C9" s="1">
        <f t="shared" si="0"/>
        <v>2.9636814311887055E-2</v>
      </c>
      <c r="D9" s="3">
        <f t="shared" si="1"/>
        <v>167</v>
      </c>
      <c r="E9" s="2">
        <f t="shared" si="2"/>
        <v>73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24</v>
      </c>
      <c r="B10" s="3">
        <v>1801</v>
      </c>
      <c r="C10" s="1">
        <f t="shared" si="0"/>
        <v>2.7727741597770694E-2</v>
      </c>
      <c r="D10" s="3">
        <f t="shared" si="1"/>
        <v>611</v>
      </c>
      <c r="E10" s="2">
        <f t="shared" si="2"/>
        <v>40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23</v>
      </c>
      <c r="B11" s="3">
        <v>1745</v>
      </c>
      <c r="C11" s="1">
        <f t="shared" si="0"/>
        <v>2.6865579726879436E-2</v>
      </c>
      <c r="D11" s="3">
        <f t="shared" si="1"/>
        <v>205</v>
      </c>
      <c r="E11" s="2">
        <f t="shared" si="2"/>
        <v>71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5</v>
      </c>
      <c r="B12" s="3">
        <v>1477</v>
      </c>
      <c r="C12" s="1">
        <f t="shared" si="0"/>
        <v>2.273951934475698E-2</v>
      </c>
      <c r="D12" s="3">
        <f t="shared" si="1"/>
        <v>1510</v>
      </c>
      <c r="E12" s="2">
        <f t="shared" si="2"/>
        <v>15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13</v>
      </c>
      <c r="B13" s="3">
        <v>1429</v>
      </c>
      <c r="C13" s="1">
        <f t="shared" si="0"/>
        <v>2.2000523455421611E-2</v>
      </c>
      <c r="D13" s="3">
        <f t="shared" si="1"/>
        <v>1445</v>
      </c>
      <c r="E13" s="2">
        <f t="shared" si="2"/>
        <v>16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9</v>
      </c>
      <c r="B14" s="3">
        <v>1414</v>
      </c>
      <c r="C14" s="1">
        <f t="shared" si="0"/>
        <v>2.1769587240004312E-2</v>
      </c>
      <c r="D14" s="3">
        <f t="shared" si="1"/>
        <v>2565</v>
      </c>
      <c r="E14" s="2">
        <f t="shared" si="2"/>
        <v>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62</v>
      </c>
      <c r="B15" s="3">
        <v>1169</v>
      </c>
      <c r="C15" s="1">
        <f t="shared" si="0"/>
        <v>1.7997629054855049E-2</v>
      </c>
      <c r="D15" s="3">
        <f t="shared" si="1"/>
        <v>458</v>
      </c>
      <c r="E15" s="2">
        <f t="shared" si="2"/>
        <v>49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17</v>
      </c>
      <c r="B16" s="3">
        <v>1131</v>
      </c>
      <c r="C16" s="1">
        <f t="shared" si="0"/>
        <v>1.7412590642464552E-2</v>
      </c>
      <c r="D16" s="3">
        <f t="shared" si="1"/>
        <v>745</v>
      </c>
      <c r="E16" s="2">
        <f t="shared" si="2"/>
        <v>34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51</v>
      </c>
      <c r="B17" s="3">
        <v>1089</v>
      </c>
      <c r="C17" s="1">
        <f t="shared" si="0"/>
        <v>1.6765969239296106E-2</v>
      </c>
      <c r="D17" s="3">
        <f t="shared" si="1"/>
        <v>209</v>
      </c>
      <c r="E17" s="2">
        <f t="shared" si="2"/>
        <v>70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36</v>
      </c>
      <c r="B18" s="3">
        <v>1089</v>
      </c>
      <c r="C18" s="1">
        <f t="shared" si="0"/>
        <v>1.6765969239296106E-2</v>
      </c>
      <c r="D18" s="3">
        <f t="shared" si="1"/>
        <v>457</v>
      </c>
      <c r="E18" s="2">
        <f t="shared" si="2"/>
        <v>50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49</v>
      </c>
      <c r="B19" s="3">
        <v>1054</v>
      </c>
      <c r="C19" s="1">
        <f t="shared" si="0"/>
        <v>1.6227118069989069E-2</v>
      </c>
      <c r="D19" s="3">
        <f t="shared" si="1"/>
        <v>454</v>
      </c>
      <c r="E19" s="2">
        <f t="shared" si="2"/>
        <v>51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19</v>
      </c>
      <c r="B20" s="3">
        <v>1053</v>
      </c>
      <c r="C20" s="1">
        <f t="shared" si="0"/>
        <v>1.6211722322294581E-2</v>
      </c>
      <c r="D20" s="3">
        <f t="shared" si="1"/>
        <v>1044</v>
      </c>
      <c r="E20" s="2">
        <f t="shared" si="2"/>
        <v>28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52</v>
      </c>
      <c r="B21" s="3">
        <v>997</v>
      </c>
      <c r="C21" s="1">
        <f t="shared" si="0"/>
        <v>1.5349560451403323E-2</v>
      </c>
      <c r="D21" s="3">
        <f t="shared" si="1"/>
        <v>437</v>
      </c>
      <c r="E21" s="2">
        <f t="shared" si="2"/>
        <v>53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69</v>
      </c>
      <c r="B22" s="3">
        <v>954</v>
      </c>
      <c r="C22" s="1">
        <f t="shared" si="0"/>
        <v>1.468754330054039E-2</v>
      </c>
      <c r="D22" s="3">
        <f t="shared" si="1"/>
        <v>324</v>
      </c>
      <c r="E22" s="2">
        <f t="shared" si="2"/>
        <v>57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56</v>
      </c>
      <c r="B23" s="3">
        <v>920</v>
      </c>
      <c r="C23" s="1">
        <f t="shared" si="0"/>
        <v>1.4164087878927841E-2</v>
      </c>
      <c r="D23" s="3">
        <f t="shared" si="1"/>
        <v>213</v>
      </c>
      <c r="E23" s="2">
        <f t="shared" si="2"/>
        <v>68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41</v>
      </c>
      <c r="B24" s="3">
        <v>821</v>
      </c>
      <c r="C24" s="1">
        <f t="shared" si="0"/>
        <v>1.2639908857173648E-2</v>
      </c>
      <c r="D24" s="3">
        <f t="shared" si="1"/>
        <v>392</v>
      </c>
      <c r="E24" s="2">
        <f t="shared" si="2"/>
        <v>56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44</v>
      </c>
      <c r="B25" s="3">
        <v>802</v>
      </c>
      <c r="C25" s="1">
        <f t="shared" si="0"/>
        <v>1.23473896509784E-2</v>
      </c>
      <c r="D25" s="3">
        <f t="shared" si="1"/>
        <v>522</v>
      </c>
      <c r="E25" s="2">
        <f t="shared" si="2"/>
        <v>44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46</v>
      </c>
      <c r="B26" s="3">
        <v>787</v>
      </c>
      <c r="C26" s="1">
        <f t="shared" si="0"/>
        <v>1.2116453435561099E-2</v>
      </c>
      <c r="D26" s="3">
        <f t="shared" si="1"/>
        <v>299</v>
      </c>
      <c r="E26" s="2">
        <f t="shared" si="2"/>
        <v>60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4</v>
      </c>
      <c r="B27" s="3">
        <v>762</v>
      </c>
      <c r="C27" s="1">
        <f t="shared" si="0"/>
        <v>1.1731559743198929E-2</v>
      </c>
      <c r="D27" s="3">
        <f t="shared" si="1"/>
        <v>1531</v>
      </c>
      <c r="E27" s="2">
        <f t="shared" si="2"/>
        <v>14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8</v>
      </c>
      <c r="B28" s="3">
        <v>757</v>
      </c>
      <c r="C28" s="1">
        <f t="shared" si="0"/>
        <v>1.1654581004726494E-2</v>
      </c>
      <c r="D28" s="3">
        <f t="shared" si="1"/>
        <v>1821</v>
      </c>
      <c r="E28" s="2">
        <f t="shared" si="2"/>
        <v>11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12</v>
      </c>
      <c r="B29" s="3">
        <v>757</v>
      </c>
      <c r="C29" s="1">
        <f t="shared" si="0"/>
        <v>1.1654581004726494E-2</v>
      </c>
      <c r="D29" s="3">
        <f t="shared" si="1"/>
        <v>1555</v>
      </c>
      <c r="E29" s="2">
        <f t="shared" si="2"/>
        <v>13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45</v>
      </c>
      <c r="B30" s="3">
        <v>718</v>
      </c>
      <c r="C30" s="1">
        <f t="shared" si="0"/>
        <v>1.105414684464151E-2</v>
      </c>
      <c r="D30" s="3">
        <f t="shared" si="1"/>
        <v>318</v>
      </c>
      <c r="E30" s="2">
        <f t="shared" si="2"/>
        <v>58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57</v>
      </c>
      <c r="B31" s="3">
        <v>684</v>
      </c>
      <c r="C31" s="1">
        <f t="shared" si="0"/>
        <v>1.0530691423028959E-2</v>
      </c>
      <c r="D31" s="3">
        <f t="shared" si="1"/>
        <v>284</v>
      </c>
      <c r="E31" s="2">
        <f t="shared" si="2"/>
        <v>62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33</v>
      </c>
      <c r="B32" s="3">
        <v>641</v>
      </c>
      <c r="C32" s="1">
        <f t="shared" si="0"/>
        <v>9.8686742721660285E-3</v>
      </c>
      <c r="D32" s="3">
        <f t="shared" si="1"/>
        <v>573</v>
      </c>
      <c r="E32" s="2">
        <f t="shared" si="2"/>
        <v>43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18</v>
      </c>
      <c r="B33" s="3">
        <v>639</v>
      </c>
      <c r="C33" s="1">
        <f t="shared" si="0"/>
        <v>9.8378827767770533E-3</v>
      </c>
      <c r="D33" s="3">
        <f t="shared" si="1"/>
        <v>2668</v>
      </c>
      <c r="E33" s="2">
        <f t="shared" si="2"/>
        <v>5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10</v>
      </c>
      <c r="B34" s="3">
        <v>633</v>
      </c>
      <c r="C34" s="1">
        <f t="shared" si="0"/>
        <v>9.7455082906101331E-3</v>
      </c>
      <c r="D34" s="3">
        <f t="shared" si="1"/>
        <v>2332</v>
      </c>
      <c r="E34" s="2">
        <f t="shared" si="2"/>
        <v>7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53</v>
      </c>
      <c r="B35" s="3">
        <v>615</v>
      </c>
      <c r="C35" s="1">
        <f t="shared" si="0"/>
        <v>9.4683848321093708E-3</v>
      </c>
      <c r="D35" s="3">
        <f t="shared" si="1"/>
        <v>454</v>
      </c>
      <c r="E35" s="2">
        <f t="shared" si="2"/>
        <v>51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27</v>
      </c>
      <c r="B36" s="3">
        <v>603</v>
      </c>
      <c r="C36" s="1">
        <f t="shared" si="0"/>
        <v>9.2836358597755304E-3</v>
      </c>
      <c r="D36" s="3">
        <f t="shared" si="1"/>
        <v>1682</v>
      </c>
      <c r="E36" s="2">
        <f t="shared" si="2"/>
        <v>12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26</v>
      </c>
      <c r="B37" s="3">
        <v>600</v>
      </c>
      <c r="C37" s="1">
        <f t="shared" si="0"/>
        <v>9.2374486166920695E-3</v>
      </c>
      <c r="D37" s="3">
        <f t="shared" si="1"/>
        <v>634</v>
      </c>
      <c r="E37" s="2">
        <f t="shared" si="2"/>
        <v>39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63</v>
      </c>
      <c r="B38" s="3">
        <v>584</v>
      </c>
      <c r="C38" s="1">
        <f t="shared" si="0"/>
        <v>8.9911166535802806E-3</v>
      </c>
      <c r="D38" s="3">
        <f t="shared" si="1"/>
        <v>211</v>
      </c>
      <c r="E38" s="2">
        <f t="shared" si="2"/>
        <v>69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67</v>
      </c>
      <c r="B39" s="3">
        <v>580</v>
      </c>
      <c r="C39" s="1">
        <f t="shared" si="0"/>
        <v>8.9295336628023338E-3</v>
      </c>
      <c r="D39" s="3">
        <f t="shared" si="1"/>
        <v>192</v>
      </c>
      <c r="E39" s="2">
        <f t="shared" si="2"/>
        <v>72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31</v>
      </c>
      <c r="B40" s="3">
        <v>569</v>
      </c>
      <c r="C40" s="1">
        <f t="shared" si="0"/>
        <v>8.7601804381629792E-3</v>
      </c>
      <c r="D40" s="3">
        <f t="shared" si="1"/>
        <v>895</v>
      </c>
      <c r="E40" s="2">
        <f t="shared" si="2"/>
        <v>32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30</v>
      </c>
      <c r="B41" s="3">
        <v>536</v>
      </c>
      <c r="C41" s="1">
        <f t="shared" si="0"/>
        <v>8.2521207642449156E-3</v>
      </c>
      <c r="D41" s="3">
        <f t="shared" si="1"/>
        <v>658</v>
      </c>
      <c r="E41" s="2">
        <f t="shared" si="2"/>
        <v>38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37</v>
      </c>
      <c r="B42" s="3">
        <v>534</v>
      </c>
      <c r="C42" s="1">
        <f t="shared" si="0"/>
        <v>8.2213292688559422E-3</v>
      </c>
      <c r="D42" s="3">
        <f t="shared" si="1"/>
        <v>755</v>
      </c>
      <c r="E42" s="2">
        <f t="shared" si="2"/>
        <v>33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42</v>
      </c>
      <c r="B43" s="3">
        <v>524</v>
      </c>
      <c r="C43" s="1">
        <f t="shared" si="0"/>
        <v>8.0673717919110734E-3</v>
      </c>
      <c r="D43" s="3">
        <f t="shared" si="1"/>
        <v>583</v>
      </c>
      <c r="E43" s="2">
        <f t="shared" si="2"/>
        <v>42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72</v>
      </c>
      <c r="B44" s="3">
        <v>503</v>
      </c>
      <c r="C44" s="1">
        <f t="shared" si="0"/>
        <v>7.7440610903268519E-3</v>
      </c>
      <c r="D44" s="3">
        <f t="shared" si="1"/>
        <v>167</v>
      </c>
      <c r="E44" s="2">
        <f t="shared" si="2"/>
        <v>73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65</v>
      </c>
      <c r="B45" s="3">
        <v>498</v>
      </c>
      <c r="C45" s="1">
        <f t="shared" si="0"/>
        <v>7.6670823518544175E-3</v>
      </c>
      <c r="D45" s="3">
        <f t="shared" si="1"/>
        <v>258</v>
      </c>
      <c r="E45" s="2">
        <f t="shared" si="2"/>
        <v>66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21</v>
      </c>
      <c r="B46" s="3">
        <v>483</v>
      </c>
      <c r="C46" s="1">
        <f t="shared" si="0"/>
        <v>7.4361461364371162E-3</v>
      </c>
      <c r="D46" s="3">
        <f t="shared" si="1"/>
        <v>1177</v>
      </c>
      <c r="E46" s="2">
        <f t="shared" si="2"/>
        <v>23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47</v>
      </c>
      <c r="B47" s="3">
        <v>483</v>
      </c>
      <c r="C47" s="1">
        <f t="shared" si="0"/>
        <v>7.4361461364371162E-3</v>
      </c>
      <c r="D47" s="3">
        <f t="shared" si="1"/>
        <v>611</v>
      </c>
      <c r="E47" s="2">
        <f t="shared" si="2"/>
        <v>40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71</v>
      </c>
      <c r="B48" s="3">
        <v>476</v>
      </c>
      <c r="C48" s="1">
        <f t="shared" si="0"/>
        <v>7.3283759025757084E-3</v>
      </c>
      <c r="D48" s="3">
        <f t="shared" si="1"/>
        <v>286</v>
      </c>
      <c r="E48" s="2">
        <f t="shared" si="2"/>
        <v>61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16</v>
      </c>
      <c r="B49" s="3">
        <v>453</v>
      </c>
      <c r="C49" s="1">
        <f t="shared" si="0"/>
        <v>6.9742737056025126E-3</v>
      </c>
      <c r="D49" s="3">
        <f t="shared" si="1"/>
        <v>1978</v>
      </c>
      <c r="E49" s="2">
        <f t="shared" si="2"/>
        <v>9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29</v>
      </c>
      <c r="B50" s="3">
        <v>449</v>
      </c>
      <c r="C50" s="1">
        <f t="shared" si="0"/>
        <v>6.9126907148245658E-3</v>
      </c>
      <c r="D50" s="3">
        <f t="shared" si="1"/>
        <v>909</v>
      </c>
      <c r="E50" s="2">
        <f t="shared" si="2"/>
        <v>30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68</v>
      </c>
      <c r="B51" s="3">
        <v>428</v>
      </c>
      <c r="C51" s="1">
        <f t="shared" si="0"/>
        <v>6.5893800132403434E-3</v>
      </c>
      <c r="D51" s="3">
        <f t="shared" si="1"/>
        <v>394</v>
      </c>
      <c r="E51" s="2">
        <f t="shared" si="2"/>
        <v>55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58</v>
      </c>
      <c r="B52" s="3">
        <v>427</v>
      </c>
      <c r="C52" s="1">
        <f t="shared" si="0"/>
        <v>6.5739842655458559E-3</v>
      </c>
      <c r="D52" s="3">
        <f t="shared" si="1"/>
        <v>460</v>
      </c>
      <c r="E52" s="2">
        <f t="shared" si="2"/>
        <v>48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70</v>
      </c>
      <c r="B53" s="3">
        <v>419</v>
      </c>
      <c r="C53" s="1">
        <f t="shared" si="0"/>
        <v>6.4508182839899623E-3</v>
      </c>
      <c r="D53" s="3">
        <f t="shared" si="1"/>
        <v>301</v>
      </c>
      <c r="E53" s="2">
        <f t="shared" si="2"/>
        <v>59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50</v>
      </c>
      <c r="B54" s="3">
        <v>417</v>
      </c>
      <c r="C54" s="1">
        <f t="shared" si="0"/>
        <v>6.420026788600988E-3</v>
      </c>
      <c r="D54" s="3">
        <f t="shared" si="1"/>
        <v>732</v>
      </c>
      <c r="E54" s="2">
        <f t="shared" si="2"/>
        <v>35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54</v>
      </c>
      <c r="B55" s="3">
        <v>388</v>
      </c>
      <c r="C55" s="1">
        <f t="shared" si="0"/>
        <v>5.973550105460872E-3</v>
      </c>
      <c r="D55" s="3">
        <f t="shared" si="1"/>
        <v>495</v>
      </c>
      <c r="E55" s="2">
        <f t="shared" si="2"/>
        <v>46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14</v>
      </c>
      <c r="B56" s="3">
        <v>369</v>
      </c>
      <c r="C56" s="1">
        <f t="shared" si="0"/>
        <v>5.681030899265623E-3</v>
      </c>
      <c r="D56" s="3">
        <f t="shared" si="1"/>
        <v>1304</v>
      </c>
      <c r="E56" s="2">
        <f t="shared" si="2"/>
        <v>19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32</v>
      </c>
      <c r="B57" s="3">
        <v>351</v>
      </c>
      <c r="C57" s="1">
        <f t="shared" si="0"/>
        <v>5.4039074407648607E-3</v>
      </c>
      <c r="D57" s="3">
        <f t="shared" si="1"/>
        <v>1180</v>
      </c>
      <c r="E57" s="2">
        <f t="shared" si="2"/>
        <v>22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39</v>
      </c>
      <c r="B58" s="3">
        <v>331</v>
      </c>
      <c r="C58" s="1">
        <f t="shared" si="0"/>
        <v>5.095992486875125E-3</v>
      </c>
      <c r="D58" s="3">
        <f t="shared" si="1"/>
        <v>1350</v>
      </c>
      <c r="E58" s="2">
        <f t="shared" si="2"/>
        <v>18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64</v>
      </c>
      <c r="B59" s="3">
        <v>322</v>
      </c>
      <c r="C59" s="1">
        <f t="shared" si="0"/>
        <v>4.9574307576247438E-3</v>
      </c>
      <c r="D59" s="3">
        <f t="shared" si="1"/>
        <v>997</v>
      </c>
      <c r="E59" s="2">
        <f t="shared" si="2"/>
        <v>29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59</v>
      </c>
      <c r="B60" s="3">
        <v>299</v>
      </c>
      <c r="C60" s="1">
        <f t="shared" si="0"/>
        <v>4.603328560651548E-3</v>
      </c>
      <c r="D60" s="3">
        <f t="shared" si="1"/>
        <v>672</v>
      </c>
      <c r="E60" s="2">
        <f t="shared" si="2"/>
        <v>37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66</v>
      </c>
      <c r="B61" s="3">
        <v>283</v>
      </c>
      <c r="C61" s="1">
        <f t="shared" si="0"/>
        <v>4.3569965975397591E-3</v>
      </c>
      <c r="D61" s="3">
        <f t="shared" si="1"/>
        <v>426</v>
      </c>
      <c r="E61" s="2">
        <f t="shared" si="2"/>
        <v>54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40</v>
      </c>
      <c r="B62" s="3">
        <v>273</v>
      </c>
      <c r="C62" s="1">
        <f t="shared" si="0"/>
        <v>4.2030391205948913E-3</v>
      </c>
      <c r="D62" s="3">
        <f t="shared" si="1"/>
        <v>900</v>
      </c>
      <c r="E62" s="2">
        <f t="shared" si="2"/>
        <v>31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35</v>
      </c>
      <c r="B63" s="3">
        <v>257</v>
      </c>
      <c r="C63" s="1">
        <f t="shared" si="0"/>
        <v>3.9567071574831032E-3</v>
      </c>
      <c r="D63" s="3">
        <f t="shared" si="1"/>
        <v>1172</v>
      </c>
      <c r="E63" s="2">
        <f t="shared" si="2"/>
        <v>24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48</v>
      </c>
      <c r="B64" s="3">
        <v>241</v>
      </c>
      <c r="C64" s="1">
        <f t="shared" si="0"/>
        <v>3.7103751943713147E-3</v>
      </c>
      <c r="D64" s="3">
        <f t="shared" si="1"/>
        <v>1129</v>
      </c>
      <c r="E64" s="2">
        <f t="shared" si="2"/>
        <v>25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43</v>
      </c>
      <c r="B65" s="3">
        <v>240</v>
      </c>
      <c r="C65" s="1">
        <f t="shared" si="0"/>
        <v>3.694979446676828E-3</v>
      </c>
      <c r="D65" s="3">
        <f t="shared" si="1"/>
        <v>1110</v>
      </c>
      <c r="E65" s="2">
        <f t="shared" si="2"/>
        <v>27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74</v>
      </c>
      <c r="B66" s="3">
        <v>238</v>
      </c>
      <c r="C66" s="1">
        <f t="shared" si="0"/>
        <v>3.6641879512878542E-3</v>
      </c>
      <c r="D66" s="3">
        <f t="shared" si="1"/>
        <v>280</v>
      </c>
      <c r="E66" s="2">
        <f t="shared" si="2"/>
        <v>63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38</v>
      </c>
      <c r="B67" s="3">
        <v>207</v>
      </c>
      <c r="C67" s="1">
        <f t="shared" ref="C67:C76" si="3">B67/SUM($B$2:$B$76)</f>
        <v>3.186919772758764E-3</v>
      </c>
      <c r="D67" s="3">
        <f t="shared" ref="D67:D76" si="4">INDEX($J$2:$J$76, MATCH(A67, $I$2:$I$76, 0))</f>
        <v>1925</v>
      </c>
      <c r="E67" s="2">
        <f t="shared" ref="E67:E76" si="5">_xlfn.RANK.EQ(D67, $D$2:$D$76, 0)</f>
        <v>10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75</v>
      </c>
      <c r="B68" s="3">
        <v>153</v>
      </c>
      <c r="C68" s="1">
        <f t="shared" si="3"/>
        <v>2.3555493972564779E-3</v>
      </c>
      <c r="D68" s="3">
        <f t="shared" si="4"/>
        <v>509</v>
      </c>
      <c r="E68" s="2">
        <f t="shared" si="5"/>
        <v>45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55</v>
      </c>
      <c r="B69" s="3">
        <v>121</v>
      </c>
      <c r="C69" s="1">
        <f t="shared" si="3"/>
        <v>1.8628854710329007E-3</v>
      </c>
      <c r="D69" s="3">
        <f t="shared" si="4"/>
        <v>1257</v>
      </c>
      <c r="E69" s="2">
        <f t="shared" si="5"/>
        <v>20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22</v>
      </c>
      <c r="B70" s="3">
        <v>113</v>
      </c>
      <c r="C70" s="1">
        <f t="shared" si="3"/>
        <v>1.7397194894770065E-3</v>
      </c>
      <c r="D70" s="3">
        <f t="shared" si="4"/>
        <v>3212</v>
      </c>
      <c r="E70" s="2">
        <f t="shared" si="5"/>
        <v>4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1</v>
      </c>
      <c r="B71" s="3">
        <v>110</v>
      </c>
      <c r="C71" s="1">
        <f t="shared" si="3"/>
        <v>1.6935322463935462E-3</v>
      </c>
      <c r="D71" s="3">
        <f t="shared" si="4"/>
        <v>5139</v>
      </c>
      <c r="E71" s="2">
        <f t="shared" si="5"/>
        <v>2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60</v>
      </c>
      <c r="B72" s="3">
        <v>107</v>
      </c>
      <c r="C72" s="1">
        <f t="shared" si="3"/>
        <v>1.6473450033100859E-3</v>
      </c>
      <c r="D72" s="3">
        <f t="shared" si="4"/>
        <v>1437</v>
      </c>
      <c r="E72" s="2">
        <f t="shared" si="5"/>
        <v>17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25</v>
      </c>
      <c r="B73" s="3">
        <v>104</v>
      </c>
      <c r="C73" s="1">
        <f t="shared" si="3"/>
        <v>1.6011577602266253E-3</v>
      </c>
      <c r="D73" s="3">
        <f t="shared" si="4"/>
        <v>2008</v>
      </c>
      <c r="E73" s="2">
        <f t="shared" si="5"/>
        <v>8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61</v>
      </c>
      <c r="B74" s="3">
        <v>93</v>
      </c>
      <c r="C74" s="1">
        <f t="shared" si="3"/>
        <v>1.4318045355872708E-3</v>
      </c>
      <c r="D74" s="3">
        <f t="shared" si="4"/>
        <v>1230</v>
      </c>
      <c r="E74" s="2">
        <f t="shared" si="5"/>
        <v>21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3</v>
      </c>
      <c r="B75" s="3">
        <v>59</v>
      </c>
      <c r="C75" s="1">
        <f t="shared" si="3"/>
        <v>9.0834911397472021E-4</v>
      </c>
      <c r="D75" s="3">
        <f t="shared" si="4"/>
        <v>4866</v>
      </c>
      <c r="E75" s="2">
        <f t="shared" si="5"/>
        <v>3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2</v>
      </c>
      <c r="B76" s="3">
        <v>10</v>
      </c>
      <c r="C76" s="1">
        <f t="shared" si="3"/>
        <v>1.5395747694486783E-4</v>
      </c>
      <c r="D76" s="3">
        <f t="shared" si="4"/>
        <v>8074</v>
      </c>
      <c r="E76" s="2">
        <f t="shared" si="5"/>
        <v>1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078F-3201-4644-8548-DD47F19CBAB7}">
  <sheetPr>
    <tabColor theme="8"/>
  </sheetPr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</v>
      </c>
      <c r="B2" s="3">
        <v>26801</v>
      </c>
      <c r="C2" s="1">
        <f>B2/SUM($B$2:$B$76)</f>
        <v>0.41262143395994028</v>
      </c>
      <c r="D2" s="3">
        <f>INDEX($J$2:$J$76, MATCH(A2, $I$2:$I$76, 0))</f>
        <v>8074</v>
      </c>
      <c r="E2" s="2">
        <f>_xlfn.RANK.EQ(D2, $D$2:$D$76, 0)</f>
        <v>1</v>
      </c>
      <c r="F2" s="2">
        <v>1</v>
      </c>
      <c r="G2" s="5">
        <f>CORREL(B2:B76, D2:D76)</f>
        <v>0.73203398833061806</v>
      </c>
      <c r="I2" t="s">
        <v>48</v>
      </c>
      <c r="J2">
        <v>1129</v>
      </c>
    </row>
    <row r="3" spans="1:10" x14ac:dyDescent="0.25">
      <c r="A3" t="s">
        <v>1</v>
      </c>
      <c r="B3" s="3">
        <v>4811</v>
      </c>
      <c r="C3" s="1">
        <f t="shared" ref="C3:C66" si="0">B3/SUM($B$2:$B$76)</f>
        <v>7.4068942158175916E-2</v>
      </c>
      <c r="D3" s="3">
        <f t="shared" ref="D3:D66" si="1">INDEX($J$2:$J$76, MATCH(A3, $I$2:$I$76, 0))</f>
        <v>5139</v>
      </c>
      <c r="E3" s="2">
        <f t="shared" ref="E3:E66" si="2">_xlfn.RANK.EQ(D3, $D$2:$D$76, 0)</f>
        <v>2</v>
      </c>
      <c r="F3" s="2">
        <v>2</v>
      </c>
      <c r="I3" t="s">
        <v>68</v>
      </c>
      <c r="J3">
        <v>394</v>
      </c>
    </row>
    <row r="4" spans="1:10" x14ac:dyDescent="0.25">
      <c r="A4" t="s">
        <v>17</v>
      </c>
      <c r="B4" s="3">
        <v>4652</v>
      </c>
      <c r="C4" s="1">
        <f t="shared" si="0"/>
        <v>7.1621018274752507E-2</v>
      </c>
      <c r="D4" s="3">
        <f t="shared" si="1"/>
        <v>745</v>
      </c>
      <c r="E4" s="2">
        <f t="shared" si="2"/>
        <v>34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16</v>
      </c>
      <c r="B5" s="3">
        <v>2283</v>
      </c>
      <c r="C5" s="1">
        <f t="shared" si="0"/>
        <v>3.5148491986513326E-2</v>
      </c>
      <c r="D5" s="3">
        <f t="shared" si="1"/>
        <v>1978</v>
      </c>
      <c r="E5" s="2">
        <f t="shared" si="2"/>
        <v>9</v>
      </c>
      <c r="F5" s="2">
        <v>4</v>
      </c>
      <c r="G5" s="5">
        <f>CORREL(E2:E76, F2:F76)</f>
        <v>0.43523348851923876</v>
      </c>
      <c r="I5" t="s">
        <v>22</v>
      </c>
      <c r="J5">
        <v>3212</v>
      </c>
    </row>
    <row r="6" spans="1:10" x14ac:dyDescent="0.25">
      <c r="A6" t="s">
        <v>22</v>
      </c>
      <c r="B6" s="3">
        <v>1847</v>
      </c>
      <c r="C6" s="1">
        <f t="shared" si="0"/>
        <v>2.8435945991717088E-2</v>
      </c>
      <c r="D6" s="3">
        <f t="shared" si="1"/>
        <v>3212</v>
      </c>
      <c r="E6" s="2">
        <f t="shared" si="2"/>
        <v>4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4</v>
      </c>
      <c r="B7" s="3">
        <v>1833</v>
      </c>
      <c r="C7" s="1">
        <f t="shared" si="0"/>
        <v>2.8220405523994272E-2</v>
      </c>
      <c r="D7" s="3">
        <f t="shared" si="1"/>
        <v>1531</v>
      </c>
      <c r="E7" s="2">
        <f t="shared" si="2"/>
        <v>14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21</v>
      </c>
      <c r="B8" s="3">
        <v>1489</v>
      </c>
      <c r="C8" s="1">
        <f t="shared" si="0"/>
        <v>2.292426831709082E-2</v>
      </c>
      <c r="D8" s="3">
        <f t="shared" si="1"/>
        <v>1177</v>
      </c>
      <c r="E8" s="2">
        <f t="shared" si="2"/>
        <v>23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8</v>
      </c>
      <c r="B9" s="3">
        <v>1336</v>
      </c>
      <c r="C9" s="1">
        <f t="shared" si="0"/>
        <v>2.056871891983434E-2</v>
      </c>
      <c r="D9" s="3">
        <f t="shared" si="1"/>
        <v>1821</v>
      </c>
      <c r="E9" s="2">
        <f t="shared" si="2"/>
        <v>11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5</v>
      </c>
      <c r="B10" s="3">
        <v>1132</v>
      </c>
      <c r="C10" s="1">
        <f t="shared" si="0"/>
        <v>1.7427986390159037E-2</v>
      </c>
      <c r="D10" s="3">
        <f t="shared" si="1"/>
        <v>1510</v>
      </c>
      <c r="E10" s="2">
        <f t="shared" si="2"/>
        <v>15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24</v>
      </c>
      <c r="B11" s="3">
        <v>1102</v>
      </c>
      <c r="C11" s="1">
        <f t="shared" si="0"/>
        <v>1.6966113959324434E-2</v>
      </c>
      <c r="D11" s="3">
        <f t="shared" si="1"/>
        <v>611</v>
      </c>
      <c r="E11" s="2">
        <f t="shared" si="2"/>
        <v>40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7</v>
      </c>
      <c r="B12" s="3">
        <v>1003</v>
      </c>
      <c r="C12" s="1">
        <f t="shared" si="0"/>
        <v>1.5441934937570243E-2</v>
      </c>
      <c r="D12" s="3">
        <f t="shared" si="1"/>
        <v>697</v>
      </c>
      <c r="E12" s="2">
        <f t="shared" si="2"/>
        <v>36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15</v>
      </c>
      <c r="B13" s="3">
        <v>969</v>
      </c>
      <c r="C13" s="1">
        <f t="shared" si="0"/>
        <v>1.4918479515957693E-2</v>
      </c>
      <c r="D13" s="3">
        <f t="shared" si="1"/>
        <v>469</v>
      </c>
      <c r="E13" s="2">
        <f t="shared" si="2"/>
        <v>47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13</v>
      </c>
      <c r="B14" s="3">
        <v>891</v>
      </c>
      <c r="C14" s="1">
        <f t="shared" si="0"/>
        <v>1.3717611195787724E-2</v>
      </c>
      <c r="D14" s="3">
        <f t="shared" si="1"/>
        <v>1445</v>
      </c>
      <c r="E14" s="2">
        <f t="shared" si="2"/>
        <v>16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11</v>
      </c>
      <c r="B15" s="3">
        <v>853</v>
      </c>
      <c r="C15" s="1">
        <f t="shared" si="0"/>
        <v>1.3132572783397226E-2</v>
      </c>
      <c r="D15" s="3">
        <f t="shared" si="1"/>
        <v>279</v>
      </c>
      <c r="E15" s="2">
        <f t="shared" si="2"/>
        <v>64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6</v>
      </c>
      <c r="B16" s="3">
        <v>792</v>
      </c>
      <c r="C16" s="1">
        <f t="shared" si="0"/>
        <v>1.2193432174033531E-2</v>
      </c>
      <c r="D16" s="3">
        <f t="shared" si="1"/>
        <v>1117</v>
      </c>
      <c r="E16" s="2">
        <f t="shared" si="2"/>
        <v>26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3</v>
      </c>
      <c r="B17" s="3">
        <v>777</v>
      </c>
      <c r="C17" s="1">
        <f t="shared" si="0"/>
        <v>1.196249595861623E-2</v>
      </c>
      <c r="D17" s="3">
        <f t="shared" si="1"/>
        <v>4866</v>
      </c>
      <c r="E17" s="2">
        <f t="shared" si="2"/>
        <v>3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14</v>
      </c>
      <c r="B18" s="3">
        <v>737</v>
      </c>
      <c r="C18" s="1">
        <f t="shared" si="0"/>
        <v>1.1346666050836758E-2</v>
      </c>
      <c r="D18" s="3">
        <f t="shared" si="1"/>
        <v>1304</v>
      </c>
      <c r="E18" s="2">
        <f t="shared" si="2"/>
        <v>19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10</v>
      </c>
      <c r="B19" s="3">
        <v>677</v>
      </c>
      <c r="C19" s="1">
        <f t="shared" si="0"/>
        <v>1.0422921189167551E-2</v>
      </c>
      <c r="D19" s="3">
        <f t="shared" si="1"/>
        <v>2332</v>
      </c>
      <c r="E19" s="2">
        <f t="shared" si="2"/>
        <v>7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26</v>
      </c>
      <c r="B20" s="3">
        <v>628</v>
      </c>
      <c r="C20" s="1">
        <f t="shared" si="0"/>
        <v>9.6685295521376988E-3</v>
      </c>
      <c r="D20" s="3">
        <f t="shared" si="1"/>
        <v>634</v>
      </c>
      <c r="E20" s="2">
        <f t="shared" si="2"/>
        <v>39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20</v>
      </c>
      <c r="B21" s="3">
        <v>618</v>
      </c>
      <c r="C21" s="1">
        <f t="shared" si="0"/>
        <v>9.5145720751928318E-3</v>
      </c>
      <c r="D21" s="3">
        <f t="shared" si="1"/>
        <v>231</v>
      </c>
      <c r="E21" s="2">
        <f t="shared" si="2"/>
        <v>67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69</v>
      </c>
      <c r="B22" s="3">
        <v>586</v>
      </c>
      <c r="C22" s="1">
        <f t="shared" si="0"/>
        <v>9.021908148969254E-3</v>
      </c>
      <c r="D22" s="3">
        <f t="shared" si="1"/>
        <v>324</v>
      </c>
      <c r="E22" s="2">
        <f t="shared" si="2"/>
        <v>57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54</v>
      </c>
      <c r="B23" s="3">
        <v>582</v>
      </c>
      <c r="C23" s="1">
        <f t="shared" si="0"/>
        <v>8.9603251581913072E-3</v>
      </c>
      <c r="D23" s="3">
        <f t="shared" si="1"/>
        <v>495</v>
      </c>
      <c r="E23" s="2">
        <f t="shared" si="2"/>
        <v>46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32</v>
      </c>
      <c r="B24" s="3">
        <v>552</v>
      </c>
      <c r="C24" s="1">
        <f t="shared" si="0"/>
        <v>8.4984527273567045E-3</v>
      </c>
      <c r="D24" s="3">
        <f t="shared" si="1"/>
        <v>1180</v>
      </c>
      <c r="E24" s="2">
        <f t="shared" si="2"/>
        <v>22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19</v>
      </c>
      <c r="B25" s="3">
        <v>478</v>
      </c>
      <c r="C25" s="1">
        <f t="shared" si="0"/>
        <v>7.3591673979646818E-3</v>
      </c>
      <c r="D25" s="3">
        <f t="shared" si="1"/>
        <v>1044</v>
      </c>
      <c r="E25" s="2">
        <f t="shared" si="2"/>
        <v>28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33</v>
      </c>
      <c r="B26" s="3">
        <v>419</v>
      </c>
      <c r="C26" s="1">
        <f t="shared" si="0"/>
        <v>6.4508182839899623E-3</v>
      </c>
      <c r="D26" s="3">
        <f t="shared" si="1"/>
        <v>573</v>
      </c>
      <c r="E26" s="2">
        <f t="shared" si="2"/>
        <v>43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12</v>
      </c>
      <c r="B27" s="3">
        <v>376</v>
      </c>
      <c r="C27" s="1">
        <f t="shared" si="0"/>
        <v>5.7888011331270299E-3</v>
      </c>
      <c r="D27" s="3">
        <f t="shared" si="1"/>
        <v>1555</v>
      </c>
      <c r="E27" s="2">
        <f t="shared" si="2"/>
        <v>13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36</v>
      </c>
      <c r="B28" s="3">
        <v>375</v>
      </c>
      <c r="C28" s="1">
        <f t="shared" si="0"/>
        <v>5.7734053854325432E-3</v>
      </c>
      <c r="D28" s="3">
        <f t="shared" si="1"/>
        <v>457</v>
      </c>
      <c r="E28" s="2">
        <f t="shared" si="2"/>
        <v>50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38</v>
      </c>
      <c r="B29" s="3">
        <v>341</v>
      </c>
      <c r="C29" s="1">
        <f t="shared" si="0"/>
        <v>5.2499499638199928E-3</v>
      </c>
      <c r="D29" s="3">
        <f t="shared" si="1"/>
        <v>1925</v>
      </c>
      <c r="E29" s="2">
        <f t="shared" si="2"/>
        <v>10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30</v>
      </c>
      <c r="B30" s="3">
        <v>303</v>
      </c>
      <c r="C30" s="1">
        <f t="shared" si="0"/>
        <v>4.6649115514294948E-3</v>
      </c>
      <c r="D30" s="3">
        <f t="shared" si="1"/>
        <v>658</v>
      </c>
      <c r="E30" s="2">
        <f t="shared" si="2"/>
        <v>38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40</v>
      </c>
      <c r="B31" s="3">
        <v>284</v>
      </c>
      <c r="C31" s="1">
        <f t="shared" si="0"/>
        <v>4.3723923452342467E-3</v>
      </c>
      <c r="D31" s="3">
        <f t="shared" si="1"/>
        <v>900</v>
      </c>
      <c r="E31" s="2">
        <f t="shared" si="2"/>
        <v>31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52</v>
      </c>
      <c r="B32" s="3">
        <v>256</v>
      </c>
      <c r="C32" s="1">
        <f t="shared" si="0"/>
        <v>3.9413114097886165E-3</v>
      </c>
      <c r="D32" s="3">
        <f t="shared" si="1"/>
        <v>437</v>
      </c>
      <c r="E32" s="2">
        <f t="shared" si="2"/>
        <v>53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9</v>
      </c>
      <c r="B33" s="3">
        <v>243</v>
      </c>
      <c r="C33" s="1">
        <f t="shared" si="0"/>
        <v>3.7411666897602881E-3</v>
      </c>
      <c r="D33" s="3">
        <f t="shared" si="1"/>
        <v>2565</v>
      </c>
      <c r="E33" s="2">
        <f t="shared" si="2"/>
        <v>6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62</v>
      </c>
      <c r="B34" s="3">
        <v>234</v>
      </c>
      <c r="C34" s="1">
        <f t="shared" si="0"/>
        <v>3.602604960509907E-3</v>
      </c>
      <c r="D34" s="3">
        <f t="shared" si="1"/>
        <v>458</v>
      </c>
      <c r="E34" s="2">
        <f t="shared" si="2"/>
        <v>49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41</v>
      </c>
      <c r="B35" s="3">
        <v>228</v>
      </c>
      <c r="C35" s="1">
        <f t="shared" si="0"/>
        <v>3.5102304743429864E-3</v>
      </c>
      <c r="D35" s="3">
        <f t="shared" si="1"/>
        <v>392</v>
      </c>
      <c r="E35" s="2">
        <f t="shared" si="2"/>
        <v>56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25</v>
      </c>
      <c r="B36" s="3">
        <v>228</v>
      </c>
      <c r="C36" s="1">
        <f t="shared" si="0"/>
        <v>3.5102304743429864E-3</v>
      </c>
      <c r="D36" s="3">
        <f t="shared" si="1"/>
        <v>2008</v>
      </c>
      <c r="E36" s="2">
        <f t="shared" si="2"/>
        <v>8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53</v>
      </c>
      <c r="B37" s="3">
        <v>221</v>
      </c>
      <c r="C37" s="1">
        <f t="shared" si="0"/>
        <v>3.402460240481579E-3</v>
      </c>
      <c r="D37" s="3">
        <f t="shared" si="1"/>
        <v>454</v>
      </c>
      <c r="E37" s="2">
        <f t="shared" si="2"/>
        <v>51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23</v>
      </c>
      <c r="B38" s="3">
        <v>203</v>
      </c>
      <c r="C38" s="1">
        <f t="shared" si="0"/>
        <v>3.1253367819808167E-3</v>
      </c>
      <c r="D38" s="3">
        <f t="shared" si="1"/>
        <v>205</v>
      </c>
      <c r="E38" s="2">
        <f t="shared" si="2"/>
        <v>71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51</v>
      </c>
      <c r="B39" s="3">
        <v>200</v>
      </c>
      <c r="C39" s="1">
        <f t="shared" si="0"/>
        <v>3.0791495388973566E-3</v>
      </c>
      <c r="D39" s="3">
        <f t="shared" si="1"/>
        <v>209</v>
      </c>
      <c r="E39" s="2">
        <f t="shared" si="2"/>
        <v>70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29</v>
      </c>
      <c r="B40" s="3">
        <v>184</v>
      </c>
      <c r="C40" s="1">
        <f t="shared" si="0"/>
        <v>2.8328175757855682E-3</v>
      </c>
      <c r="D40" s="3">
        <f t="shared" si="1"/>
        <v>909</v>
      </c>
      <c r="E40" s="2">
        <f t="shared" si="2"/>
        <v>30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28</v>
      </c>
      <c r="B41" s="3">
        <v>180</v>
      </c>
      <c r="C41" s="1">
        <f t="shared" si="0"/>
        <v>2.7712345850076209E-3</v>
      </c>
      <c r="D41" s="3">
        <f t="shared" si="1"/>
        <v>266</v>
      </c>
      <c r="E41" s="2">
        <f t="shared" si="2"/>
        <v>65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45</v>
      </c>
      <c r="B42" s="3">
        <v>172</v>
      </c>
      <c r="C42" s="1">
        <f t="shared" si="0"/>
        <v>2.6480686034517265E-3</v>
      </c>
      <c r="D42" s="3">
        <f t="shared" si="1"/>
        <v>318</v>
      </c>
      <c r="E42" s="2">
        <f t="shared" si="2"/>
        <v>58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34</v>
      </c>
      <c r="B43" s="3">
        <v>171</v>
      </c>
      <c r="C43" s="1">
        <f t="shared" si="0"/>
        <v>2.6326728557572398E-3</v>
      </c>
      <c r="D43" s="3">
        <f t="shared" si="1"/>
        <v>144</v>
      </c>
      <c r="E43" s="2">
        <f t="shared" si="2"/>
        <v>75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43</v>
      </c>
      <c r="B44" s="3">
        <v>169</v>
      </c>
      <c r="C44" s="1">
        <f t="shared" si="0"/>
        <v>2.6018813603682664E-3</v>
      </c>
      <c r="D44" s="3">
        <f t="shared" si="1"/>
        <v>1110</v>
      </c>
      <c r="E44" s="2">
        <f t="shared" si="2"/>
        <v>27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27</v>
      </c>
      <c r="B45" s="3">
        <v>165</v>
      </c>
      <c r="C45" s="1">
        <f t="shared" si="0"/>
        <v>2.5402983695903191E-3</v>
      </c>
      <c r="D45" s="3">
        <f t="shared" si="1"/>
        <v>1682</v>
      </c>
      <c r="E45" s="2">
        <f t="shared" si="2"/>
        <v>12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48</v>
      </c>
      <c r="B46" s="3">
        <v>162</v>
      </c>
      <c r="C46" s="1">
        <f t="shared" si="0"/>
        <v>2.4941111265068586E-3</v>
      </c>
      <c r="D46" s="3">
        <f t="shared" si="1"/>
        <v>1129</v>
      </c>
      <c r="E46" s="2">
        <f t="shared" si="2"/>
        <v>25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37</v>
      </c>
      <c r="B47" s="3">
        <v>153</v>
      </c>
      <c r="C47" s="1">
        <f t="shared" si="0"/>
        <v>2.3555493972564779E-3</v>
      </c>
      <c r="D47" s="3">
        <f t="shared" si="1"/>
        <v>755</v>
      </c>
      <c r="E47" s="2">
        <f t="shared" si="2"/>
        <v>33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42</v>
      </c>
      <c r="B48" s="3">
        <v>151</v>
      </c>
      <c r="C48" s="1">
        <f t="shared" si="0"/>
        <v>2.3247579018675041E-3</v>
      </c>
      <c r="D48" s="3">
        <f t="shared" si="1"/>
        <v>583</v>
      </c>
      <c r="E48" s="2">
        <f t="shared" si="2"/>
        <v>42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46</v>
      </c>
      <c r="B49" s="3">
        <v>145</v>
      </c>
      <c r="C49" s="1">
        <f t="shared" si="0"/>
        <v>2.2323834157005834E-3</v>
      </c>
      <c r="D49" s="3">
        <f t="shared" si="1"/>
        <v>299</v>
      </c>
      <c r="E49" s="2">
        <f t="shared" si="2"/>
        <v>60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63</v>
      </c>
      <c r="B50" s="3">
        <v>143</v>
      </c>
      <c r="C50" s="1">
        <f t="shared" si="0"/>
        <v>2.20159192031161E-3</v>
      </c>
      <c r="D50" s="3">
        <f t="shared" si="1"/>
        <v>211</v>
      </c>
      <c r="E50" s="2">
        <f t="shared" si="2"/>
        <v>69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39</v>
      </c>
      <c r="B51" s="3">
        <v>141</v>
      </c>
      <c r="C51" s="1">
        <f t="shared" si="0"/>
        <v>2.1708004249226362E-3</v>
      </c>
      <c r="D51" s="3">
        <f t="shared" si="1"/>
        <v>1350</v>
      </c>
      <c r="E51" s="2">
        <f t="shared" si="2"/>
        <v>18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49</v>
      </c>
      <c r="B52" s="3">
        <v>139</v>
      </c>
      <c r="C52" s="1">
        <f t="shared" si="0"/>
        <v>2.1400089295336628E-3</v>
      </c>
      <c r="D52" s="3">
        <f t="shared" si="1"/>
        <v>454</v>
      </c>
      <c r="E52" s="2">
        <f t="shared" si="2"/>
        <v>51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50</v>
      </c>
      <c r="B53" s="3">
        <v>131</v>
      </c>
      <c r="C53" s="1">
        <f t="shared" si="0"/>
        <v>2.0168429479777684E-3</v>
      </c>
      <c r="D53" s="3">
        <f t="shared" si="1"/>
        <v>732</v>
      </c>
      <c r="E53" s="2">
        <f t="shared" si="2"/>
        <v>35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35</v>
      </c>
      <c r="B54" s="3">
        <v>108</v>
      </c>
      <c r="C54" s="1">
        <f t="shared" si="0"/>
        <v>1.6627407510045726E-3</v>
      </c>
      <c r="D54" s="3">
        <f t="shared" si="1"/>
        <v>1172</v>
      </c>
      <c r="E54" s="2">
        <f t="shared" si="2"/>
        <v>24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18</v>
      </c>
      <c r="B55" s="3">
        <v>107</v>
      </c>
      <c r="C55" s="1">
        <f t="shared" si="0"/>
        <v>1.6473450033100859E-3</v>
      </c>
      <c r="D55" s="3">
        <f t="shared" si="1"/>
        <v>2668</v>
      </c>
      <c r="E55" s="2">
        <f t="shared" si="2"/>
        <v>5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56</v>
      </c>
      <c r="B56" s="3">
        <v>96</v>
      </c>
      <c r="C56" s="1">
        <f t="shared" si="0"/>
        <v>1.4779917786707311E-3</v>
      </c>
      <c r="D56" s="3">
        <f t="shared" si="1"/>
        <v>213</v>
      </c>
      <c r="E56" s="2">
        <f t="shared" si="2"/>
        <v>68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47</v>
      </c>
      <c r="B57" s="3">
        <v>94</v>
      </c>
      <c r="C57" s="1">
        <f t="shared" si="0"/>
        <v>1.4472002832817575E-3</v>
      </c>
      <c r="D57" s="3">
        <f t="shared" si="1"/>
        <v>611</v>
      </c>
      <c r="E57" s="2">
        <f t="shared" si="2"/>
        <v>40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70</v>
      </c>
      <c r="B58" s="3">
        <v>90</v>
      </c>
      <c r="C58" s="1">
        <f t="shared" si="0"/>
        <v>1.3856172925038105E-3</v>
      </c>
      <c r="D58" s="3">
        <f t="shared" si="1"/>
        <v>301</v>
      </c>
      <c r="E58" s="2">
        <f t="shared" si="2"/>
        <v>59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57</v>
      </c>
      <c r="B59" s="3">
        <v>87</v>
      </c>
      <c r="C59" s="1">
        <f t="shared" si="0"/>
        <v>1.3394300494203502E-3</v>
      </c>
      <c r="D59" s="3">
        <f t="shared" si="1"/>
        <v>284</v>
      </c>
      <c r="E59" s="2">
        <f t="shared" si="2"/>
        <v>62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71</v>
      </c>
      <c r="B60" s="3">
        <v>80</v>
      </c>
      <c r="C60" s="1">
        <f t="shared" si="0"/>
        <v>1.2316598155589426E-3</v>
      </c>
      <c r="D60" s="3">
        <f t="shared" si="1"/>
        <v>286</v>
      </c>
      <c r="E60" s="2">
        <f t="shared" si="2"/>
        <v>61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59</v>
      </c>
      <c r="B61" s="3">
        <v>71</v>
      </c>
      <c r="C61" s="1">
        <f t="shared" si="0"/>
        <v>1.0930980863085617E-3</v>
      </c>
      <c r="D61" s="3">
        <f t="shared" si="1"/>
        <v>672</v>
      </c>
      <c r="E61" s="2">
        <f t="shared" si="2"/>
        <v>37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60</v>
      </c>
      <c r="B62" s="3">
        <v>68</v>
      </c>
      <c r="C62" s="1">
        <f t="shared" si="0"/>
        <v>1.0469108432251011E-3</v>
      </c>
      <c r="D62" s="3">
        <f t="shared" si="1"/>
        <v>1437</v>
      </c>
      <c r="E62" s="2">
        <f t="shared" si="2"/>
        <v>17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31</v>
      </c>
      <c r="B63" s="3">
        <v>67</v>
      </c>
      <c r="C63" s="1">
        <f t="shared" si="0"/>
        <v>1.0315150955306144E-3</v>
      </c>
      <c r="D63" s="3">
        <f t="shared" si="1"/>
        <v>895</v>
      </c>
      <c r="E63" s="2">
        <f t="shared" si="2"/>
        <v>32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67</v>
      </c>
      <c r="B64" s="3">
        <v>67</v>
      </c>
      <c r="C64" s="1">
        <f t="shared" si="0"/>
        <v>1.0315150955306144E-3</v>
      </c>
      <c r="D64" s="3">
        <f t="shared" si="1"/>
        <v>192</v>
      </c>
      <c r="E64" s="2">
        <f t="shared" si="2"/>
        <v>72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66</v>
      </c>
      <c r="B65" s="3">
        <v>59</v>
      </c>
      <c r="C65" s="1">
        <f t="shared" si="0"/>
        <v>9.0834911397472021E-4</v>
      </c>
      <c r="D65" s="3">
        <f t="shared" si="1"/>
        <v>426</v>
      </c>
      <c r="E65" s="2">
        <f t="shared" si="2"/>
        <v>54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68</v>
      </c>
      <c r="B66" s="3">
        <v>53</v>
      </c>
      <c r="C66" s="1">
        <f t="shared" si="0"/>
        <v>8.1597462780779947E-4</v>
      </c>
      <c r="D66" s="3">
        <f t="shared" si="1"/>
        <v>394</v>
      </c>
      <c r="E66" s="2">
        <f t="shared" si="2"/>
        <v>55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44</v>
      </c>
      <c r="B67" s="3">
        <v>53</v>
      </c>
      <c r="C67" s="1">
        <f t="shared" ref="C67:C76" si="3">B67/SUM($B$2:$B$76)</f>
        <v>8.1597462780779947E-4</v>
      </c>
      <c r="D67" s="3">
        <f t="shared" ref="D67:D76" si="4">INDEX($J$2:$J$76, MATCH(A67, $I$2:$I$76, 0))</f>
        <v>522</v>
      </c>
      <c r="E67" s="2">
        <f t="shared" ref="E67:E76" si="5">_xlfn.RANK.EQ(D67, $D$2:$D$76, 0)</f>
        <v>44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55</v>
      </c>
      <c r="B68" s="3">
        <v>51</v>
      </c>
      <c r="C68" s="1">
        <f t="shared" si="3"/>
        <v>7.8518313241882597E-4</v>
      </c>
      <c r="D68" s="3">
        <f t="shared" si="4"/>
        <v>1257</v>
      </c>
      <c r="E68" s="2">
        <f t="shared" si="5"/>
        <v>20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65</v>
      </c>
      <c r="B69" s="3">
        <v>50</v>
      </c>
      <c r="C69" s="1">
        <f t="shared" si="3"/>
        <v>7.6978738472433916E-4</v>
      </c>
      <c r="D69" s="3">
        <f t="shared" si="4"/>
        <v>258</v>
      </c>
      <c r="E69" s="2">
        <f t="shared" si="5"/>
        <v>66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73</v>
      </c>
      <c r="B70" s="3">
        <v>43</v>
      </c>
      <c r="C70" s="1">
        <f t="shared" si="3"/>
        <v>6.6201715086293162E-4</v>
      </c>
      <c r="D70" s="3">
        <f t="shared" si="4"/>
        <v>167</v>
      </c>
      <c r="E70" s="2">
        <f t="shared" si="5"/>
        <v>73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58</v>
      </c>
      <c r="B71" s="3">
        <v>40</v>
      </c>
      <c r="C71" s="1">
        <f t="shared" si="3"/>
        <v>6.1582990777947131E-4</v>
      </c>
      <c r="D71" s="3">
        <f t="shared" si="4"/>
        <v>460</v>
      </c>
      <c r="E71" s="2">
        <f t="shared" si="5"/>
        <v>48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64</v>
      </c>
      <c r="B72" s="3">
        <v>36</v>
      </c>
      <c r="C72" s="1">
        <f t="shared" si="3"/>
        <v>5.5424691700152419E-4</v>
      </c>
      <c r="D72" s="3">
        <f t="shared" si="4"/>
        <v>997</v>
      </c>
      <c r="E72" s="2">
        <f t="shared" si="5"/>
        <v>29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61</v>
      </c>
      <c r="B73" s="3">
        <v>29</v>
      </c>
      <c r="C73" s="1">
        <f t="shared" si="3"/>
        <v>4.464766831401167E-4</v>
      </c>
      <c r="D73" s="3">
        <f t="shared" si="4"/>
        <v>1230</v>
      </c>
      <c r="E73" s="2">
        <f t="shared" si="5"/>
        <v>21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74</v>
      </c>
      <c r="B74" s="3">
        <v>22</v>
      </c>
      <c r="C74" s="1">
        <f t="shared" si="3"/>
        <v>3.3870644927870921E-4</v>
      </c>
      <c r="D74" s="3">
        <f t="shared" si="4"/>
        <v>280</v>
      </c>
      <c r="E74" s="2">
        <f t="shared" si="5"/>
        <v>63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75</v>
      </c>
      <c r="B75" s="3">
        <v>18</v>
      </c>
      <c r="C75" s="1">
        <f t="shared" si="3"/>
        <v>2.7712345850076209E-4</v>
      </c>
      <c r="D75" s="3">
        <f t="shared" si="4"/>
        <v>509</v>
      </c>
      <c r="E75" s="2">
        <f t="shared" si="5"/>
        <v>45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72</v>
      </c>
      <c r="B76" s="3">
        <v>18</v>
      </c>
      <c r="C76" s="1">
        <f t="shared" si="3"/>
        <v>2.7712345850076209E-4</v>
      </c>
      <c r="D76" s="3">
        <f t="shared" si="4"/>
        <v>167</v>
      </c>
      <c r="E76" s="2">
        <f t="shared" si="5"/>
        <v>73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E771-EE78-479C-958B-30EF22EF8C7B}"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3</v>
      </c>
      <c r="B2" s="3">
        <v>7526</v>
      </c>
      <c r="C2" s="1">
        <f t="shared" ref="C2:C33" si="0">B2/SUM($B$2:$B$76)</f>
        <v>0.11590587075709974</v>
      </c>
      <c r="D2" s="3">
        <f t="shared" ref="D2:D41" si="1">INDEX($J$2:$J$76, MATCH(A2, $I$2:$I$76, 0))</f>
        <v>4866</v>
      </c>
      <c r="E2" s="2">
        <f t="shared" ref="E2:E41" si="2">_xlfn.RANK.EQ(D2, $D$2:$D$76, 0)</f>
        <v>3</v>
      </c>
      <c r="F2" s="2">
        <v>1</v>
      </c>
      <c r="G2" s="5">
        <f>CORREL(B2:B76, D2:D76)</f>
        <v>0.604464318462959</v>
      </c>
      <c r="I2" t="s">
        <v>48</v>
      </c>
      <c r="J2">
        <v>1129</v>
      </c>
    </row>
    <row r="3" spans="1:10" x14ac:dyDescent="0.25">
      <c r="A3" t="s">
        <v>1</v>
      </c>
      <c r="B3" s="3">
        <v>6662</v>
      </c>
      <c r="C3" s="1">
        <f t="shared" si="0"/>
        <v>0.10259964270313558</v>
      </c>
      <c r="D3" s="3">
        <f t="shared" si="1"/>
        <v>5139</v>
      </c>
      <c r="E3" s="2">
        <f t="shared" si="2"/>
        <v>2</v>
      </c>
      <c r="F3" s="2">
        <v>2</v>
      </c>
      <c r="I3" t="s">
        <v>68</v>
      </c>
      <c r="J3">
        <v>394</v>
      </c>
    </row>
    <row r="4" spans="1:10" x14ac:dyDescent="0.25">
      <c r="A4" t="s">
        <v>24</v>
      </c>
      <c r="B4" s="3">
        <v>3885</v>
      </c>
      <c r="C4" s="1">
        <f t="shared" si="0"/>
        <v>5.983182406209573E-2</v>
      </c>
      <c r="D4" s="3">
        <f t="shared" si="1"/>
        <v>611</v>
      </c>
      <c r="E4" s="2">
        <f t="shared" si="2"/>
        <v>29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2</v>
      </c>
      <c r="B5" s="3">
        <v>3679</v>
      </c>
      <c r="C5" s="1">
        <f t="shared" si="0"/>
        <v>5.6659274317747796E-2</v>
      </c>
      <c r="D5" s="3">
        <f t="shared" si="1"/>
        <v>8074</v>
      </c>
      <c r="E5" s="2">
        <f t="shared" si="2"/>
        <v>1</v>
      </c>
      <c r="F5" s="2">
        <v>4</v>
      </c>
      <c r="G5" s="5">
        <f>CORREL(E2:E76, F2:F76)</f>
        <v>0.24361446028164205</v>
      </c>
      <c r="I5" t="s">
        <v>22</v>
      </c>
      <c r="J5">
        <v>3212</v>
      </c>
    </row>
    <row r="6" spans="1:10" x14ac:dyDescent="0.25">
      <c r="A6" t="s">
        <v>19</v>
      </c>
      <c r="B6" s="3">
        <v>3471</v>
      </c>
      <c r="C6" s="1">
        <f t="shared" si="0"/>
        <v>5.3455923119571244E-2</v>
      </c>
      <c r="D6" s="3">
        <f t="shared" si="1"/>
        <v>1044</v>
      </c>
      <c r="E6" s="2">
        <f t="shared" si="2"/>
        <v>21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40</v>
      </c>
      <c r="B7" s="3">
        <v>3236</v>
      </c>
      <c r="C7" s="1">
        <f t="shared" si="0"/>
        <v>4.9836752294708311E-2</v>
      </c>
      <c r="D7" s="3">
        <f t="shared" si="1"/>
        <v>900</v>
      </c>
      <c r="E7" s="2">
        <f t="shared" si="2"/>
        <v>23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37</v>
      </c>
      <c r="B8" s="3">
        <v>2277</v>
      </c>
      <c r="C8" s="1">
        <f t="shared" si="0"/>
        <v>3.5067455183884683E-2</v>
      </c>
      <c r="D8" s="3">
        <f t="shared" si="1"/>
        <v>755</v>
      </c>
      <c r="E8" s="2">
        <f t="shared" si="2"/>
        <v>25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36</v>
      </c>
      <c r="B9" s="3">
        <v>2276</v>
      </c>
      <c r="C9" s="1">
        <f t="shared" si="0"/>
        <v>3.505205445697037E-2</v>
      </c>
      <c r="D9" s="3">
        <f t="shared" si="1"/>
        <v>457</v>
      </c>
      <c r="E9" s="2">
        <f t="shared" si="2"/>
        <v>34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31</v>
      </c>
      <c r="B10" s="3">
        <v>2111</v>
      </c>
      <c r="C10" s="1">
        <f t="shared" si="0"/>
        <v>3.2510934516109161E-2</v>
      </c>
      <c r="D10" s="3">
        <f t="shared" si="1"/>
        <v>895</v>
      </c>
      <c r="E10" s="2">
        <f t="shared" si="2"/>
        <v>24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6</v>
      </c>
      <c r="B11" s="3">
        <v>1955</v>
      </c>
      <c r="C11" s="1">
        <f t="shared" si="0"/>
        <v>3.0108421117476743E-2</v>
      </c>
      <c r="D11" s="3">
        <f t="shared" si="1"/>
        <v>1117</v>
      </c>
      <c r="E11" s="2">
        <f t="shared" si="2"/>
        <v>19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8</v>
      </c>
      <c r="B12" s="3">
        <v>1844</v>
      </c>
      <c r="C12" s="1">
        <f t="shared" si="0"/>
        <v>2.8398940429988296E-2</v>
      </c>
      <c r="D12" s="3">
        <f t="shared" si="1"/>
        <v>1821</v>
      </c>
      <c r="E12" s="2">
        <f t="shared" si="2"/>
        <v>8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34</v>
      </c>
      <c r="B13" s="3">
        <v>1817</v>
      </c>
      <c r="C13" s="1">
        <f t="shared" si="0"/>
        <v>2.7983120803301915E-2</v>
      </c>
      <c r="D13" s="3">
        <f t="shared" si="1"/>
        <v>144</v>
      </c>
      <c r="E13" s="2">
        <f t="shared" si="2"/>
        <v>42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12</v>
      </c>
      <c r="B14" s="3">
        <v>1799</v>
      </c>
      <c r="C14" s="1">
        <f t="shared" si="0"/>
        <v>2.770590771884433E-2</v>
      </c>
      <c r="D14" s="3">
        <f t="shared" si="1"/>
        <v>1555</v>
      </c>
      <c r="E14" s="2">
        <f t="shared" si="2"/>
        <v>9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11</v>
      </c>
      <c r="B15" s="3">
        <v>1598</v>
      </c>
      <c r="C15" s="1">
        <f t="shared" si="0"/>
        <v>2.461036160906795E-2</v>
      </c>
      <c r="D15" s="3">
        <f t="shared" si="1"/>
        <v>279</v>
      </c>
      <c r="E15" s="2">
        <f t="shared" si="2"/>
        <v>37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45</v>
      </c>
      <c r="B16" s="3">
        <v>1445</v>
      </c>
      <c r="C16" s="1">
        <f t="shared" si="0"/>
        <v>2.2254050391178462E-2</v>
      </c>
      <c r="D16" s="3">
        <f t="shared" si="1"/>
        <v>318</v>
      </c>
      <c r="E16" s="2">
        <f t="shared" si="2"/>
        <v>36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10</v>
      </c>
      <c r="B17" s="3">
        <v>1383</v>
      </c>
      <c r="C17" s="1">
        <f t="shared" si="0"/>
        <v>2.1299205322491223E-2</v>
      </c>
      <c r="D17" s="3">
        <f t="shared" si="1"/>
        <v>2332</v>
      </c>
      <c r="E17" s="2">
        <f t="shared" si="2"/>
        <v>6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9</v>
      </c>
      <c r="B18" s="3">
        <v>1350</v>
      </c>
      <c r="C18" s="1">
        <f t="shared" si="0"/>
        <v>2.0790981334318979E-2</v>
      </c>
      <c r="D18" s="3">
        <f t="shared" si="1"/>
        <v>2565</v>
      </c>
      <c r="E18" s="2">
        <f t="shared" si="2"/>
        <v>5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7</v>
      </c>
      <c r="B19" s="3">
        <v>1331</v>
      </c>
      <c r="C19" s="1">
        <f t="shared" si="0"/>
        <v>2.0498367522947081E-2</v>
      </c>
      <c r="D19" s="3">
        <f t="shared" si="1"/>
        <v>697</v>
      </c>
      <c r="E19" s="2">
        <f t="shared" si="2"/>
        <v>28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4</v>
      </c>
      <c r="B20" s="3">
        <v>1108</v>
      </c>
      <c r="C20" s="1">
        <f t="shared" si="0"/>
        <v>1.7064005421055874E-2</v>
      </c>
      <c r="D20" s="3">
        <f t="shared" si="1"/>
        <v>1531</v>
      </c>
      <c r="E20" s="2">
        <f t="shared" si="2"/>
        <v>10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18</v>
      </c>
      <c r="B21" s="3">
        <v>1066</v>
      </c>
      <c r="C21" s="1">
        <f t="shared" si="0"/>
        <v>1.6417174890654838E-2</v>
      </c>
      <c r="D21" s="3">
        <f t="shared" si="1"/>
        <v>2668</v>
      </c>
      <c r="E21" s="2">
        <f t="shared" si="2"/>
        <v>4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43</v>
      </c>
      <c r="B22" s="3">
        <v>1019</v>
      </c>
      <c r="C22" s="1">
        <f t="shared" si="0"/>
        <v>1.569334072568225E-2</v>
      </c>
      <c r="D22" s="3">
        <f t="shared" si="1"/>
        <v>1110</v>
      </c>
      <c r="E22" s="2">
        <f t="shared" si="2"/>
        <v>20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23</v>
      </c>
      <c r="B23" s="3">
        <v>1013</v>
      </c>
      <c r="C23" s="1">
        <f t="shared" si="0"/>
        <v>1.5600936364196389E-2</v>
      </c>
      <c r="D23" s="3">
        <f t="shared" si="1"/>
        <v>205</v>
      </c>
      <c r="E23" s="2">
        <f t="shared" si="2"/>
        <v>41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15</v>
      </c>
      <c r="B24" s="3">
        <v>990</v>
      </c>
      <c r="C24" s="1">
        <f t="shared" si="0"/>
        <v>1.5246719645167252E-2</v>
      </c>
      <c r="D24" s="3">
        <f t="shared" si="1"/>
        <v>469</v>
      </c>
      <c r="E24" s="2">
        <f t="shared" si="2"/>
        <v>32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13</v>
      </c>
      <c r="B25" s="3">
        <v>941</v>
      </c>
      <c r="C25" s="1">
        <f t="shared" si="0"/>
        <v>1.4492084026366045E-2</v>
      </c>
      <c r="D25" s="3">
        <f t="shared" si="1"/>
        <v>1445</v>
      </c>
      <c r="E25" s="2">
        <f t="shared" si="2"/>
        <v>12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56</v>
      </c>
      <c r="B26" s="3">
        <v>867</v>
      </c>
      <c r="C26" s="1">
        <f t="shared" si="0"/>
        <v>1.3352430234707079E-2</v>
      </c>
      <c r="D26" s="3">
        <f t="shared" si="1"/>
        <v>213</v>
      </c>
      <c r="E26" s="2">
        <f t="shared" si="2"/>
        <v>40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14</v>
      </c>
      <c r="B27" s="3">
        <v>863</v>
      </c>
      <c r="C27" s="1">
        <f t="shared" si="0"/>
        <v>1.3290827327049837E-2</v>
      </c>
      <c r="D27" s="3">
        <f t="shared" si="1"/>
        <v>1304</v>
      </c>
      <c r="E27" s="2">
        <f t="shared" si="2"/>
        <v>15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39</v>
      </c>
      <c r="B28" s="3">
        <v>753</v>
      </c>
      <c r="C28" s="1">
        <f t="shared" si="0"/>
        <v>1.1596747366475698E-2</v>
      </c>
      <c r="D28" s="3">
        <f t="shared" si="1"/>
        <v>1350</v>
      </c>
      <c r="E28" s="2">
        <f t="shared" si="2"/>
        <v>14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5</v>
      </c>
      <c r="B29" s="3">
        <v>733</v>
      </c>
      <c r="C29" s="1">
        <f t="shared" si="0"/>
        <v>1.128873282818949E-2</v>
      </c>
      <c r="D29" s="3">
        <f t="shared" si="1"/>
        <v>1510</v>
      </c>
      <c r="E29" s="2">
        <f t="shared" si="2"/>
        <v>11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29</v>
      </c>
      <c r="B30" s="3">
        <v>697</v>
      </c>
      <c r="C30" s="1">
        <f t="shared" si="0"/>
        <v>1.0734306659274318E-2</v>
      </c>
      <c r="D30" s="3">
        <f t="shared" si="1"/>
        <v>909</v>
      </c>
      <c r="E30" s="2">
        <f t="shared" si="2"/>
        <v>22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55</v>
      </c>
      <c r="B31" s="3">
        <v>696</v>
      </c>
      <c r="C31" s="1">
        <f t="shared" si="0"/>
        <v>1.0718905932360008E-2</v>
      </c>
      <c r="D31" s="3">
        <f t="shared" si="1"/>
        <v>1257</v>
      </c>
      <c r="E31" s="2">
        <f t="shared" si="2"/>
        <v>16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32</v>
      </c>
      <c r="B32" s="3">
        <v>675</v>
      </c>
      <c r="C32" s="1">
        <f t="shared" si="0"/>
        <v>1.0395490667159489E-2</v>
      </c>
      <c r="D32" s="3">
        <f t="shared" si="1"/>
        <v>1180</v>
      </c>
      <c r="E32" s="2">
        <f t="shared" si="2"/>
        <v>17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20</v>
      </c>
      <c r="B33" s="3">
        <v>585</v>
      </c>
      <c r="C33" s="1">
        <f t="shared" si="0"/>
        <v>9.0094252448715585E-3</v>
      </c>
      <c r="D33" s="3">
        <f t="shared" si="1"/>
        <v>231</v>
      </c>
      <c r="E33" s="2">
        <f t="shared" si="2"/>
        <v>39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50</v>
      </c>
      <c r="B34" s="3">
        <v>572</v>
      </c>
      <c r="C34" s="1">
        <f t="shared" ref="C34:C41" si="3">B34/SUM($B$2:$B$76)</f>
        <v>8.809215794985524E-3</v>
      </c>
      <c r="D34" s="3">
        <f t="shared" si="1"/>
        <v>732</v>
      </c>
      <c r="E34" s="2">
        <f t="shared" si="2"/>
        <v>27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44</v>
      </c>
      <c r="B35" s="3">
        <v>553</v>
      </c>
      <c r="C35" s="1">
        <f t="shared" si="3"/>
        <v>8.5166019836136267E-3</v>
      </c>
      <c r="D35" s="3">
        <f t="shared" si="1"/>
        <v>522</v>
      </c>
      <c r="E35" s="2">
        <f t="shared" si="2"/>
        <v>31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17</v>
      </c>
      <c r="B36" s="3">
        <v>409</v>
      </c>
      <c r="C36" s="1">
        <f t="shared" si="3"/>
        <v>6.2988973079529352E-3</v>
      </c>
      <c r="D36" s="3">
        <f t="shared" si="1"/>
        <v>745</v>
      </c>
      <c r="E36" s="2">
        <f t="shared" si="2"/>
        <v>26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33</v>
      </c>
      <c r="B37" s="3">
        <v>377</v>
      </c>
      <c r="C37" s="1">
        <f t="shared" si="3"/>
        <v>5.8060740466950042E-3</v>
      </c>
      <c r="D37" s="3">
        <f t="shared" si="1"/>
        <v>573</v>
      </c>
      <c r="E37" s="2">
        <f t="shared" si="2"/>
        <v>30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21</v>
      </c>
      <c r="B38" s="3">
        <v>343</v>
      </c>
      <c r="C38" s="1">
        <f t="shared" si="3"/>
        <v>5.2824493316084523E-3</v>
      </c>
      <c r="D38" s="3">
        <f t="shared" si="1"/>
        <v>1177</v>
      </c>
      <c r="E38" s="2">
        <f t="shared" si="2"/>
        <v>18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60</v>
      </c>
      <c r="B39" s="3">
        <v>278</v>
      </c>
      <c r="C39" s="1">
        <f t="shared" si="3"/>
        <v>4.2814020821782791E-3</v>
      </c>
      <c r="D39" s="3">
        <f t="shared" si="1"/>
        <v>1437</v>
      </c>
      <c r="E39" s="2">
        <f t="shared" si="2"/>
        <v>13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25</v>
      </c>
      <c r="B40" s="3">
        <v>259</v>
      </c>
      <c r="C40" s="1">
        <f t="shared" si="3"/>
        <v>3.9887882708063817E-3</v>
      </c>
      <c r="D40" s="3">
        <f t="shared" si="1"/>
        <v>2008</v>
      </c>
      <c r="E40" s="2">
        <f t="shared" si="2"/>
        <v>7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62</v>
      </c>
      <c r="B41" s="3">
        <v>256</v>
      </c>
      <c r="C41" s="1">
        <f t="shared" si="3"/>
        <v>3.9425860900634511E-3</v>
      </c>
      <c r="D41" s="3">
        <f t="shared" si="1"/>
        <v>458</v>
      </c>
      <c r="E41" s="2">
        <f t="shared" si="2"/>
        <v>33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68</v>
      </c>
      <c r="B42" s="3">
        <v>159</v>
      </c>
      <c r="C42" s="1">
        <f t="shared" ref="C42:C43" si="4">B42/SUM($B$2:$B$76)</f>
        <v>2.4487155793753465E-3</v>
      </c>
      <c r="D42" s="3">
        <f t="shared" ref="D42:D43" si="5">INDEX($J$2:$J$76, MATCH(A42, $I$2:$I$76, 0))</f>
        <v>394</v>
      </c>
      <c r="E42" s="2">
        <f t="shared" ref="E42:E43" si="6">_xlfn.RANK.EQ(D42, $D$2:$D$76, 0)</f>
        <v>35</v>
      </c>
      <c r="F42" s="2">
        <v>40</v>
      </c>
      <c r="G42" s="2"/>
      <c r="I42" t="s">
        <v>66</v>
      </c>
      <c r="J42">
        <v>426</v>
      </c>
    </row>
    <row r="43" spans="1:10" x14ac:dyDescent="0.25">
      <c r="A43" t="s">
        <v>28</v>
      </c>
      <c r="B43" s="3">
        <v>75</v>
      </c>
      <c r="C43" s="1">
        <f t="shared" si="4"/>
        <v>1.1550545185732767E-3</v>
      </c>
      <c r="D43" s="3">
        <f t="shared" si="5"/>
        <v>266</v>
      </c>
      <c r="E43" s="2">
        <f t="shared" si="6"/>
        <v>38</v>
      </c>
      <c r="F43" s="2">
        <v>40</v>
      </c>
      <c r="G43" s="2"/>
      <c r="I43" t="s">
        <v>64</v>
      </c>
      <c r="J43">
        <v>997</v>
      </c>
    </row>
    <row r="44" spans="1:10" x14ac:dyDescent="0.25">
      <c r="B44" s="3"/>
      <c r="C44" s="1"/>
      <c r="D44" s="3"/>
      <c r="E44" s="2"/>
      <c r="F44" s="2"/>
      <c r="G44" s="2"/>
      <c r="I44" t="s">
        <v>34</v>
      </c>
      <c r="J44">
        <v>144</v>
      </c>
    </row>
    <row r="45" spans="1:10" x14ac:dyDescent="0.25">
      <c r="B45" s="3"/>
      <c r="C45" s="1"/>
      <c r="D45" s="3"/>
      <c r="E45" s="2"/>
      <c r="F45" s="2"/>
      <c r="G45" s="2"/>
      <c r="I45" t="s">
        <v>29</v>
      </c>
      <c r="J45">
        <v>909</v>
      </c>
    </row>
    <row r="46" spans="1:10" x14ac:dyDescent="0.25">
      <c r="B46" s="3"/>
      <c r="C46" s="1"/>
      <c r="D46" s="3"/>
      <c r="E46" s="2"/>
      <c r="F46" s="2"/>
      <c r="G46" s="2"/>
      <c r="I46" t="s">
        <v>35</v>
      </c>
      <c r="J46">
        <v>1172</v>
      </c>
    </row>
    <row r="47" spans="1:10" x14ac:dyDescent="0.25">
      <c r="B47" s="3"/>
      <c r="C47" s="1"/>
      <c r="D47" s="3"/>
      <c r="E47" s="2"/>
      <c r="F47" s="2"/>
      <c r="G47" s="2"/>
      <c r="I47" t="s">
        <v>75</v>
      </c>
      <c r="J47">
        <v>509</v>
      </c>
    </row>
    <row r="48" spans="1:10" x14ac:dyDescent="0.25">
      <c r="B48" s="3"/>
      <c r="C48" s="1"/>
      <c r="D48" s="3"/>
      <c r="E48" s="2"/>
      <c r="F48" s="2"/>
      <c r="G48" s="2"/>
      <c r="I48" t="s">
        <v>58</v>
      </c>
      <c r="J48">
        <v>460</v>
      </c>
    </row>
    <row r="49" spans="2:10" x14ac:dyDescent="0.25">
      <c r="B49" s="3"/>
      <c r="C49" s="1"/>
      <c r="D49" s="3"/>
      <c r="E49" s="2"/>
      <c r="F49" s="2"/>
      <c r="G49" s="2"/>
      <c r="I49" t="s">
        <v>30</v>
      </c>
      <c r="J49">
        <v>658</v>
      </c>
    </row>
    <row r="50" spans="2:10" x14ac:dyDescent="0.25">
      <c r="B50" s="3"/>
      <c r="C50" s="1"/>
      <c r="D50" s="3"/>
      <c r="E50" s="2"/>
      <c r="F50" s="2"/>
      <c r="G50" s="2"/>
      <c r="I50" t="s">
        <v>23</v>
      </c>
      <c r="J50">
        <v>205</v>
      </c>
    </row>
    <row r="51" spans="2:10" x14ac:dyDescent="0.25">
      <c r="B51" s="3"/>
      <c r="C51" s="1"/>
      <c r="D51" s="3"/>
      <c r="E51" s="2"/>
      <c r="F51" s="2"/>
      <c r="G51" s="2"/>
      <c r="I51" t="s">
        <v>25</v>
      </c>
      <c r="J51">
        <v>2008</v>
      </c>
    </row>
    <row r="52" spans="2:10" x14ac:dyDescent="0.25">
      <c r="B52" s="3"/>
      <c r="C52" s="1"/>
      <c r="D52" s="3"/>
      <c r="E52" s="2"/>
      <c r="F52" s="2"/>
      <c r="G52" s="2"/>
      <c r="I52" t="s">
        <v>12</v>
      </c>
      <c r="J52">
        <v>1555</v>
      </c>
    </row>
    <row r="53" spans="2:10" x14ac:dyDescent="0.25">
      <c r="B53" s="3"/>
      <c r="C53" s="1"/>
      <c r="D53" s="3"/>
      <c r="E53" s="2"/>
      <c r="F53" s="2"/>
      <c r="G53" s="2"/>
      <c r="I53" t="s">
        <v>47</v>
      </c>
      <c r="J53">
        <v>611</v>
      </c>
    </row>
    <row r="54" spans="2:10" x14ac:dyDescent="0.25">
      <c r="B54" s="3"/>
      <c r="C54" s="1"/>
      <c r="D54" s="3"/>
      <c r="E54" s="2"/>
      <c r="F54" s="2"/>
      <c r="G54" s="2"/>
      <c r="I54" t="s">
        <v>57</v>
      </c>
      <c r="J54">
        <v>284</v>
      </c>
    </row>
    <row r="55" spans="2:10" x14ac:dyDescent="0.25">
      <c r="B55" s="3"/>
      <c r="C55" s="1"/>
      <c r="D55" s="3"/>
      <c r="E55" s="2"/>
      <c r="F55" s="2"/>
      <c r="G55" s="2"/>
      <c r="I55" t="s">
        <v>2</v>
      </c>
      <c r="J55">
        <v>8074</v>
      </c>
    </row>
    <row r="56" spans="2:10" x14ac:dyDescent="0.25">
      <c r="B56" s="3"/>
      <c r="C56" s="1"/>
      <c r="D56" s="3"/>
      <c r="E56" s="2"/>
      <c r="F56" s="2"/>
      <c r="G56" s="2"/>
      <c r="I56" t="s">
        <v>5</v>
      </c>
      <c r="J56">
        <v>1510</v>
      </c>
    </row>
    <row r="57" spans="2:10" x14ac:dyDescent="0.25">
      <c r="B57" s="3"/>
      <c r="C57" s="1"/>
      <c r="D57" s="3"/>
      <c r="E57" s="2"/>
      <c r="F57" s="2"/>
      <c r="G57" s="2"/>
      <c r="I57" t="s">
        <v>9</v>
      </c>
      <c r="J57">
        <v>2565</v>
      </c>
    </row>
    <row r="58" spans="2:10" x14ac:dyDescent="0.25">
      <c r="B58" s="3"/>
      <c r="C58" s="1"/>
      <c r="D58" s="3"/>
      <c r="E58" s="2"/>
      <c r="F58" s="2"/>
      <c r="G58" s="2"/>
      <c r="I58" t="s">
        <v>24</v>
      </c>
      <c r="J58">
        <v>611</v>
      </c>
    </row>
    <row r="59" spans="2:10" x14ac:dyDescent="0.25">
      <c r="B59" s="3"/>
      <c r="C59" s="1"/>
      <c r="D59" s="3"/>
      <c r="E59" s="2"/>
      <c r="F59" s="2"/>
      <c r="G59" s="2"/>
      <c r="I59" t="s">
        <v>43</v>
      </c>
      <c r="J59">
        <v>1110</v>
      </c>
    </row>
    <row r="60" spans="2:10" x14ac:dyDescent="0.25">
      <c r="B60" s="3"/>
      <c r="C60" s="1"/>
      <c r="D60" s="3"/>
      <c r="E60" s="2"/>
      <c r="F60" s="2"/>
      <c r="G60" s="2"/>
      <c r="I60" t="s">
        <v>16</v>
      </c>
      <c r="J60">
        <v>1978</v>
      </c>
    </row>
    <row r="61" spans="2:10" x14ac:dyDescent="0.25">
      <c r="B61" s="3"/>
      <c r="C61" s="1"/>
      <c r="D61" s="3"/>
      <c r="E61" s="2"/>
      <c r="F61" s="2"/>
      <c r="G61" s="2"/>
      <c r="I61" t="s">
        <v>39</v>
      </c>
      <c r="J61">
        <v>1350</v>
      </c>
    </row>
    <row r="62" spans="2:10" x14ac:dyDescent="0.25">
      <c r="B62" s="3"/>
      <c r="C62" s="1"/>
      <c r="D62" s="3"/>
      <c r="E62" s="2"/>
      <c r="F62" s="2"/>
      <c r="G62" s="2"/>
      <c r="I62" t="s">
        <v>19</v>
      </c>
      <c r="J62">
        <v>1044</v>
      </c>
    </row>
    <row r="63" spans="2:10" x14ac:dyDescent="0.25">
      <c r="B63" s="3"/>
      <c r="C63" s="1"/>
      <c r="D63" s="3"/>
      <c r="E63" s="2"/>
      <c r="F63" s="2"/>
      <c r="G63" s="2"/>
      <c r="I63" t="s">
        <v>14</v>
      </c>
      <c r="J63">
        <v>1304</v>
      </c>
    </row>
    <row r="64" spans="2:10" x14ac:dyDescent="0.25">
      <c r="B64" s="3"/>
      <c r="C64" s="1"/>
      <c r="D64" s="3"/>
      <c r="E64" s="2"/>
      <c r="F64" s="2"/>
      <c r="G64" s="2"/>
      <c r="I64" t="s">
        <v>49</v>
      </c>
      <c r="J64">
        <v>454</v>
      </c>
    </row>
    <row r="65" spans="2:10" x14ac:dyDescent="0.25">
      <c r="B65" s="3"/>
      <c r="C65" s="1"/>
      <c r="D65" s="3"/>
      <c r="E65" s="2"/>
      <c r="F65" s="2"/>
      <c r="G65" s="2"/>
      <c r="I65" t="s">
        <v>26</v>
      </c>
      <c r="J65">
        <v>634</v>
      </c>
    </row>
    <row r="66" spans="2:10" x14ac:dyDescent="0.25">
      <c r="B66" s="3"/>
      <c r="C66" s="1"/>
      <c r="D66" s="3"/>
      <c r="E66" s="2"/>
      <c r="F66" s="2"/>
      <c r="G66" s="2"/>
      <c r="I66" t="s">
        <v>41</v>
      </c>
      <c r="J66">
        <v>392</v>
      </c>
    </row>
    <row r="67" spans="2:10" x14ac:dyDescent="0.25">
      <c r="B67" s="3"/>
      <c r="C67" s="1"/>
      <c r="D67" s="3"/>
      <c r="E67" s="2"/>
      <c r="F67" s="2"/>
      <c r="G67" s="2"/>
      <c r="I67" t="s">
        <v>53</v>
      </c>
      <c r="J67">
        <v>454</v>
      </c>
    </row>
    <row r="68" spans="2:10" x14ac:dyDescent="0.25">
      <c r="B68" s="3"/>
      <c r="C68" s="1"/>
      <c r="D68" s="3"/>
      <c r="E68" s="2"/>
      <c r="F68" s="2"/>
      <c r="G68" s="2"/>
      <c r="I68" t="s">
        <v>17</v>
      </c>
      <c r="J68">
        <v>745</v>
      </c>
    </row>
    <row r="69" spans="2:10" x14ac:dyDescent="0.25">
      <c r="B69" s="3"/>
      <c r="C69" s="1"/>
      <c r="D69" s="3"/>
      <c r="E69" s="2"/>
      <c r="F69" s="2"/>
      <c r="G69" s="2"/>
      <c r="I69" t="s">
        <v>6</v>
      </c>
      <c r="J69">
        <v>1117</v>
      </c>
    </row>
    <row r="70" spans="2:10" x14ac:dyDescent="0.25">
      <c r="B70" s="3"/>
      <c r="C70" s="1"/>
      <c r="D70" s="3"/>
      <c r="E70" s="2"/>
      <c r="F70" s="2"/>
      <c r="G70" s="2"/>
      <c r="I70" t="s">
        <v>31</v>
      </c>
      <c r="J70">
        <v>895</v>
      </c>
    </row>
    <row r="71" spans="2:10" x14ac:dyDescent="0.25">
      <c r="B71" s="3"/>
      <c r="C71" s="1"/>
      <c r="D71" s="3"/>
      <c r="E71" s="2"/>
      <c r="F71" s="2"/>
      <c r="G71" s="2"/>
      <c r="I71" t="s">
        <v>32</v>
      </c>
      <c r="J71">
        <v>1180</v>
      </c>
    </row>
    <row r="72" spans="2:10" x14ac:dyDescent="0.25">
      <c r="B72" s="3"/>
      <c r="C72" s="1"/>
      <c r="D72" s="3"/>
      <c r="E72" s="2"/>
      <c r="F72" s="2"/>
      <c r="G72" s="2"/>
      <c r="I72" t="s">
        <v>62</v>
      </c>
      <c r="J72">
        <v>458</v>
      </c>
    </row>
    <row r="73" spans="2:10" x14ac:dyDescent="0.25">
      <c r="B73" s="3"/>
      <c r="C73" s="1"/>
      <c r="D73" s="3"/>
      <c r="E73" s="2"/>
      <c r="F73" s="2"/>
      <c r="G73" s="2"/>
      <c r="I73" t="s">
        <v>67</v>
      </c>
      <c r="J73">
        <v>192</v>
      </c>
    </row>
    <row r="74" spans="2:10" x14ac:dyDescent="0.25">
      <c r="B74" s="3"/>
      <c r="C74" s="1"/>
      <c r="D74" s="3"/>
      <c r="E74" s="2"/>
      <c r="F74" s="2"/>
      <c r="G74" s="2"/>
      <c r="I74" t="s">
        <v>7</v>
      </c>
      <c r="J74">
        <v>697</v>
      </c>
    </row>
    <row r="75" spans="2:10" x14ac:dyDescent="0.25">
      <c r="B75" s="3"/>
      <c r="C75" s="1"/>
      <c r="D75" s="3"/>
      <c r="E75" s="2"/>
      <c r="F75" s="2"/>
      <c r="G75" s="2"/>
      <c r="I75" t="s">
        <v>45</v>
      </c>
      <c r="J75">
        <v>318</v>
      </c>
    </row>
    <row r="76" spans="2:10" x14ac:dyDescent="0.25">
      <c r="B76" s="3"/>
      <c r="C76" s="1"/>
      <c r="D76" s="3"/>
      <c r="E76" s="2"/>
      <c r="F76" s="2"/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3825-840E-4E2D-95F9-A844E1EBE1C5}"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8</v>
      </c>
      <c r="B2" s="3">
        <v>8357</v>
      </c>
      <c r="C2" s="1">
        <f t="shared" ref="C2:C33" si="0">B2/SUM($B$2:$B$76)</f>
        <v>0.12870387482289164</v>
      </c>
      <c r="D2" s="3">
        <f t="shared" ref="D2:D41" si="1">INDEX($J$2:$J$76, MATCH(A2, $I$2:$I$76, 0))</f>
        <v>1821</v>
      </c>
      <c r="E2" s="2">
        <f t="shared" ref="E2:E41" si="2">_xlfn.RANK.EQ(D2, $D$2:$D$76, 0)</f>
        <v>8</v>
      </c>
      <c r="F2" s="2">
        <v>1</v>
      </c>
      <c r="G2" s="5">
        <f>CORREL(B2:B76, D2:D76)</f>
        <v>0.12050984197025873</v>
      </c>
      <c r="I2" t="s">
        <v>48</v>
      </c>
      <c r="J2">
        <v>1129</v>
      </c>
    </row>
    <row r="3" spans="1:10" x14ac:dyDescent="0.25">
      <c r="A3" t="s">
        <v>5</v>
      </c>
      <c r="B3" s="3">
        <v>4375</v>
      </c>
      <c r="C3" s="1">
        <f t="shared" si="0"/>
        <v>6.7378180250107805E-2</v>
      </c>
      <c r="D3" s="3">
        <f t="shared" si="1"/>
        <v>1510</v>
      </c>
      <c r="E3" s="2">
        <f t="shared" si="2"/>
        <v>12</v>
      </c>
      <c r="F3" s="2">
        <v>2</v>
      </c>
      <c r="I3" t="s">
        <v>68</v>
      </c>
      <c r="J3">
        <v>394</v>
      </c>
    </row>
    <row r="4" spans="1:10" x14ac:dyDescent="0.25">
      <c r="A4" t="s">
        <v>1</v>
      </c>
      <c r="B4" s="3">
        <v>4130</v>
      </c>
      <c r="C4" s="1">
        <f t="shared" si="0"/>
        <v>6.3605002156101764E-2</v>
      </c>
      <c r="D4" s="3">
        <f t="shared" si="1"/>
        <v>5139</v>
      </c>
      <c r="E4" s="2">
        <f t="shared" si="2"/>
        <v>2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17</v>
      </c>
      <c r="B5" s="3">
        <v>4018</v>
      </c>
      <c r="C5" s="1">
        <f t="shared" si="0"/>
        <v>6.1880120741699011E-2</v>
      </c>
      <c r="D5" s="3">
        <f t="shared" si="1"/>
        <v>745</v>
      </c>
      <c r="E5" s="2">
        <f t="shared" si="2"/>
        <v>25</v>
      </c>
      <c r="F5" s="2">
        <v>4</v>
      </c>
      <c r="G5" s="5">
        <f>CORREL(E2:E76, F2:F76)</f>
        <v>0.17011980267794222</v>
      </c>
      <c r="I5" t="s">
        <v>22</v>
      </c>
      <c r="J5">
        <v>3212</v>
      </c>
    </row>
    <row r="6" spans="1:10" x14ac:dyDescent="0.25">
      <c r="A6" t="s">
        <v>15</v>
      </c>
      <c r="B6" s="3">
        <v>3147</v>
      </c>
      <c r="C6" s="1">
        <f t="shared" si="0"/>
        <v>4.8466087599334691E-2</v>
      </c>
      <c r="D6" s="3">
        <f t="shared" si="1"/>
        <v>469</v>
      </c>
      <c r="E6" s="2">
        <f t="shared" si="2"/>
        <v>33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7</v>
      </c>
      <c r="B7" s="3">
        <v>3054</v>
      </c>
      <c r="C7" s="1">
        <f t="shared" si="0"/>
        <v>4.7033819996303829E-2</v>
      </c>
      <c r="D7" s="3">
        <f t="shared" si="1"/>
        <v>697</v>
      </c>
      <c r="E7" s="2">
        <f t="shared" si="2"/>
        <v>27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34</v>
      </c>
      <c r="B8" s="3">
        <v>2722</v>
      </c>
      <c r="C8" s="1">
        <f t="shared" si="0"/>
        <v>4.1920778660752785E-2</v>
      </c>
      <c r="D8" s="3">
        <f t="shared" si="1"/>
        <v>144</v>
      </c>
      <c r="E8" s="2">
        <f t="shared" si="2"/>
        <v>44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13</v>
      </c>
      <c r="B9" s="3">
        <v>2396</v>
      </c>
      <c r="C9" s="1">
        <f t="shared" si="0"/>
        <v>3.6900141686687614E-2</v>
      </c>
      <c r="D9" s="3">
        <f t="shared" si="1"/>
        <v>1445</v>
      </c>
      <c r="E9" s="2">
        <f t="shared" si="2"/>
        <v>13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6</v>
      </c>
      <c r="B10" s="3">
        <v>2191</v>
      </c>
      <c r="C10" s="1">
        <f t="shared" si="0"/>
        <v>3.3742992669253992E-2</v>
      </c>
      <c r="D10" s="3">
        <f t="shared" si="1"/>
        <v>1117</v>
      </c>
      <c r="E10" s="2">
        <f t="shared" si="2"/>
        <v>19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10</v>
      </c>
      <c r="B11" s="3">
        <v>2102</v>
      </c>
      <c r="C11" s="1">
        <f t="shared" si="0"/>
        <v>3.2372327973880365E-2</v>
      </c>
      <c r="D11" s="3">
        <f t="shared" si="1"/>
        <v>2332</v>
      </c>
      <c r="E11" s="2">
        <f t="shared" si="2"/>
        <v>6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24</v>
      </c>
      <c r="B12" s="3">
        <v>1998</v>
      </c>
      <c r="C12" s="1">
        <f t="shared" si="0"/>
        <v>3.0770652374792089E-2</v>
      </c>
      <c r="D12" s="3">
        <f t="shared" si="1"/>
        <v>611</v>
      </c>
      <c r="E12" s="2">
        <f t="shared" si="2"/>
        <v>30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27</v>
      </c>
      <c r="B13" s="3">
        <v>1867</v>
      </c>
      <c r="C13" s="1">
        <f t="shared" si="0"/>
        <v>2.8753157149017435E-2</v>
      </c>
      <c r="D13" s="3">
        <f t="shared" si="1"/>
        <v>1682</v>
      </c>
      <c r="E13" s="2">
        <f t="shared" si="2"/>
        <v>9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12</v>
      </c>
      <c r="B14" s="3">
        <v>1753</v>
      </c>
      <c r="C14" s="1">
        <f t="shared" si="0"/>
        <v>2.6997474280786055E-2</v>
      </c>
      <c r="D14" s="3">
        <f t="shared" si="1"/>
        <v>1555</v>
      </c>
      <c r="E14" s="2">
        <f t="shared" si="2"/>
        <v>10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56</v>
      </c>
      <c r="B15" s="3">
        <v>1732</v>
      </c>
      <c r="C15" s="1">
        <f t="shared" si="0"/>
        <v>2.6674059015585536E-2</v>
      </c>
      <c r="D15" s="3">
        <f t="shared" si="1"/>
        <v>213</v>
      </c>
      <c r="E15" s="2">
        <f t="shared" si="2"/>
        <v>42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23</v>
      </c>
      <c r="B16" s="3">
        <v>1587</v>
      </c>
      <c r="C16" s="1">
        <f t="shared" si="0"/>
        <v>2.4440953613010533E-2</v>
      </c>
      <c r="D16" s="3">
        <f t="shared" si="1"/>
        <v>205</v>
      </c>
      <c r="E16" s="2">
        <f t="shared" si="2"/>
        <v>43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11</v>
      </c>
      <c r="B17" s="3">
        <v>1495</v>
      </c>
      <c r="C17" s="1">
        <f t="shared" si="0"/>
        <v>2.3024086736893982E-2</v>
      </c>
      <c r="D17" s="3">
        <f t="shared" si="1"/>
        <v>279</v>
      </c>
      <c r="E17" s="2">
        <f t="shared" si="2"/>
        <v>39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21</v>
      </c>
      <c r="B18" s="3">
        <v>1461</v>
      </c>
      <c r="C18" s="1">
        <f t="shared" si="0"/>
        <v>2.250046202180743E-2</v>
      </c>
      <c r="D18" s="3">
        <f t="shared" si="1"/>
        <v>1177</v>
      </c>
      <c r="E18" s="2">
        <f t="shared" si="2"/>
        <v>16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9</v>
      </c>
      <c r="B19" s="3">
        <v>1381</v>
      </c>
      <c r="C19" s="1">
        <f t="shared" si="0"/>
        <v>2.1268403868662602E-2</v>
      </c>
      <c r="D19" s="3">
        <f t="shared" si="1"/>
        <v>2565</v>
      </c>
      <c r="E19" s="2">
        <f t="shared" si="2"/>
        <v>5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3</v>
      </c>
      <c r="B20" s="3">
        <v>1208</v>
      </c>
      <c r="C20" s="1">
        <f t="shared" si="0"/>
        <v>1.8604078112486908E-2</v>
      </c>
      <c r="D20" s="3">
        <f t="shared" si="1"/>
        <v>4866</v>
      </c>
      <c r="E20" s="2">
        <f t="shared" si="2"/>
        <v>3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25</v>
      </c>
      <c r="B21" s="3">
        <v>1208</v>
      </c>
      <c r="C21" s="1">
        <f t="shared" si="0"/>
        <v>1.8604078112486908E-2</v>
      </c>
      <c r="D21" s="3">
        <f t="shared" si="1"/>
        <v>2008</v>
      </c>
      <c r="E21" s="2">
        <f t="shared" si="2"/>
        <v>7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28</v>
      </c>
      <c r="B22" s="3">
        <v>1205</v>
      </c>
      <c r="C22" s="1">
        <f t="shared" si="0"/>
        <v>1.8557875931743979E-2</v>
      </c>
      <c r="D22" s="3">
        <f t="shared" si="1"/>
        <v>266</v>
      </c>
      <c r="E22" s="2">
        <f t="shared" si="2"/>
        <v>40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4</v>
      </c>
      <c r="B23" s="3">
        <v>1098</v>
      </c>
      <c r="C23" s="1">
        <f t="shared" si="0"/>
        <v>1.690999815191277E-2</v>
      </c>
      <c r="D23" s="3">
        <f t="shared" si="1"/>
        <v>1531</v>
      </c>
      <c r="E23" s="2">
        <f t="shared" si="2"/>
        <v>11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19</v>
      </c>
      <c r="B24" s="3">
        <v>1012</v>
      </c>
      <c r="C24" s="1">
        <f t="shared" si="0"/>
        <v>1.5585535637282079E-2</v>
      </c>
      <c r="D24" s="3">
        <f t="shared" si="1"/>
        <v>1044</v>
      </c>
      <c r="E24" s="2">
        <f t="shared" si="2"/>
        <v>21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26</v>
      </c>
      <c r="B25" s="3">
        <v>815</v>
      </c>
      <c r="C25" s="1">
        <f t="shared" si="0"/>
        <v>1.2551592435162939E-2</v>
      </c>
      <c r="D25" s="3">
        <f t="shared" si="1"/>
        <v>634</v>
      </c>
      <c r="E25" s="2">
        <f t="shared" si="2"/>
        <v>29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48</v>
      </c>
      <c r="B26" s="3">
        <v>721</v>
      </c>
      <c r="C26" s="1">
        <f t="shared" si="0"/>
        <v>1.1103924105217766E-2</v>
      </c>
      <c r="D26" s="3">
        <f t="shared" si="1"/>
        <v>1129</v>
      </c>
      <c r="E26" s="2">
        <f t="shared" si="2"/>
        <v>18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46</v>
      </c>
      <c r="B27" s="3">
        <v>684</v>
      </c>
      <c r="C27" s="1">
        <f t="shared" si="0"/>
        <v>1.0534097209388284E-2</v>
      </c>
      <c r="D27" s="3">
        <f t="shared" si="1"/>
        <v>299</v>
      </c>
      <c r="E27" s="2">
        <f t="shared" si="2"/>
        <v>38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29</v>
      </c>
      <c r="B28" s="3">
        <v>683</v>
      </c>
      <c r="C28" s="1">
        <f t="shared" si="0"/>
        <v>1.0518696482473973E-2</v>
      </c>
      <c r="D28" s="3">
        <f t="shared" si="1"/>
        <v>909</v>
      </c>
      <c r="E28" s="2">
        <f t="shared" si="2"/>
        <v>22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53</v>
      </c>
      <c r="B29" s="3">
        <v>683</v>
      </c>
      <c r="C29" s="1">
        <f t="shared" si="0"/>
        <v>1.0518696482473973E-2</v>
      </c>
      <c r="D29" s="3">
        <f t="shared" si="1"/>
        <v>454</v>
      </c>
      <c r="E29" s="2">
        <f t="shared" si="2"/>
        <v>36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18</v>
      </c>
      <c r="B30" s="3">
        <v>682</v>
      </c>
      <c r="C30" s="1">
        <f t="shared" si="0"/>
        <v>1.0503295755559663E-2</v>
      </c>
      <c r="D30" s="3">
        <f t="shared" si="1"/>
        <v>2668</v>
      </c>
      <c r="E30" s="2">
        <f t="shared" si="2"/>
        <v>4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36</v>
      </c>
      <c r="B31" s="3">
        <v>661</v>
      </c>
      <c r="C31" s="1">
        <f t="shared" si="0"/>
        <v>1.0179880490359144E-2</v>
      </c>
      <c r="D31" s="3">
        <f t="shared" si="1"/>
        <v>457</v>
      </c>
      <c r="E31" s="2">
        <f t="shared" si="2"/>
        <v>35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52</v>
      </c>
      <c r="B32" s="3">
        <v>646</v>
      </c>
      <c r="C32" s="1">
        <f t="shared" si="0"/>
        <v>9.948869586644489E-3</v>
      </c>
      <c r="D32" s="3">
        <f t="shared" si="1"/>
        <v>437</v>
      </c>
      <c r="E32" s="2">
        <f t="shared" si="2"/>
        <v>37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59</v>
      </c>
      <c r="B33" s="3">
        <v>587</v>
      </c>
      <c r="C33" s="1">
        <f t="shared" si="0"/>
        <v>9.0402266987001795E-3</v>
      </c>
      <c r="D33" s="3">
        <f t="shared" si="1"/>
        <v>672</v>
      </c>
      <c r="E33" s="2">
        <f t="shared" si="2"/>
        <v>28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2</v>
      </c>
      <c r="B34" s="3">
        <v>573</v>
      </c>
      <c r="C34" s="1">
        <f t="shared" ref="C34:C41" si="3">B34/SUM($B$2:$B$76)</f>
        <v>8.8246165218998345E-3</v>
      </c>
      <c r="D34" s="3">
        <f t="shared" si="1"/>
        <v>8074</v>
      </c>
      <c r="E34" s="2">
        <f t="shared" si="2"/>
        <v>1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40</v>
      </c>
      <c r="B35" s="3">
        <v>564</v>
      </c>
      <c r="C35" s="1">
        <f t="shared" si="3"/>
        <v>8.6860099796710402E-3</v>
      </c>
      <c r="D35" s="3">
        <f t="shared" si="1"/>
        <v>900</v>
      </c>
      <c r="E35" s="2">
        <f t="shared" si="2"/>
        <v>23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33</v>
      </c>
      <c r="B36" s="3">
        <v>411</v>
      </c>
      <c r="C36" s="1">
        <f t="shared" si="3"/>
        <v>6.3296987617815562E-3</v>
      </c>
      <c r="D36" s="3">
        <f t="shared" si="1"/>
        <v>573</v>
      </c>
      <c r="E36" s="2">
        <f t="shared" si="2"/>
        <v>31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39</v>
      </c>
      <c r="B37" s="3">
        <v>318</v>
      </c>
      <c r="C37" s="1">
        <f t="shared" si="3"/>
        <v>4.897431158750693E-3</v>
      </c>
      <c r="D37" s="3">
        <f t="shared" si="1"/>
        <v>1350</v>
      </c>
      <c r="E37" s="2">
        <f t="shared" si="2"/>
        <v>14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43</v>
      </c>
      <c r="B38" s="3">
        <v>297</v>
      </c>
      <c r="C38" s="1">
        <f t="shared" si="3"/>
        <v>4.5740158935501755E-3</v>
      </c>
      <c r="D38" s="3">
        <f t="shared" si="1"/>
        <v>1110</v>
      </c>
      <c r="E38" s="2">
        <f t="shared" si="2"/>
        <v>20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50</v>
      </c>
      <c r="B39" s="3">
        <v>289</v>
      </c>
      <c r="C39" s="1">
        <f t="shared" si="3"/>
        <v>4.4508100782356926E-3</v>
      </c>
      <c r="D39" s="3">
        <f t="shared" si="1"/>
        <v>732</v>
      </c>
      <c r="E39" s="2">
        <f t="shared" si="2"/>
        <v>26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20</v>
      </c>
      <c r="B40" s="3">
        <v>228</v>
      </c>
      <c r="C40" s="1">
        <f t="shared" si="3"/>
        <v>3.5113657364627612E-3</v>
      </c>
      <c r="D40" s="3">
        <f t="shared" si="1"/>
        <v>231</v>
      </c>
      <c r="E40" s="2">
        <f t="shared" si="2"/>
        <v>41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35</v>
      </c>
      <c r="B41" s="3">
        <v>207</v>
      </c>
      <c r="C41" s="1">
        <f t="shared" si="3"/>
        <v>3.1879504712622434E-3</v>
      </c>
      <c r="D41" s="3">
        <f t="shared" si="1"/>
        <v>1172</v>
      </c>
      <c r="E41" s="2">
        <f t="shared" si="2"/>
        <v>17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37</v>
      </c>
      <c r="B42" s="3">
        <v>146</v>
      </c>
      <c r="C42" s="1">
        <f t="shared" ref="C42:C45" si="4">B42/SUM($B$2:$B$76)</f>
        <v>2.248506129489312E-3</v>
      </c>
      <c r="D42" s="3">
        <f t="shared" ref="D42:D45" si="5">INDEX($J$2:$J$76, MATCH(A42, $I$2:$I$76, 0))</f>
        <v>755</v>
      </c>
      <c r="E42" s="2">
        <f t="shared" ref="E42:E45" si="6">_xlfn.RANK.EQ(D42, $D$2:$D$76, 0)</f>
        <v>24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44</v>
      </c>
      <c r="B43" s="3">
        <v>141</v>
      </c>
      <c r="C43" s="1">
        <f t="shared" si="4"/>
        <v>2.1715024949177601E-3</v>
      </c>
      <c r="D43" s="3">
        <f t="shared" si="5"/>
        <v>522</v>
      </c>
      <c r="E43" s="2">
        <f t="shared" si="6"/>
        <v>32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14</v>
      </c>
      <c r="B44" s="3">
        <v>57</v>
      </c>
      <c r="C44" s="1">
        <f t="shared" si="4"/>
        <v>8.7784143411569031E-4</v>
      </c>
      <c r="D44" s="3">
        <f t="shared" si="5"/>
        <v>1304</v>
      </c>
      <c r="E44" s="2">
        <f t="shared" si="6"/>
        <v>15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58</v>
      </c>
      <c r="B45" s="3">
        <v>42</v>
      </c>
      <c r="C45" s="1">
        <f t="shared" si="4"/>
        <v>6.4683053040103498E-4</v>
      </c>
      <c r="D45" s="3">
        <f t="shared" si="5"/>
        <v>460</v>
      </c>
      <c r="E45" s="2">
        <f t="shared" si="6"/>
        <v>34</v>
      </c>
      <c r="F45" s="2">
        <v>44</v>
      </c>
      <c r="G45" s="2"/>
      <c r="I45" t="s">
        <v>29</v>
      </c>
      <c r="J45">
        <v>909</v>
      </c>
    </row>
    <row r="46" spans="1:10" x14ac:dyDescent="0.25">
      <c r="B46" s="3"/>
      <c r="C46" s="1"/>
      <c r="D46" s="3"/>
      <c r="E46" s="2"/>
      <c r="F46" s="2"/>
      <c r="G46" s="2"/>
      <c r="I46" t="s">
        <v>35</v>
      </c>
      <c r="J46">
        <v>1172</v>
      </c>
    </row>
    <row r="47" spans="1:10" x14ac:dyDescent="0.25">
      <c r="B47" s="3"/>
      <c r="C47" s="1"/>
      <c r="D47" s="3"/>
      <c r="E47" s="2"/>
      <c r="F47" s="2"/>
      <c r="G47" s="2"/>
      <c r="I47" t="s">
        <v>75</v>
      </c>
      <c r="J47">
        <v>509</v>
      </c>
    </row>
    <row r="48" spans="1:10" x14ac:dyDescent="0.25">
      <c r="B48" s="3"/>
      <c r="C48" s="1"/>
      <c r="D48" s="3"/>
      <c r="E48" s="2"/>
      <c r="F48" s="2"/>
      <c r="G48" s="2"/>
      <c r="I48" t="s">
        <v>58</v>
      </c>
      <c r="J48">
        <v>460</v>
      </c>
    </row>
    <row r="49" spans="2:10" x14ac:dyDescent="0.25">
      <c r="B49" s="3"/>
      <c r="C49" s="1"/>
      <c r="D49" s="3"/>
      <c r="E49" s="2"/>
      <c r="F49" s="2"/>
      <c r="G49" s="2"/>
      <c r="I49" t="s">
        <v>30</v>
      </c>
      <c r="J49">
        <v>658</v>
      </c>
    </row>
    <row r="50" spans="2:10" x14ac:dyDescent="0.25">
      <c r="B50" s="3"/>
      <c r="C50" s="1"/>
      <c r="D50" s="3"/>
      <c r="E50" s="2"/>
      <c r="F50" s="2"/>
      <c r="G50" s="2"/>
      <c r="I50" t="s">
        <v>23</v>
      </c>
      <c r="J50">
        <v>205</v>
      </c>
    </row>
    <row r="51" spans="2:10" x14ac:dyDescent="0.25">
      <c r="B51" s="3"/>
      <c r="C51" s="1"/>
      <c r="D51" s="3"/>
      <c r="E51" s="2"/>
      <c r="F51" s="2"/>
      <c r="G51" s="2"/>
      <c r="I51" t="s">
        <v>25</v>
      </c>
      <c r="J51">
        <v>2008</v>
      </c>
    </row>
    <row r="52" spans="2:10" x14ac:dyDescent="0.25">
      <c r="B52" s="3"/>
      <c r="C52" s="1"/>
      <c r="D52" s="3"/>
      <c r="E52" s="2"/>
      <c r="F52" s="2"/>
      <c r="G52" s="2"/>
      <c r="I52" t="s">
        <v>12</v>
      </c>
      <c r="J52">
        <v>1555</v>
      </c>
    </row>
    <row r="53" spans="2:10" x14ac:dyDescent="0.25">
      <c r="B53" s="3"/>
      <c r="C53" s="1"/>
      <c r="D53" s="3"/>
      <c r="E53" s="2"/>
      <c r="F53" s="2"/>
      <c r="G53" s="2"/>
      <c r="I53" t="s">
        <v>47</v>
      </c>
      <c r="J53">
        <v>611</v>
      </c>
    </row>
    <row r="54" spans="2:10" x14ac:dyDescent="0.25">
      <c r="B54" s="3"/>
      <c r="C54" s="1"/>
      <c r="D54" s="3"/>
      <c r="E54" s="2"/>
      <c r="F54" s="2"/>
      <c r="G54" s="2"/>
      <c r="I54" t="s">
        <v>57</v>
      </c>
      <c r="J54">
        <v>284</v>
      </c>
    </row>
    <row r="55" spans="2:10" x14ac:dyDescent="0.25">
      <c r="B55" s="3"/>
      <c r="C55" s="1"/>
      <c r="D55" s="3"/>
      <c r="E55" s="2"/>
      <c r="F55" s="2"/>
      <c r="G55" s="2"/>
      <c r="I55" t="s">
        <v>2</v>
      </c>
      <c r="J55">
        <v>8074</v>
      </c>
    </row>
    <row r="56" spans="2:10" x14ac:dyDescent="0.25">
      <c r="B56" s="3"/>
      <c r="C56" s="1"/>
      <c r="D56" s="3"/>
      <c r="E56" s="2"/>
      <c r="F56" s="2"/>
      <c r="G56" s="2"/>
      <c r="I56" t="s">
        <v>5</v>
      </c>
      <c r="J56">
        <v>1510</v>
      </c>
    </row>
    <row r="57" spans="2:10" x14ac:dyDescent="0.25">
      <c r="B57" s="3"/>
      <c r="C57" s="1"/>
      <c r="D57" s="3"/>
      <c r="E57" s="2"/>
      <c r="F57" s="2"/>
      <c r="G57" s="2"/>
      <c r="I57" t="s">
        <v>9</v>
      </c>
      <c r="J57">
        <v>2565</v>
      </c>
    </row>
    <row r="58" spans="2:10" x14ac:dyDescent="0.25">
      <c r="B58" s="3"/>
      <c r="C58" s="1"/>
      <c r="D58" s="3"/>
      <c r="E58" s="2"/>
      <c r="F58" s="2"/>
      <c r="G58" s="2"/>
      <c r="I58" t="s">
        <v>24</v>
      </c>
      <c r="J58">
        <v>611</v>
      </c>
    </row>
    <row r="59" spans="2:10" x14ac:dyDescent="0.25">
      <c r="B59" s="3"/>
      <c r="C59" s="1"/>
      <c r="D59" s="3"/>
      <c r="E59" s="2"/>
      <c r="F59" s="2"/>
      <c r="G59" s="2"/>
      <c r="I59" t="s">
        <v>43</v>
      </c>
      <c r="J59">
        <v>1110</v>
      </c>
    </row>
    <row r="60" spans="2:10" x14ac:dyDescent="0.25">
      <c r="B60" s="3"/>
      <c r="C60" s="1"/>
      <c r="D60" s="3"/>
      <c r="E60" s="2"/>
      <c r="F60" s="2"/>
      <c r="G60" s="2"/>
      <c r="I60" t="s">
        <v>16</v>
      </c>
      <c r="J60">
        <v>1978</v>
      </c>
    </row>
    <row r="61" spans="2:10" x14ac:dyDescent="0.25">
      <c r="B61" s="3"/>
      <c r="C61" s="1"/>
      <c r="D61" s="3"/>
      <c r="E61" s="2"/>
      <c r="F61" s="2"/>
      <c r="G61" s="2"/>
      <c r="I61" t="s">
        <v>39</v>
      </c>
      <c r="J61">
        <v>1350</v>
      </c>
    </row>
    <row r="62" spans="2:10" x14ac:dyDescent="0.25">
      <c r="B62" s="3"/>
      <c r="C62" s="1"/>
      <c r="D62" s="3"/>
      <c r="E62" s="2"/>
      <c r="F62" s="2"/>
      <c r="G62" s="2"/>
      <c r="I62" t="s">
        <v>19</v>
      </c>
      <c r="J62">
        <v>1044</v>
      </c>
    </row>
    <row r="63" spans="2:10" x14ac:dyDescent="0.25">
      <c r="B63" s="3"/>
      <c r="C63" s="1"/>
      <c r="D63" s="3"/>
      <c r="E63" s="2"/>
      <c r="F63" s="2"/>
      <c r="G63" s="2"/>
      <c r="I63" t="s">
        <v>14</v>
      </c>
      <c r="J63">
        <v>1304</v>
      </c>
    </row>
    <row r="64" spans="2:10" x14ac:dyDescent="0.25">
      <c r="B64" s="3"/>
      <c r="C64" s="1"/>
      <c r="D64" s="3"/>
      <c r="E64" s="2"/>
      <c r="F64" s="2"/>
      <c r="G64" s="2"/>
      <c r="I64" t="s">
        <v>49</v>
      </c>
      <c r="J64">
        <v>454</v>
      </c>
    </row>
    <row r="65" spans="2:10" x14ac:dyDescent="0.25">
      <c r="B65" s="3"/>
      <c r="C65" s="1"/>
      <c r="D65" s="3"/>
      <c r="E65" s="2"/>
      <c r="F65" s="2"/>
      <c r="G65" s="2"/>
      <c r="I65" t="s">
        <v>26</v>
      </c>
      <c r="J65">
        <v>634</v>
      </c>
    </row>
    <row r="66" spans="2:10" x14ac:dyDescent="0.25">
      <c r="B66" s="3"/>
      <c r="C66" s="1"/>
      <c r="D66" s="3"/>
      <c r="E66" s="2"/>
      <c r="F66" s="2"/>
      <c r="G66" s="2"/>
      <c r="I66" t="s">
        <v>41</v>
      </c>
      <c r="J66">
        <v>392</v>
      </c>
    </row>
    <row r="67" spans="2:10" x14ac:dyDescent="0.25">
      <c r="B67" s="3"/>
      <c r="C67" s="1"/>
      <c r="D67" s="3"/>
      <c r="E67" s="2"/>
      <c r="F67" s="2"/>
      <c r="G67" s="2"/>
      <c r="I67" t="s">
        <v>53</v>
      </c>
      <c r="J67">
        <v>454</v>
      </c>
    </row>
    <row r="68" spans="2:10" x14ac:dyDescent="0.25">
      <c r="B68" s="3"/>
      <c r="C68" s="1"/>
      <c r="D68" s="3"/>
      <c r="E68" s="2"/>
      <c r="F68" s="2"/>
      <c r="G68" s="2"/>
      <c r="I68" t="s">
        <v>17</v>
      </c>
      <c r="J68">
        <v>745</v>
      </c>
    </row>
    <row r="69" spans="2:10" x14ac:dyDescent="0.25">
      <c r="B69" s="3"/>
      <c r="C69" s="1"/>
      <c r="D69" s="3"/>
      <c r="E69" s="2"/>
      <c r="F69" s="2"/>
      <c r="G69" s="2"/>
      <c r="I69" t="s">
        <v>6</v>
      </c>
      <c r="J69">
        <v>1117</v>
      </c>
    </row>
    <row r="70" spans="2:10" x14ac:dyDescent="0.25">
      <c r="B70" s="3"/>
      <c r="C70" s="1"/>
      <c r="D70" s="3"/>
      <c r="E70" s="2"/>
      <c r="F70" s="2"/>
      <c r="G70" s="2"/>
      <c r="I70" t="s">
        <v>31</v>
      </c>
      <c r="J70">
        <v>895</v>
      </c>
    </row>
    <row r="71" spans="2:10" x14ac:dyDescent="0.25">
      <c r="B71" s="3"/>
      <c r="C71" s="1"/>
      <c r="D71" s="3"/>
      <c r="E71" s="2"/>
      <c r="F71" s="2"/>
      <c r="G71" s="2"/>
      <c r="I71" t="s">
        <v>32</v>
      </c>
      <c r="J71">
        <v>1180</v>
      </c>
    </row>
    <row r="72" spans="2:10" x14ac:dyDescent="0.25">
      <c r="B72" s="3"/>
      <c r="C72" s="1"/>
      <c r="D72" s="3"/>
      <c r="E72" s="2"/>
      <c r="F72" s="2"/>
      <c r="G72" s="2"/>
      <c r="I72" t="s">
        <v>62</v>
      </c>
      <c r="J72">
        <v>458</v>
      </c>
    </row>
    <row r="73" spans="2:10" x14ac:dyDescent="0.25">
      <c r="B73" s="3"/>
      <c r="C73" s="1"/>
      <c r="D73" s="3"/>
      <c r="E73" s="2"/>
      <c r="F73" s="2"/>
      <c r="G73" s="2"/>
      <c r="I73" t="s">
        <v>67</v>
      </c>
      <c r="J73">
        <v>192</v>
      </c>
    </row>
    <row r="74" spans="2:10" x14ac:dyDescent="0.25">
      <c r="B74" s="3"/>
      <c r="C74" s="1"/>
      <c r="D74" s="3"/>
      <c r="E74" s="2"/>
      <c r="F74" s="2"/>
      <c r="G74" s="2"/>
      <c r="I74" t="s">
        <v>7</v>
      </c>
      <c r="J74">
        <v>697</v>
      </c>
    </row>
    <row r="75" spans="2:10" x14ac:dyDescent="0.25">
      <c r="B75" s="3"/>
      <c r="C75" s="1"/>
      <c r="D75" s="3"/>
      <c r="E75" s="2"/>
      <c r="F75" s="2"/>
      <c r="G75" s="2"/>
      <c r="I75" t="s">
        <v>45</v>
      </c>
      <c r="J75">
        <v>318</v>
      </c>
    </row>
    <row r="76" spans="2:10" x14ac:dyDescent="0.25">
      <c r="B76" s="3"/>
      <c r="C76" s="1"/>
      <c r="D76" s="3"/>
      <c r="E76" s="2"/>
      <c r="F76" s="2"/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A917-A844-4A50-A8A9-738B79952A91}">
  <dimension ref="A1:J76"/>
  <sheetViews>
    <sheetView showGridLines="0" zoomScaleNormal="10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</v>
      </c>
      <c r="B2" s="3">
        <v>12022</v>
      </c>
      <c r="C2" s="1">
        <f>B2/SUM($B$2:$B$76)</f>
        <v>0.1910680228862047</v>
      </c>
      <c r="D2" s="3">
        <f>INDEX($J$2:$J$76, MATCH(A2, $I$2:$I$76, 0))</f>
        <v>8074</v>
      </c>
      <c r="E2" s="2">
        <f>_xlfn.RANK.EQ(D2, $D$2:$D$76, 0)</f>
        <v>1</v>
      </c>
      <c r="F2" s="2">
        <v>1</v>
      </c>
      <c r="G2" s="5">
        <f>CORREL(B2:B76, D2:D76)</f>
        <v>0.79171494316178059</v>
      </c>
      <c r="I2" t="s">
        <v>48</v>
      </c>
      <c r="J2">
        <v>1129</v>
      </c>
    </row>
    <row r="3" spans="1:10" x14ac:dyDescent="0.25">
      <c r="A3" t="s">
        <v>1</v>
      </c>
      <c r="B3" s="3">
        <v>9771</v>
      </c>
      <c r="C3" s="1">
        <f t="shared" ref="C3:C66" si="0">B3/SUM($B$2:$B$76)</f>
        <v>0.15529243483788938</v>
      </c>
      <c r="D3" s="3">
        <f t="shared" ref="D3:D66" si="1">INDEX($J$2:$J$76, MATCH(A3, $I$2:$I$76, 0))</f>
        <v>5139</v>
      </c>
      <c r="E3" s="2">
        <f t="shared" ref="E3:E66" si="2">_xlfn.RANK.EQ(D3, $D$2:$D$76, 0)</f>
        <v>2</v>
      </c>
      <c r="F3" s="2">
        <v>2</v>
      </c>
      <c r="I3" t="s">
        <v>68</v>
      </c>
      <c r="J3">
        <v>394</v>
      </c>
    </row>
    <row r="4" spans="1:10" x14ac:dyDescent="0.25">
      <c r="A4" t="s">
        <v>22</v>
      </c>
      <c r="B4" s="3">
        <v>5533</v>
      </c>
      <c r="C4" s="1">
        <f t="shared" si="0"/>
        <v>8.7937062937062938E-2</v>
      </c>
      <c r="D4" s="3">
        <f t="shared" si="1"/>
        <v>3212</v>
      </c>
      <c r="E4" s="2">
        <f t="shared" si="2"/>
        <v>4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17</v>
      </c>
      <c r="B5" s="3">
        <v>3429</v>
      </c>
      <c r="C5" s="1">
        <f t="shared" si="0"/>
        <v>5.4497774952320409E-2</v>
      </c>
      <c r="D5" s="3">
        <f t="shared" si="1"/>
        <v>745</v>
      </c>
      <c r="E5" s="2">
        <f t="shared" si="2"/>
        <v>34</v>
      </c>
      <c r="F5" s="2">
        <v>4</v>
      </c>
      <c r="G5" s="5">
        <f>CORREL(E2:E76, F2:F76)</f>
        <v>0.37998880835173388</v>
      </c>
      <c r="I5" t="s">
        <v>22</v>
      </c>
      <c r="J5">
        <v>3212</v>
      </c>
    </row>
    <row r="6" spans="1:10" x14ac:dyDescent="0.25">
      <c r="A6" t="s">
        <v>16</v>
      </c>
      <c r="B6" s="3">
        <v>2813</v>
      </c>
      <c r="C6" s="1">
        <f t="shared" si="0"/>
        <v>4.4707565162110614E-2</v>
      </c>
      <c r="D6" s="3">
        <f t="shared" si="1"/>
        <v>1978</v>
      </c>
      <c r="E6" s="2">
        <f t="shared" si="2"/>
        <v>9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5</v>
      </c>
      <c r="B7" s="3">
        <v>2624</v>
      </c>
      <c r="C7" s="1">
        <f t="shared" si="0"/>
        <v>4.1703750794659884E-2</v>
      </c>
      <c r="D7" s="3">
        <f t="shared" si="1"/>
        <v>1510</v>
      </c>
      <c r="E7" s="2">
        <f t="shared" si="2"/>
        <v>15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4</v>
      </c>
      <c r="B8" s="3">
        <v>2497</v>
      </c>
      <c r="C8" s="1">
        <f t="shared" si="0"/>
        <v>3.9685314685314686E-2</v>
      </c>
      <c r="D8" s="3">
        <f t="shared" si="1"/>
        <v>1531</v>
      </c>
      <c r="E8" s="2">
        <f t="shared" si="2"/>
        <v>14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14</v>
      </c>
      <c r="B9" s="3">
        <v>1720</v>
      </c>
      <c r="C9" s="1">
        <f t="shared" si="0"/>
        <v>2.733630006357279E-2</v>
      </c>
      <c r="D9" s="3">
        <f t="shared" si="1"/>
        <v>1304</v>
      </c>
      <c r="E9" s="2">
        <f t="shared" si="2"/>
        <v>19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24</v>
      </c>
      <c r="B10" s="3">
        <v>1326</v>
      </c>
      <c r="C10" s="1">
        <f t="shared" si="0"/>
        <v>2.1074380165289255E-2</v>
      </c>
      <c r="D10" s="3">
        <f t="shared" si="1"/>
        <v>611</v>
      </c>
      <c r="E10" s="2">
        <f t="shared" si="2"/>
        <v>40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15</v>
      </c>
      <c r="B11" s="3">
        <v>1323</v>
      </c>
      <c r="C11" s="1">
        <f t="shared" si="0"/>
        <v>2.1026700572155117E-2</v>
      </c>
      <c r="D11" s="3">
        <f t="shared" si="1"/>
        <v>469</v>
      </c>
      <c r="E11" s="2">
        <f t="shared" si="2"/>
        <v>47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8</v>
      </c>
      <c r="B12" s="3">
        <v>1141</v>
      </c>
      <c r="C12" s="1">
        <f t="shared" si="0"/>
        <v>1.8134138588684044E-2</v>
      </c>
      <c r="D12" s="3">
        <f t="shared" si="1"/>
        <v>1821</v>
      </c>
      <c r="E12" s="2">
        <f t="shared" si="2"/>
        <v>11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11</v>
      </c>
      <c r="B13" s="3">
        <v>1107</v>
      </c>
      <c r="C13" s="1">
        <f t="shared" si="0"/>
        <v>1.759376986649714E-2</v>
      </c>
      <c r="D13" s="3">
        <f t="shared" si="1"/>
        <v>279</v>
      </c>
      <c r="E13" s="2">
        <f t="shared" si="2"/>
        <v>64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6</v>
      </c>
      <c r="B14" s="3">
        <v>1086</v>
      </c>
      <c r="C14" s="1">
        <f t="shared" si="0"/>
        <v>1.7260012714558168E-2</v>
      </c>
      <c r="D14" s="3">
        <f t="shared" si="1"/>
        <v>1117</v>
      </c>
      <c r="E14" s="2">
        <f t="shared" si="2"/>
        <v>26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7</v>
      </c>
      <c r="B15" s="3">
        <v>1075</v>
      </c>
      <c r="C15" s="1">
        <f t="shared" si="0"/>
        <v>1.7085187539732993E-2</v>
      </c>
      <c r="D15" s="3">
        <f t="shared" si="1"/>
        <v>697</v>
      </c>
      <c r="E15" s="2">
        <f t="shared" si="2"/>
        <v>36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3</v>
      </c>
      <c r="B16" s="3">
        <v>1068</v>
      </c>
      <c r="C16" s="1">
        <f t="shared" si="0"/>
        <v>1.6973935155753336E-2</v>
      </c>
      <c r="D16" s="3">
        <f t="shared" si="1"/>
        <v>4866</v>
      </c>
      <c r="E16" s="2">
        <f t="shared" si="2"/>
        <v>3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10</v>
      </c>
      <c r="B17" s="3">
        <v>926</v>
      </c>
      <c r="C17" s="1">
        <f t="shared" si="0"/>
        <v>1.4717101080737444E-2</v>
      </c>
      <c r="D17" s="3">
        <f t="shared" si="1"/>
        <v>2332</v>
      </c>
      <c r="E17" s="2">
        <f t="shared" si="2"/>
        <v>7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13</v>
      </c>
      <c r="B18" s="3">
        <v>884</v>
      </c>
      <c r="C18" s="1">
        <f t="shared" si="0"/>
        <v>1.4049586776859505E-2</v>
      </c>
      <c r="D18" s="3">
        <f t="shared" si="1"/>
        <v>1445</v>
      </c>
      <c r="E18" s="2">
        <f t="shared" si="2"/>
        <v>16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21</v>
      </c>
      <c r="B19" s="3">
        <v>809</v>
      </c>
      <c r="C19" s="1">
        <f t="shared" si="0"/>
        <v>1.285759694850604E-2</v>
      </c>
      <c r="D19" s="3">
        <f t="shared" si="1"/>
        <v>1177</v>
      </c>
      <c r="E19" s="2">
        <f t="shared" si="2"/>
        <v>23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20</v>
      </c>
      <c r="B20" s="3">
        <v>791</v>
      </c>
      <c r="C20" s="1">
        <f t="shared" si="0"/>
        <v>1.2571519389701209E-2</v>
      </c>
      <c r="D20" s="3">
        <f t="shared" si="1"/>
        <v>231</v>
      </c>
      <c r="E20" s="2">
        <f t="shared" si="2"/>
        <v>67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26</v>
      </c>
      <c r="B21" s="3">
        <v>780</v>
      </c>
      <c r="C21" s="1">
        <f t="shared" si="0"/>
        <v>1.2396694214876033E-2</v>
      </c>
      <c r="D21" s="3">
        <f t="shared" si="1"/>
        <v>634</v>
      </c>
      <c r="E21" s="2">
        <f t="shared" si="2"/>
        <v>39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33</v>
      </c>
      <c r="B22" s="3">
        <v>547</v>
      </c>
      <c r="C22" s="1">
        <f t="shared" si="0"/>
        <v>8.6935791481246028E-3</v>
      </c>
      <c r="D22" s="3">
        <f t="shared" si="1"/>
        <v>573</v>
      </c>
      <c r="E22" s="2">
        <f t="shared" si="2"/>
        <v>43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19</v>
      </c>
      <c r="B23" s="3">
        <v>526</v>
      </c>
      <c r="C23" s="1">
        <f t="shared" si="0"/>
        <v>8.3598219961856322E-3</v>
      </c>
      <c r="D23" s="3">
        <f t="shared" si="1"/>
        <v>1044</v>
      </c>
      <c r="E23" s="2">
        <f t="shared" si="2"/>
        <v>28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69</v>
      </c>
      <c r="B24" s="3">
        <v>502</v>
      </c>
      <c r="C24" s="1">
        <f t="shared" si="0"/>
        <v>7.9783852511125242E-3</v>
      </c>
      <c r="D24" s="3">
        <f t="shared" si="1"/>
        <v>324</v>
      </c>
      <c r="E24" s="2">
        <f t="shared" si="2"/>
        <v>57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32</v>
      </c>
      <c r="B25" s="3">
        <v>407</v>
      </c>
      <c r="C25" s="1">
        <f t="shared" si="0"/>
        <v>6.4685314685314684E-3</v>
      </c>
      <c r="D25" s="3">
        <f t="shared" si="1"/>
        <v>1180</v>
      </c>
      <c r="E25" s="2">
        <f t="shared" si="2"/>
        <v>22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30</v>
      </c>
      <c r="B26" s="3">
        <v>406</v>
      </c>
      <c r="C26" s="1">
        <f t="shared" si="0"/>
        <v>6.4526382708200887E-3</v>
      </c>
      <c r="D26" s="3">
        <f t="shared" si="1"/>
        <v>658</v>
      </c>
      <c r="E26" s="2">
        <f t="shared" si="2"/>
        <v>38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40</v>
      </c>
      <c r="B27" s="3">
        <v>400</v>
      </c>
      <c r="C27" s="1">
        <f t="shared" si="0"/>
        <v>6.3572790845518121E-3</v>
      </c>
      <c r="D27" s="3">
        <f t="shared" si="1"/>
        <v>900</v>
      </c>
      <c r="E27" s="2">
        <f t="shared" si="2"/>
        <v>31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54</v>
      </c>
      <c r="B28" s="3">
        <v>371</v>
      </c>
      <c r="C28" s="1">
        <f t="shared" si="0"/>
        <v>5.8963763509218056E-3</v>
      </c>
      <c r="D28" s="3">
        <f t="shared" si="1"/>
        <v>495</v>
      </c>
      <c r="E28" s="2">
        <f t="shared" si="2"/>
        <v>46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38</v>
      </c>
      <c r="B29" s="3">
        <v>351</v>
      </c>
      <c r="C29" s="1">
        <f t="shared" si="0"/>
        <v>5.5785123966942147E-3</v>
      </c>
      <c r="D29" s="3">
        <f t="shared" si="1"/>
        <v>1925</v>
      </c>
      <c r="E29" s="2">
        <f t="shared" si="2"/>
        <v>10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62</v>
      </c>
      <c r="B30" s="3">
        <v>346</v>
      </c>
      <c r="C30" s="1">
        <f t="shared" si="0"/>
        <v>5.499046408137317E-3</v>
      </c>
      <c r="D30" s="3">
        <f t="shared" si="1"/>
        <v>458</v>
      </c>
      <c r="E30" s="2">
        <f t="shared" si="2"/>
        <v>49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36</v>
      </c>
      <c r="B31" s="3">
        <v>318</v>
      </c>
      <c r="C31" s="1">
        <f t="shared" si="0"/>
        <v>5.0540368722186901E-3</v>
      </c>
      <c r="D31" s="3">
        <f t="shared" si="1"/>
        <v>457</v>
      </c>
      <c r="E31" s="2">
        <f t="shared" si="2"/>
        <v>50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45</v>
      </c>
      <c r="B32" s="3">
        <v>293</v>
      </c>
      <c r="C32" s="1">
        <f t="shared" si="0"/>
        <v>4.6567069294342024E-3</v>
      </c>
      <c r="D32" s="3">
        <f t="shared" si="1"/>
        <v>318</v>
      </c>
      <c r="E32" s="2">
        <f t="shared" si="2"/>
        <v>58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23</v>
      </c>
      <c r="B33" s="3">
        <v>266</v>
      </c>
      <c r="C33" s="1">
        <f t="shared" si="0"/>
        <v>4.2275905912269552E-3</v>
      </c>
      <c r="D33" s="3">
        <f t="shared" si="1"/>
        <v>205</v>
      </c>
      <c r="E33" s="2">
        <f t="shared" si="2"/>
        <v>71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34</v>
      </c>
      <c r="B34" s="3">
        <v>263</v>
      </c>
      <c r="C34" s="1">
        <f t="shared" si="0"/>
        <v>4.1799109980928161E-3</v>
      </c>
      <c r="D34" s="3">
        <f t="shared" si="1"/>
        <v>144</v>
      </c>
      <c r="E34" s="2">
        <f t="shared" si="2"/>
        <v>75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25</v>
      </c>
      <c r="B35" s="3">
        <v>258</v>
      </c>
      <c r="C35" s="1">
        <f t="shared" si="0"/>
        <v>4.1004450095359184E-3</v>
      </c>
      <c r="D35" s="3">
        <f t="shared" si="1"/>
        <v>2008</v>
      </c>
      <c r="E35" s="2">
        <f t="shared" si="2"/>
        <v>8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41</v>
      </c>
      <c r="B36" s="3">
        <v>238</v>
      </c>
      <c r="C36" s="1">
        <f t="shared" si="0"/>
        <v>3.7825810553083279E-3</v>
      </c>
      <c r="D36" s="3">
        <f t="shared" si="1"/>
        <v>392</v>
      </c>
      <c r="E36" s="2">
        <f t="shared" si="2"/>
        <v>56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29</v>
      </c>
      <c r="B37" s="3">
        <v>229</v>
      </c>
      <c r="C37" s="1">
        <f t="shared" si="0"/>
        <v>3.6395422759059122E-3</v>
      </c>
      <c r="D37" s="3">
        <f t="shared" si="1"/>
        <v>909</v>
      </c>
      <c r="E37" s="2">
        <f t="shared" si="2"/>
        <v>30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39</v>
      </c>
      <c r="B38" s="3">
        <v>228</v>
      </c>
      <c r="C38" s="1">
        <f t="shared" si="0"/>
        <v>3.6236490781945329E-3</v>
      </c>
      <c r="D38" s="3">
        <f t="shared" si="1"/>
        <v>1350</v>
      </c>
      <c r="E38" s="2">
        <f t="shared" si="2"/>
        <v>18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46</v>
      </c>
      <c r="B39" s="3">
        <v>227</v>
      </c>
      <c r="C39" s="1">
        <f t="shared" si="0"/>
        <v>3.6077558804831532E-3</v>
      </c>
      <c r="D39" s="3">
        <f t="shared" si="1"/>
        <v>299</v>
      </c>
      <c r="E39" s="2">
        <f t="shared" si="2"/>
        <v>60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42</v>
      </c>
      <c r="B40" s="3">
        <v>223</v>
      </c>
      <c r="C40" s="1">
        <f t="shared" si="0"/>
        <v>3.5441830896376352E-3</v>
      </c>
      <c r="D40" s="3">
        <f t="shared" si="1"/>
        <v>583</v>
      </c>
      <c r="E40" s="2">
        <f t="shared" si="2"/>
        <v>42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51</v>
      </c>
      <c r="B41" s="3">
        <v>215</v>
      </c>
      <c r="C41" s="1">
        <f t="shared" si="0"/>
        <v>3.4170375079465988E-3</v>
      </c>
      <c r="D41" s="3">
        <f t="shared" si="1"/>
        <v>209</v>
      </c>
      <c r="E41" s="2">
        <f t="shared" si="2"/>
        <v>70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27</v>
      </c>
      <c r="B42" s="3">
        <v>201</v>
      </c>
      <c r="C42" s="1">
        <f t="shared" si="0"/>
        <v>3.1945327399872854E-3</v>
      </c>
      <c r="D42" s="3">
        <f t="shared" si="1"/>
        <v>1682</v>
      </c>
      <c r="E42" s="2">
        <f t="shared" si="2"/>
        <v>12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57</v>
      </c>
      <c r="B43" s="3">
        <v>198</v>
      </c>
      <c r="C43" s="1">
        <f t="shared" si="0"/>
        <v>3.1468531468531471E-3</v>
      </c>
      <c r="D43" s="3">
        <f t="shared" si="1"/>
        <v>284</v>
      </c>
      <c r="E43" s="2">
        <f t="shared" si="2"/>
        <v>62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53</v>
      </c>
      <c r="B44" s="3">
        <v>197</v>
      </c>
      <c r="C44" s="1">
        <f t="shared" si="0"/>
        <v>3.1309599491417674E-3</v>
      </c>
      <c r="D44" s="3">
        <f t="shared" si="1"/>
        <v>454</v>
      </c>
      <c r="E44" s="2">
        <f t="shared" si="2"/>
        <v>51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37</v>
      </c>
      <c r="B45" s="3">
        <v>190</v>
      </c>
      <c r="C45" s="1">
        <f t="shared" si="0"/>
        <v>3.0197075651621106E-3</v>
      </c>
      <c r="D45" s="3">
        <f t="shared" si="1"/>
        <v>755</v>
      </c>
      <c r="E45" s="2">
        <f t="shared" si="2"/>
        <v>33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9</v>
      </c>
      <c r="B46" s="3">
        <v>182</v>
      </c>
      <c r="C46" s="1">
        <f t="shared" si="0"/>
        <v>2.8925619834710742E-3</v>
      </c>
      <c r="D46" s="3">
        <f t="shared" si="1"/>
        <v>2565</v>
      </c>
      <c r="E46" s="2">
        <f t="shared" si="2"/>
        <v>6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70</v>
      </c>
      <c r="B47" s="3">
        <v>181</v>
      </c>
      <c r="C47" s="1">
        <f t="shared" si="0"/>
        <v>2.8766687857596949E-3</v>
      </c>
      <c r="D47" s="3">
        <f t="shared" si="1"/>
        <v>301</v>
      </c>
      <c r="E47" s="2">
        <f t="shared" si="2"/>
        <v>59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48</v>
      </c>
      <c r="B48" s="3">
        <v>173</v>
      </c>
      <c r="C48" s="1">
        <f t="shared" si="0"/>
        <v>2.7495232040686585E-3</v>
      </c>
      <c r="D48" s="3">
        <f t="shared" si="1"/>
        <v>1129</v>
      </c>
      <c r="E48" s="2">
        <f t="shared" si="2"/>
        <v>25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52</v>
      </c>
      <c r="B49" s="3">
        <v>171</v>
      </c>
      <c r="C49" s="1">
        <f t="shared" si="0"/>
        <v>2.7177368086458995E-3</v>
      </c>
      <c r="D49" s="3">
        <f t="shared" si="1"/>
        <v>437</v>
      </c>
      <c r="E49" s="2">
        <f t="shared" si="2"/>
        <v>53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63</v>
      </c>
      <c r="B50" s="3">
        <v>162</v>
      </c>
      <c r="C50" s="1">
        <f t="shared" si="0"/>
        <v>2.5746980292434838E-3</v>
      </c>
      <c r="D50" s="3">
        <f t="shared" si="1"/>
        <v>211</v>
      </c>
      <c r="E50" s="2">
        <f t="shared" si="2"/>
        <v>69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49</v>
      </c>
      <c r="B51" s="3">
        <v>159</v>
      </c>
      <c r="C51" s="1">
        <f t="shared" si="0"/>
        <v>2.5270184361093451E-3</v>
      </c>
      <c r="D51" s="3">
        <f t="shared" si="1"/>
        <v>454</v>
      </c>
      <c r="E51" s="2">
        <f t="shared" si="2"/>
        <v>51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28</v>
      </c>
      <c r="B52" s="3">
        <v>151</v>
      </c>
      <c r="C52" s="1">
        <f t="shared" si="0"/>
        <v>2.3998728544183091E-3</v>
      </c>
      <c r="D52" s="3">
        <f t="shared" si="1"/>
        <v>266</v>
      </c>
      <c r="E52" s="2">
        <f t="shared" si="2"/>
        <v>65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12</v>
      </c>
      <c r="B53" s="3">
        <v>148</v>
      </c>
      <c r="C53" s="1">
        <f t="shared" si="0"/>
        <v>2.3521932612841703E-3</v>
      </c>
      <c r="D53" s="3">
        <f t="shared" si="1"/>
        <v>1555</v>
      </c>
      <c r="E53" s="2">
        <f t="shared" si="2"/>
        <v>13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50</v>
      </c>
      <c r="B54" s="3">
        <v>131</v>
      </c>
      <c r="C54" s="1">
        <f t="shared" si="0"/>
        <v>2.0820089001907182E-3</v>
      </c>
      <c r="D54" s="3">
        <f t="shared" si="1"/>
        <v>732</v>
      </c>
      <c r="E54" s="2">
        <f t="shared" si="2"/>
        <v>35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35</v>
      </c>
      <c r="B55" s="3">
        <v>120</v>
      </c>
      <c r="C55" s="1">
        <f t="shared" si="0"/>
        <v>1.9071837253655435E-3</v>
      </c>
      <c r="D55" s="3">
        <f t="shared" si="1"/>
        <v>1172</v>
      </c>
      <c r="E55" s="2">
        <f t="shared" si="2"/>
        <v>24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47</v>
      </c>
      <c r="B56" s="3">
        <v>118</v>
      </c>
      <c r="C56" s="1">
        <f t="shared" si="0"/>
        <v>1.8753973299427845E-3</v>
      </c>
      <c r="D56" s="3">
        <f t="shared" si="1"/>
        <v>611</v>
      </c>
      <c r="E56" s="2">
        <f t="shared" si="2"/>
        <v>40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18</v>
      </c>
      <c r="B57" s="3">
        <v>94</v>
      </c>
      <c r="C57" s="1">
        <f t="shared" si="0"/>
        <v>1.4939605848696758E-3</v>
      </c>
      <c r="D57" s="3">
        <f t="shared" si="1"/>
        <v>2668</v>
      </c>
      <c r="E57" s="2">
        <f t="shared" si="2"/>
        <v>5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67</v>
      </c>
      <c r="B58" s="3">
        <v>89</v>
      </c>
      <c r="C58" s="1">
        <f t="shared" si="0"/>
        <v>1.4144945963127781E-3</v>
      </c>
      <c r="D58" s="3">
        <f t="shared" si="1"/>
        <v>192</v>
      </c>
      <c r="E58" s="2">
        <f t="shared" si="2"/>
        <v>72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31</v>
      </c>
      <c r="B59" s="3">
        <v>86</v>
      </c>
      <c r="C59" s="1">
        <f t="shared" si="0"/>
        <v>1.3668150031786396E-3</v>
      </c>
      <c r="D59" s="3">
        <f t="shared" si="1"/>
        <v>895</v>
      </c>
      <c r="E59" s="2">
        <f t="shared" si="2"/>
        <v>32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44</v>
      </c>
      <c r="B60" s="3">
        <v>82</v>
      </c>
      <c r="C60" s="1">
        <f t="shared" si="0"/>
        <v>1.3032422123331214E-3</v>
      </c>
      <c r="D60" s="3">
        <f t="shared" si="1"/>
        <v>522</v>
      </c>
      <c r="E60" s="2">
        <f t="shared" si="2"/>
        <v>44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43</v>
      </c>
      <c r="B61" s="3">
        <v>82</v>
      </c>
      <c r="C61" s="1">
        <f t="shared" si="0"/>
        <v>1.3032422123331214E-3</v>
      </c>
      <c r="D61" s="3">
        <f t="shared" si="1"/>
        <v>1110</v>
      </c>
      <c r="E61" s="2">
        <f t="shared" si="2"/>
        <v>27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66</v>
      </c>
      <c r="B62" s="3">
        <v>72</v>
      </c>
      <c r="C62" s="1">
        <f t="shared" si="0"/>
        <v>1.1443102352193262E-3</v>
      </c>
      <c r="D62" s="3">
        <f t="shared" si="1"/>
        <v>426</v>
      </c>
      <c r="E62" s="2">
        <f t="shared" si="2"/>
        <v>54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59</v>
      </c>
      <c r="B63" s="3">
        <v>71</v>
      </c>
      <c r="C63" s="1">
        <f t="shared" si="0"/>
        <v>1.1284170375079467E-3</v>
      </c>
      <c r="D63" s="3">
        <f t="shared" si="1"/>
        <v>672</v>
      </c>
      <c r="E63" s="2">
        <f t="shared" si="2"/>
        <v>37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56</v>
      </c>
      <c r="B64" s="3">
        <v>69</v>
      </c>
      <c r="C64" s="1">
        <f t="shared" si="0"/>
        <v>1.0966306420851875E-3</v>
      </c>
      <c r="D64" s="3">
        <f t="shared" si="1"/>
        <v>213</v>
      </c>
      <c r="E64" s="2">
        <f t="shared" si="2"/>
        <v>68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68</v>
      </c>
      <c r="B65" s="3">
        <v>53</v>
      </c>
      <c r="C65" s="1">
        <f t="shared" si="0"/>
        <v>8.4233947870311502E-4</v>
      </c>
      <c r="D65" s="3">
        <f t="shared" si="1"/>
        <v>394</v>
      </c>
      <c r="E65" s="2">
        <f t="shared" si="2"/>
        <v>55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55</v>
      </c>
      <c r="B66" s="3">
        <v>53</v>
      </c>
      <c r="C66" s="1">
        <f t="shared" si="0"/>
        <v>8.4233947870311502E-4</v>
      </c>
      <c r="D66" s="3">
        <f t="shared" si="1"/>
        <v>1257</v>
      </c>
      <c r="E66" s="2">
        <f t="shared" si="2"/>
        <v>20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73</v>
      </c>
      <c r="B67" s="3">
        <v>50</v>
      </c>
      <c r="C67" s="1">
        <f t="shared" ref="C67:C76" si="3">B67/SUM($B$2:$B$76)</f>
        <v>7.9465988556897652E-4</v>
      </c>
      <c r="D67" s="3">
        <f t="shared" ref="D67:D76" si="4">INDEX($J$2:$J$76, MATCH(A67, $I$2:$I$76, 0))</f>
        <v>167</v>
      </c>
      <c r="E67" s="2">
        <f t="shared" ref="E67:E76" si="5">_xlfn.RANK.EQ(D67, $D$2:$D$76, 0)</f>
        <v>73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65</v>
      </c>
      <c r="B68" s="3">
        <v>48</v>
      </c>
      <c r="C68" s="1">
        <f t="shared" si="3"/>
        <v>7.6287349014621741E-4</v>
      </c>
      <c r="D68" s="3">
        <f t="shared" si="4"/>
        <v>258</v>
      </c>
      <c r="E68" s="2">
        <f t="shared" si="5"/>
        <v>66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64</v>
      </c>
      <c r="B69" s="3">
        <v>42</v>
      </c>
      <c r="C69" s="1">
        <f t="shared" si="3"/>
        <v>6.6751430387794019E-4</v>
      </c>
      <c r="D69" s="3">
        <f t="shared" si="4"/>
        <v>997</v>
      </c>
      <c r="E69" s="2">
        <f t="shared" si="5"/>
        <v>29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58</v>
      </c>
      <c r="B70" s="3">
        <v>39</v>
      </c>
      <c r="C70" s="1">
        <f t="shared" si="3"/>
        <v>6.1983471074380169E-4</v>
      </c>
      <c r="D70" s="3">
        <f t="shared" si="4"/>
        <v>460</v>
      </c>
      <c r="E70" s="2">
        <f t="shared" si="5"/>
        <v>48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60</v>
      </c>
      <c r="B71" s="3">
        <v>39</v>
      </c>
      <c r="C71" s="1">
        <f t="shared" si="3"/>
        <v>6.1983471074380169E-4</v>
      </c>
      <c r="D71" s="3">
        <f t="shared" si="4"/>
        <v>1437</v>
      </c>
      <c r="E71" s="2">
        <f t="shared" si="5"/>
        <v>17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71</v>
      </c>
      <c r="B72" s="3">
        <v>38</v>
      </c>
      <c r="C72" s="1">
        <f t="shared" si="3"/>
        <v>6.0394151303242208E-4</v>
      </c>
      <c r="D72" s="3">
        <f t="shared" si="4"/>
        <v>286</v>
      </c>
      <c r="E72" s="2">
        <f t="shared" si="5"/>
        <v>61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72</v>
      </c>
      <c r="B73" s="3">
        <v>26</v>
      </c>
      <c r="C73" s="1">
        <f t="shared" si="3"/>
        <v>4.1322314049586776E-4</v>
      </c>
      <c r="D73" s="3">
        <f t="shared" si="4"/>
        <v>167</v>
      </c>
      <c r="E73" s="2">
        <f t="shared" si="5"/>
        <v>73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75</v>
      </c>
      <c r="B74" s="3">
        <v>24</v>
      </c>
      <c r="C74" s="1">
        <f t="shared" si="3"/>
        <v>3.814367450731087E-4</v>
      </c>
      <c r="D74" s="3">
        <f t="shared" si="4"/>
        <v>509</v>
      </c>
      <c r="E74" s="2">
        <f t="shared" si="5"/>
        <v>45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61</v>
      </c>
      <c r="B75" s="3">
        <v>23</v>
      </c>
      <c r="C75" s="1">
        <f t="shared" si="3"/>
        <v>3.655435473617292E-4</v>
      </c>
      <c r="D75" s="3">
        <f t="shared" si="4"/>
        <v>1230</v>
      </c>
      <c r="E75" s="2">
        <f t="shared" si="5"/>
        <v>21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74</v>
      </c>
      <c r="B76" s="3">
        <v>19</v>
      </c>
      <c r="C76" s="1">
        <f t="shared" si="3"/>
        <v>3.0197075651621104E-4</v>
      </c>
      <c r="D76" s="3">
        <f t="shared" si="4"/>
        <v>280</v>
      </c>
      <c r="E76" s="2">
        <f t="shared" si="5"/>
        <v>63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12F5-CCAF-4541-99A0-9D98EFA339CE}">
  <dimension ref="A1:J76"/>
  <sheetViews>
    <sheetView showGridLines="0" zoomScaleNormal="10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1</v>
      </c>
      <c r="B2" s="3">
        <v>4355</v>
      </c>
      <c r="C2" s="1">
        <f>B2/SUM($B$2:$B$76)</f>
        <v>6.9214876033057857E-2</v>
      </c>
      <c r="D2" s="3">
        <f>INDEX($J$2:$J$76, MATCH(A2, $I$2:$I$76, 0))</f>
        <v>5139</v>
      </c>
      <c r="E2" s="2">
        <f>_xlfn.RANK.EQ(D2, $D$2:$D$76, 0)</f>
        <v>2</v>
      </c>
      <c r="F2" s="2">
        <v>1</v>
      </c>
      <c r="G2" s="5">
        <f>CORREL(B2:B76, D2:D76)</f>
        <v>0.51244941516440334</v>
      </c>
      <c r="I2" t="s">
        <v>48</v>
      </c>
      <c r="J2">
        <v>1129</v>
      </c>
    </row>
    <row r="3" spans="1:10" x14ac:dyDescent="0.25">
      <c r="A3" t="s">
        <v>4</v>
      </c>
      <c r="B3" s="3">
        <v>3354</v>
      </c>
      <c r="C3" s="1">
        <f t="shared" ref="C3:C66" si="0">B3/SUM($B$2:$B$76)</f>
        <v>5.3305785123966942E-2</v>
      </c>
      <c r="D3" s="3">
        <f t="shared" ref="D3:D66" si="1">INDEX($J$2:$J$76, MATCH(A3, $I$2:$I$76, 0))</f>
        <v>1531</v>
      </c>
      <c r="E3" s="2">
        <f t="shared" ref="E3:E66" si="2">_xlfn.RANK.EQ(D3, $D$2:$D$76, 0)</f>
        <v>14</v>
      </c>
      <c r="F3" s="2">
        <v>2</v>
      </c>
      <c r="I3" t="s">
        <v>68</v>
      </c>
      <c r="J3">
        <v>394</v>
      </c>
    </row>
    <row r="4" spans="1:10" x14ac:dyDescent="0.25">
      <c r="A4" t="s">
        <v>6</v>
      </c>
      <c r="B4" s="3">
        <v>2808</v>
      </c>
      <c r="C4" s="1">
        <f t="shared" si="0"/>
        <v>4.4628099173553717E-2</v>
      </c>
      <c r="D4" s="3">
        <f t="shared" si="1"/>
        <v>1117</v>
      </c>
      <c r="E4" s="2">
        <f t="shared" si="2"/>
        <v>26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13</v>
      </c>
      <c r="B5" s="3">
        <v>2735</v>
      </c>
      <c r="C5" s="1">
        <f t="shared" si="0"/>
        <v>4.3467895740623014E-2</v>
      </c>
      <c r="D5" s="3">
        <f t="shared" si="1"/>
        <v>1445</v>
      </c>
      <c r="E5" s="2">
        <f t="shared" si="2"/>
        <v>16</v>
      </c>
      <c r="F5" s="2">
        <v>4</v>
      </c>
      <c r="G5" s="5">
        <f>CORREL(E2:E76, F2:F76)</f>
        <v>0.45418021998462849</v>
      </c>
      <c r="I5" t="s">
        <v>22</v>
      </c>
      <c r="J5">
        <v>3212</v>
      </c>
    </row>
    <row r="6" spans="1:10" x14ac:dyDescent="0.25">
      <c r="A6" t="s">
        <v>15</v>
      </c>
      <c r="B6" s="3">
        <v>2608</v>
      </c>
      <c r="C6" s="1">
        <f t="shared" si="0"/>
        <v>4.1449459631277816E-2</v>
      </c>
      <c r="D6" s="3">
        <f t="shared" si="1"/>
        <v>469</v>
      </c>
      <c r="E6" s="2">
        <f t="shared" si="2"/>
        <v>47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21</v>
      </c>
      <c r="B7" s="3">
        <v>2436</v>
      </c>
      <c r="C7" s="1">
        <f t="shared" si="0"/>
        <v>3.8715829624920532E-2</v>
      </c>
      <c r="D7" s="3">
        <f t="shared" si="1"/>
        <v>1177</v>
      </c>
      <c r="E7" s="2">
        <f t="shared" si="2"/>
        <v>23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7</v>
      </c>
      <c r="B8" s="3">
        <v>2378</v>
      </c>
      <c r="C8" s="1">
        <f t="shared" si="0"/>
        <v>3.7794024157660519E-2</v>
      </c>
      <c r="D8" s="3">
        <f t="shared" si="1"/>
        <v>697</v>
      </c>
      <c r="E8" s="2">
        <f t="shared" si="2"/>
        <v>36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2</v>
      </c>
      <c r="B9" s="3">
        <v>2346</v>
      </c>
      <c r="C9" s="1">
        <f t="shared" si="0"/>
        <v>3.7285441830896375E-2</v>
      </c>
      <c r="D9" s="3">
        <f t="shared" si="1"/>
        <v>8074</v>
      </c>
      <c r="E9" s="2">
        <f t="shared" si="2"/>
        <v>1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5</v>
      </c>
      <c r="B10" s="3">
        <v>2268</v>
      </c>
      <c r="C10" s="1">
        <f t="shared" si="0"/>
        <v>3.6045772409408774E-2</v>
      </c>
      <c r="D10" s="3">
        <f t="shared" si="1"/>
        <v>1510</v>
      </c>
      <c r="E10" s="2">
        <f t="shared" si="2"/>
        <v>15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8</v>
      </c>
      <c r="B11" s="3">
        <v>2181</v>
      </c>
      <c r="C11" s="1">
        <f t="shared" si="0"/>
        <v>3.4663064208518751E-2</v>
      </c>
      <c r="D11" s="3">
        <f t="shared" si="1"/>
        <v>1821</v>
      </c>
      <c r="E11" s="2">
        <f t="shared" si="2"/>
        <v>11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9</v>
      </c>
      <c r="B12" s="3">
        <v>1951</v>
      </c>
      <c r="C12" s="1">
        <f t="shared" si="0"/>
        <v>3.1007628734901461E-2</v>
      </c>
      <c r="D12" s="3">
        <f t="shared" si="1"/>
        <v>2565</v>
      </c>
      <c r="E12" s="2">
        <f t="shared" si="2"/>
        <v>6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11</v>
      </c>
      <c r="B13" s="3">
        <v>1713</v>
      </c>
      <c r="C13" s="1">
        <f t="shared" si="0"/>
        <v>2.7225047679593134E-2</v>
      </c>
      <c r="D13" s="3">
        <f t="shared" si="1"/>
        <v>279</v>
      </c>
      <c r="E13" s="2">
        <f t="shared" si="2"/>
        <v>64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22</v>
      </c>
      <c r="B14" s="3">
        <v>1675</v>
      </c>
      <c r="C14" s="1">
        <f t="shared" si="0"/>
        <v>2.6621106166560712E-2</v>
      </c>
      <c r="D14" s="3">
        <f t="shared" si="1"/>
        <v>3212</v>
      </c>
      <c r="E14" s="2">
        <f t="shared" si="2"/>
        <v>4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18</v>
      </c>
      <c r="B15" s="3">
        <v>1486</v>
      </c>
      <c r="C15" s="1">
        <f t="shared" si="0"/>
        <v>2.3617291799109982E-2</v>
      </c>
      <c r="D15" s="3">
        <f t="shared" si="1"/>
        <v>2668</v>
      </c>
      <c r="E15" s="2">
        <f t="shared" si="2"/>
        <v>5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24</v>
      </c>
      <c r="B16" s="3">
        <v>1332</v>
      </c>
      <c r="C16" s="1">
        <f t="shared" si="0"/>
        <v>2.1169739351557533E-2</v>
      </c>
      <c r="D16" s="3">
        <f t="shared" si="1"/>
        <v>611</v>
      </c>
      <c r="E16" s="2">
        <f t="shared" si="2"/>
        <v>40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23</v>
      </c>
      <c r="B17" s="3">
        <v>1250</v>
      </c>
      <c r="C17" s="1">
        <f t="shared" si="0"/>
        <v>1.9866497139224414E-2</v>
      </c>
      <c r="D17" s="3">
        <f t="shared" si="1"/>
        <v>205</v>
      </c>
      <c r="E17" s="2">
        <f t="shared" si="2"/>
        <v>71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3</v>
      </c>
      <c r="B18" s="3">
        <v>1209</v>
      </c>
      <c r="C18" s="1">
        <f t="shared" si="0"/>
        <v>1.921487603305785E-2</v>
      </c>
      <c r="D18" s="3">
        <f t="shared" si="1"/>
        <v>4866</v>
      </c>
      <c r="E18" s="2">
        <f t="shared" si="2"/>
        <v>3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17</v>
      </c>
      <c r="B19" s="3">
        <v>1145</v>
      </c>
      <c r="C19" s="1">
        <f t="shared" si="0"/>
        <v>1.8197711379529562E-2</v>
      </c>
      <c r="D19" s="3">
        <f t="shared" si="1"/>
        <v>745</v>
      </c>
      <c r="E19" s="2">
        <f t="shared" si="2"/>
        <v>34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14</v>
      </c>
      <c r="B20" s="3">
        <v>1127</v>
      </c>
      <c r="C20" s="1">
        <f t="shared" si="0"/>
        <v>1.7911633820724731E-2</v>
      </c>
      <c r="D20" s="3">
        <f t="shared" si="1"/>
        <v>1304</v>
      </c>
      <c r="E20" s="2">
        <f t="shared" si="2"/>
        <v>19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34</v>
      </c>
      <c r="B21" s="3">
        <v>1071</v>
      </c>
      <c r="C21" s="1">
        <f t="shared" si="0"/>
        <v>1.7021614748887477E-2</v>
      </c>
      <c r="D21" s="3">
        <f t="shared" si="1"/>
        <v>144</v>
      </c>
      <c r="E21" s="2">
        <f t="shared" si="2"/>
        <v>75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16</v>
      </c>
      <c r="B22" s="3">
        <v>1033</v>
      </c>
      <c r="C22" s="1">
        <f t="shared" si="0"/>
        <v>1.6417673235855055E-2</v>
      </c>
      <c r="D22" s="3">
        <f t="shared" si="1"/>
        <v>1978</v>
      </c>
      <c r="E22" s="2">
        <f t="shared" si="2"/>
        <v>9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20</v>
      </c>
      <c r="B23" s="3">
        <v>1011</v>
      </c>
      <c r="C23" s="1">
        <f t="shared" si="0"/>
        <v>1.6068022886204705E-2</v>
      </c>
      <c r="D23" s="3">
        <f t="shared" si="1"/>
        <v>231</v>
      </c>
      <c r="E23" s="2">
        <f t="shared" si="2"/>
        <v>67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27</v>
      </c>
      <c r="B24" s="3">
        <v>868</v>
      </c>
      <c r="C24" s="1">
        <f t="shared" si="0"/>
        <v>1.3795295613477431E-2</v>
      </c>
      <c r="D24" s="3">
        <f t="shared" si="1"/>
        <v>1682</v>
      </c>
      <c r="E24" s="2">
        <f t="shared" si="2"/>
        <v>12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10</v>
      </c>
      <c r="B25" s="3">
        <v>798</v>
      </c>
      <c r="C25" s="1">
        <f t="shared" si="0"/>
        <v>1.2682771773680865E-2</v>
      </c>
      <c r="D25" s="3">
        <f t="shared" si="1"/>
        <v>2332</v>
      </c>
      <c r="E25" s="2">
        <f t="shared" si="2"/>
        <v>7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19</v>
      </c>
      <c r="B26" s="3">
        <v>795</v>
      </c>
      <c r="C26" s="1">
        <f t="shared" si="0"/>
        <v>1.2635092180546726E-2</v>
      </c>
      <c r="D26" s="3">
        <f t="shared" si="1"/>
        <v>1044</v>
      </c>
      <c r="E26" s="2">
        <f t="shared" si="2"/>
        <v>28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26</v>
      </c>
      <c r="B27" s="3">
        <v>745</v>
      </c>
      <c r="C27" s="1">
        <f t="shared" si="0"/>
        <v>1.184043229497775E-2</v>
      </c>
      <c r="D27" s="3">
        <f t="shared" si="1"/>
        <v>634</v>
      </c>
      <c r="E27" s="2">
        <f t="shared" si="2"/>
        <v>39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44</v>
      </c>
      <c r="B28" s="3">
        <v>669</v>
      </c>
      <c r="C28" s="1">
        <f t="shared" si="0"/>
        <v>1.0632549268912906E-2</v>
      </c>
      <c r="D28" s="3">
        <f t="shared" si="1"/>
        <v>522</v>
      </c>
      <c r="E28" s="2">
        <f t="shared" si="2"/>
        <v>44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30</v>
      </c>
      <c r="B29" s="3">
        <v>662</v>
      </c>
      <c r="C29" s="1">
        <f t="shared" si="0"/>
        <v>1.0521296884933249E-2</v>
      </c>
      <c r="D29" s="3">
        <f t="shared" si="1"/>
        <v>658</v>
      </c>
      <c r="E29" s="2">
        <f t="shared" si="2"/>
        <v>38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25</v>
      </c>
      <c r="B30" s="3">
        <v>609</v>
      </c>
      <c r="C30" s="1">
        <f t="shared" si="0"/>
        <v>9.6789574062301331E-3</v>
      </c>
      <c r="D30" s="3">
        <f t="shared" si="1"/>
        <v>2008</v>
      </c>
      <c r="E30" s="2">
        <f t="shared" si="2"/>
        <v>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52</v>
      </c>
      <c r="B31" s="3">
        <v>576</v>
      </c>
      <c r="C31" s="1">
        <f t="shared" si="0"/>
        <v>9.1544818817546093E-3</v>
      </c>
      <c r="D31" s="3">
        <f t="shared" si="1"/>
        <v>437</v>
      </c>
      <c r="E31" s="2">
        <f t="shared" si="2"/>
        <v>53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29</v>
      </c>
      <c r="B32" s="3">
        <v>575</v>
      </c>
      <c r="C32" s="1">
        <f t="shared" si="0"/>
        <v>9.1385886840432296E-3</v>
      </c>
      <c r="D32" s="3">
        <f t="shared" si="1"/>
        <v>909</v>
      </c>
      <c r="E32" s="2">
        <f t="shared" si="2"/>
        <v>30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33</v>
      </c>
      <c r="B33" s="3">
        <v>571</v>
      </c>
      <c r="C33" s="1">
        <f t="shared" si="0"/>
        <v>9.0750158931977108E-3</v>
      </c>
      <c r="D33" s="3">
        <f t="shared" si="1"/>
        <v>573</v>
      </c>
      <c r="E33" s="2">
        <f t="shared" si="2"/>
        <v>43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45</v>
      </c>
      <c r="B34" s="3">
        <v>557</v>
      </c>
      <c r="C34" s="1">
        <f t="shared" si="0"/>
        <v>8.8525111252383982E-3</v>
      </c>
      <c r="D34" s="3">
        <f t="shared" si="1"/>
        <v>318</v>
      </c>
      <c r="E34" s="2">
        <f t="shared" si="2"/>
        <v>58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41</v>
      </c>
      <c r="B35" s="3">
        <v>546</v>
      </c>
      <c r="C35" s="1">
        <f t="shared" si="0"/>
        <v>8.677685950413223E-3</v>
      </c>
      <c r="D35" s="3">
        <f t="shared" si="1"/>
        <v>392</v>
      </c>
      <c r="E35" s="2">
        <f t="shared" si="2"/>
        <v>56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53</v>
      </c>
      <c r="B36" s="3">
        <v>538</v>
      </c>
      <c r="C36" s="1">
        <f t="shared" si="0"/>
        <v>8.550540368722187E-3</v>
      </c>
      <c r="D36" s="3">
        <f t="shared" si="1"/>
        <v>454</v>
      </c>
      <c r="E36" s="2">
        <f t="shared" si="2"/>
        <v>51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49</v>
      </c>
      <c r="B37" s="3">
        <v>498</v>
      </c>
      <c r="C37" s="1">
        <f t="shared" si="0"/>
        <v>7.9148124602670053E-3</v>
      </c>
      <c r="D37" s="3">
        <f t="shared" si="1"/>
        <v>454</v>
      </c>
      <c r="E37" s="2">
        <f t="shared" si="2"/>
        <v>51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36</v>
      </c>
      <c r="B38" s="3">
        <v>494</v>
      </c>
      <c r="C38" s="1">
        <f t="shared" si="0"/>
        <v>7.8512396694214882E-3</v>
      </c>
      <c r="D38" s="3">
        <f t="shared" si="1"/>
        <v>457</v>
      </c>
      <c r="E38" s="2">
        <f t="shared" si="2"/>
        <v>50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32</v>
      </c>
      <c r="B39" s="3">
        <v>454</v>
      </c>
      <c r="C39" s="1">
        <f t="shared" si="0"/>
        <v>7.2155117609663064E-3</v>
      </c>
      <c r="D39" s="3">
        <f t="shared" si="1"/>
        <v>1180</v>
      </c>
      <c r="E39" s="2">
        <f t="shared" si="2"/>
        <v>22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47</v>
      </c>
      <c r="B40" s="3">
        <v>453</v>
      </c>
      <c r="C40" s="1">
        <f t="shared" si="0"/>
        <v>7.1996185632549267E-3</v>
      </c>
      <c r="D40" s="3">
        <f t="shared" si="1"/>
        <v>611</v>
      </c>
      <c r="E40" s="2">
        <f t="shared" si="2"/>
        <v>40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40</v>
      </c>
      <c r="B41" s="3">
        <v>449</v>
      </c>
      <c r="C41" s="1">
        <f t="shared" si="0"/>
        <v>7.1360457724094087E-3</v>
      </c>
      <c r="D41" s="3">
        <f t="shared" si="1"/>
        <v>900</v>
      </c>
      <c r="E41" s="2">
        <f t="shared" si="2"/>
        <v>31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38</v>
      </c>
      <c r="B42" s="3">
        <v>446</v>
      </c>
      <c r="C42" s="1">
        <f t="shared" si="0"/>
        <v>7.0883661792752704E-3</v>
      </c>
      <c r="D42" s="3">
        <f t="shared" si="1"/>
        <v>1925</v>
      </c>
      <c r="E42" s="2">
        <f t="shared" si="2"/>
        <v>10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37</v>
      </c>
      <c r="B43" s="3">
        <v>408</v>
      </c>
      <c r="C43" s="1">
        <f t="shared" si="0"/>
        <v>6.4844246662428481E-3</v>
      </c>
      <c r="D43" s="3">
        <f t="shared" si="1"/>
        <v>755</v>
      </c>
      <c r="E43" s="2">
        <f t="shared" si="2"/>
        <v>33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62</v>
      </c>
      <c r="B44" s="3">
        <v>393</v>
      </c>
      <c r="C44" s="1">
        <f t="shared" si="0"/>
        <v>6.246026700572155E-3</v>
      </c>
      <c r="D44" s="3">
        <f t="shared" si="1"/>
        <v>458</v>
      </c>
      <c r="E44" s="2">
        <f t="shared" si="2"/>
        <v>49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12</v>
      </c>
      <c r="B45" s="3">
        <v>386</v>
      </c>
      <c r="C45" s="1">
        <f t="shared" si="0"/>
        <v>6.1347743165924987E-3</v>
      </c>
      <c r="D45" s="3">
        <f t="shared" si="1"/>
        <v>1555</v>
      </c>
      <c r="E45" s="2">
        <f t="shared" si="2"/>
        <v>13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28</v>
      </c>
      <c r="B46" s="3">
        <v>373</v>
      </c>
      <c r="C46" s="1">
        <f t="shared" si="0"/>
        <v>5.9281627463445641E-3</v>
      </c>
      <c r="D46" s="3">
        <f t="shared" si="1"/>
        <v>266</v>
      </c>
      <c r="E46" s="2">
        <f t="shared" si="2"/>
        <v>65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64</v>
      </c>
      <c r="B47" s="3">
        <v>352</v>
      </c>
      <c r="C47" s="1">
        <f t="shared" si="0"/>
        <v>5.5944055944055944E-3</v>
      </c>
      <c r="D47" s="3">
        <f t="shared" si="1"/>
        <v>997</v>
      </c>
      <c r="E47" s="2">
        <f t="shared" si="2"/>
        <v>29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42</v>
      </c>
      <c r="B48" s="3">
        <v>348</v>
      </c>
      <c r="C48" s="1">
        <f t="shared" si="0"/>
        <v>5.5308328035600764E-3</v>
      </c>
      <c r="D48" s="3">
        <f t="shared" si="1"/>
        <v>583</v>
      </c>
      <c r="E48" s="2">
        <f t="shared" si="2"/>
        <v>42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31</v>
      </c>
      <c r="B49" s="3">
        <v>334</v>
      </c>
      <c r="C49" s="1">
        <f t="shared" si="0"/>
        <v>5.308328035600763E-3</v>
      </c>
      <c r="D49" s="3">
        <f t="shared" si="1"/>
        <v>895</v>
      </c>
      <c r="E49" s="2">
        <f t="shared" si="2"/>
        <v>32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39</v>
      </c>
      <c r="B50" s="3">
        <v>328</v>
      </c>
      <c r="C50" s="1">
        <f t="shared" si="0"/>
        <v>5.2129688493324855E-3</v>
      </c>
      <c r="D50" s="3">
        <f t="shared" si="1"/>
        <v>1350</v>
      </c>
      <c r="E50" s="2">
        <f t="shared" si="2"/>
        <v>18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46</v>
      </c>
      <c r="B51" s="3">
        <v>323</v>
      </c>
      <c r="C51" s="1">
        <f t="shared" si="0"/>
        <v>5.1335028607755878E-3</v>
      </c>
      <c r="D51" s="3">
        <f t="shared" si="1"/>
        <v>299</v>
      </c>
      <c r="E51" s="2">
        <f t="shared" si="2"/>
        <v>60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43</v>
      </c>
      <c r="B52" s="3">
        <v>321</v>
      </c>
      <c r="C52" s="1">
        <f t="shared" si="0"/>
        <v>5.1017164653528293E-3</v>
      </c>
      <c r="D52" s="3">
        <f t="shared" si="1"/>
        <v>1110</v>
      </c>
      <c r="E52" s="2">
        <f t="shared" si="2"/>
        <v>27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35</v>
      </c>
      <c r="B53" s="3">
        <v>310</v>
      </c>
      <c r="C53" s="1">
        <f t="shared" si="0"/>
        <v>4.9268912905276541E-3</v>
      </c>
      <c r="D53" s="3">
        <f t="shared" si="1"/>
        <v>1172</v>
      </c>
      <c r="E53" s="2">
        <f t="shared" si="2"/>
        <v>24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54</v>
      </c>
      <c r="B54" s="3">
        <v>295</v>
      </c>
      <c r="C54" s="1">
        <f t="shared" si="0"/>
        <v>4.688493324856961E-3</v>
      </c>
      <c r="D54" s="3">
        <f t="shared" si="1"/>
        <v>495</v>
      </c>
      <c r="E54" s="2">
        <f t="shared" si="2"/>
        <v>46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73</v>
      </c>
      <c r="B55" s="3">
        <v>277</v>
      </c>
      <c r="C55" s="1">
        <f t="shared" si="0"/>
        <v>4.4024157660521295E-3</v>
      </c>
      <c r="D55" s="3">
        <f t="shared" si="1"/>
        <v>167</v>
      </c>
      <c r="E55" s="2">
        <f t="shared" si="2"/>
        <v>73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65</v>
      </c>
      <c r="B56" s="3">
        <v>273</v>
      </c>
      <c r="C56" s="1">
        <f t="shared" si="0"/>
        <v>4.3388429752066115E-3</v>
      </c>
      <c r="D56" s="3">
        <f t="shared" si="1"/>
        <v>258</v>
      </c>
      <c r="E56" s="2">
        <f t="shared" si="2"/>
        <v>66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69</v>
      </c>
      <c r="B57" s="3">
        <v>272</v>
      </c>
      <c r="C57" s="1">
        <f t="shared" si="0"/>
        <v>4.3229497774952318E-3</v>
      </c>
      <c r="D57" s="3">
        <f t="shared" si="1"/>
        <v>324</v>
      </c>
      <c r="E57" s="2">
        <f t="shared" si="2"/>
        <v>57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48</v>
      </c>
      <c r="B58" s="3">
        <v>263</v>
      </c>
      <c r="C58" s="1">
        <f t="shared" si="0"/>
        <v>4.1799109980928161E-3</v>
      </c>
      <c r="D58" s="3">
        <f t="shared" si="1"/>
        <v>1129</v>
      </c>
      <c r="E58" s="2">
        <f t="shared" si="2"/>
        <v>25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51</v>
      </c>
      <c r="B59" s="3">
        <v>254</v>
      </c>
      <c r="C59" s="1">
        <f t="shared" si="0"/>
        <v>4.0368722186904004E-3</v>
      </c>
      <c r="D59" s="3">
        <f t="shared" si="1"/>
        <v>209</v>
      </c>
      <c r="E59" s="2">
        <f t="shared" si="2"/>
        <v>70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63</v>
      </c>
      <c r="B60" s="3">
        <v>249</v>
      </c>
      <c r="C60" s="1">
        <f t="shared" si="0"/>
        <v>3.9574062301335027E-3</v>
      </c>
      <c r="D60" s="3">
        <f t="shared" si="1"/>
        <v>211</v>
      </c>
      <c r="E60" s="2">
        <f t="shared" si="2"/>
        <v>69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57</v>
      </c>
      <c r="B61" s="3">
        <v>242</v>
      </c>
      <c r="C61" s="1">
        <f t="shared" si="0"/>
        <v>3.8461538461538464E-3</v>
      </c>
      <c r="D61" s="3">
        <f t="shared" si="1"/>
        <v>284</v>
      </c>
      <c r="E61" s="2">
        <f t="shared" si="2"/>
        <v>62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56</v>
      </c>
      <c r="B62" s="3">
        <v>235</v>
      </c>
      <c r="C62" s="1">
        <f t="shared" si="0"/>
        <v>3.7349014621741897E-3</v>
      </c>
      <c r="D62" s="3">
        <f t="shared" si="1"/>
        <v>213</v>
      </c>
      <c r="E62" s="2">
        <f t="shared" si="2"/>
        <v>68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50</v>
      </c>
      <c r="B63" s="3">
        <v>223</v>
      </c>
      <c r="C63" s="1">
        <f t="shared" si="0"/>
        <v>3.5441830896376352E-3</v>
      </c>
      <c r="D63" s="3">
        <f t="shared" si="1"/>
        <v>732</v>
      </c>
      <c r="E63" s="2">
        <f t="shared" si="2"/>
        <v>35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58</v>
      </c>
      <c r="B64" s="3">
        <v>191</v>
      </c>
      <c r="C64" s="1">
        <f t="shared" si="0"/>
        <v>3.0356007628734904E-3</v>
      </c>
      <c r="D64" s="3">
        <f t="shared" si="1"/>
        <v>460</v>
      </c>
      <c r="E64" s="2">
        <f t="shared" si="2"/>
        <v>48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59</v>
      </c>
      <c r="B65" s="3">
        <v>189</v>
      </c>
      <c r="C65" s="1">
        <f t="shared" si="0"/>
        <v>3.0038143674507309E-3</v>
      </c>
      <c r="D65" s="3">
        <f t="shared" si="1"/>
        <v>672</v>
      </c>
      <c r="E65" s="2">
        <f t="shared" si="2"/>
        <v>37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68</v>
      </c>
      <c r="B66" s="3">
        <v>181</v>
      </c>
      <c r="C66" s="1">
        <f t="shared" si="0"/>
        <v>2.8766687857596949E-3</v>
      </c>
      <c r="D66" s="3">
        <f t="shared" si="1"/>
        <v>394</v>
      </c>
      <c r="E66" s="2">
        <f t="shared" si="2"/>
        <v>55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55</v>
      </c>
      <c r="B67" s="3">
        <v>160</v>
      </c>
      <c r="C67" s="1">
        <f t="shared" ref="C67:C76" si="3">B67/SUM($B$2:$B$76)</f>
        <v>2.5429116338207248E-3</v>
      </c>
      <c r="D67" s="3">
        <f t="shared" ref="D67:D76" si="4">INDEX($J$2:$J$76, MATCH(A67, $I$2:$I$76, 0))</f>
        <v>1257</v>
      </c>
      <c r="E67" s="2">
        <f t="shared" ref="E67:E76" si="5">_xlfn.RANK.EQ(D67, $D$2:$D$76, 0)</f>
        <v>20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70</v>
      </c>
      <c r="B68" s="3">
        <v>154</v>
      </c>
      <c r="C68" s="1">
        <f t="shared" si="3"/>
        <v>2.4475524475524478E-3</v>
      </c>
      <c r="D68" s="3">
        <f t="shared" si="4"/>
        <v>301</v>
      </c>
      <c r="E68" s="2">
        <f t="shared" si="5"/>
        <v>59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72</v>
      </c>
      <c r="B69" s="3">
        <v>137</v>
      </c>
      <c r="C69" s="1">
        <f t="shared" si="3"/>
        <v>2.1773680864589956E-3</v>
      </c>
      <c r="D69" s="3">
        <f t="shared" si="4"/>
        <v>167</v>
      </c>
      <c r="E69" s="2">
        <f t="shared" si="5"/>
        <v>73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66</v>
      </c>
      <c r="B70" s="3">
        <v>126</v>
      </c>
      <c r="C70" s="1">
        <f t="shared" si="3"/>
        <v>2.0025429116338209E-3</v>
      </c>
      <c r="D70" s="3">
        <f t="shared" si="4"/>
        <v>426</v>
      </c>
      <c r="E70" s="2">
        <f t="shared" si="5"/>
        <v>54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75</v>
      </c>
      <c r="B71" s="3">
        <v>117</v>
      </c>
      <c r="C71" s="1">
        <f t="shared" si="3"/>
        <v>1.859504132231405E-3</v>
      </c>
      <c r="D71" s="3">
        <f t="shared" si="4"/>
        <v>509</v>
      </c>
      <c r="E71" s="2">
        <f t="shared" si="5"/>
        <v>45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67</v>
      </c>
      <c r="B72" s="3">
        <v>112</v>
      </c>
      <c r="C72" s="1">
        <f t="shared" si="3"/>
        <v>1.7800381436745073E-3</v>
      </c>
      <c r="D72" s="3">
        <f t="shared" si="4"/>
        <v>192</v>
      </c>
      <c r="E72" s="2">
        <f t="shared" si="5"/>
        <v>72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60</v>
      </c>
      <c r="B73" s="3">
        <v>112</v>
      </c>
      <c r="C73" s="1">
        <f t="shared" si="3"/>
        <v>1.7800381436745073E-3</v>
      </c>
      <c r="D73" s="3">
        <f t="shared" si="4"/>
        <v>1437</v>
      </c>
      <c r="E73" s="2">
        <f t="shared" si="5"/>
        <v>17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61</v>
      </c>
      <c r="B74" s="3">
        <v>79</v>
      </c>
      <c r="C74" s="1">
        <f t="shared" si="3"/>
        <v>1.2555626191989829E-3</v>
      </c>
      <c r="D74" s="3">
        <f t="shared" si="4"/>
        <v>1230</v>
      </c>
      <c r="E74" s="2">
        <f t="shared" si="5"/>
        <v>21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71</v>
      </c>
      <c r="B75" s="3">
        <v>77</v>
      </c>
      <c r="C75" s="1">
        <f t="shared" si="3"/>
        <v>1.2237762237762239E-3</v>
      </c>
      <c r="D75" s="3">
        <f t="shared" si="4"/>
        <v>286</v>
      </c>
      <c r="E75" s="2">
        <f t="shared" si="5"/>
        <v>61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74</v>
      </c>
      <c r="B76" s="3">
        <v>51</v>
      </c>
      <c r="C76" s="1">
        <f t="shared" si="3"/>
        <v>8.1055308328035602E-4</v>
      </c>
      <c r="D76" s="3">
        <f t="shared" si="4"/>
        <v>280</v>
      </c>
      <c r="E76" s="2">
        <f t="shared" si="5"/>
        <v>63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11FE-841F-4154-BE84-5235ED0C30A1}"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62</v>
      </c>
      <c r="B2" s="3">
        <v>5927</v>
      </c>
      <c r="C2" s="1">
        <f>B2/SUM($B$2:$B$76)</f>
        <v>9.1250596585223165E-2</v>
      </c>
      <c r="D2" s="3">
        <f>INDEX($J$2:$J$76, MATCH(A2, $I$2:$I$76, 0))</f>
        <v>458</v>
      </c>
      <c r="E2" s="2">
        <f>_xlfn.RANK.EQ(D2, $D$2:$D$76, 0)</f>
        <v>49</v>
      </c>
      <c r="F2" s="2">
        <v>1</v>
      </c>
      <c r="G2" s="5">
        <f>CORREL(B2:B76, D2:D76)</f>
        <v>0.33130456272013764</v>
      </c>
      <c r="I2" t="s">
        <v>48</v>
      </c>
      <c r="J2">
        <v>1129</v>
      </c>
    </row>
    <row r="3" spans="1:10" x14ac:dyDescent="0.25">
      <c r="A3" t="s">
        <v>69</v>
      </c>
      <c r="B3" s="3">
        <v>5002</v>
      </c>
      <c r="C3" s="1">
        <f t="shared" ref="C3:C66" si="0">B3/SUM($B$2:$B$76)</f>
        <v>7.7009529967822885E-2</v>
      </c>
      <c r="D3" s="3">
        <f t="shared" ref="D3:D66" si="1">INDEX($J$2:$J$76, MATCH(A3, $I$2:$I$76, 0))</f>
        <v>324</v>
      </c>
      <c r="E3" s="2">
        <f t="shared" ref="E3:E66" si="2">_xlfn.RANK.EQ(D3, $D$2:$D$76, 0)</f>
        <v>57</v>
      </c>
      <c r="F3" s="2">
        <v>2</v>
      </c>
      <c r="I3" t="s">
        <v>68</v>
      </c>
      <c r="J3">
        <v>394</v>
      </c>
    </row>
    <row r="4" spans="1:10" x14ac:dyDescent="0.25">
      <c r="A4" t="s">
        <v>22</v>
      </c>
      <c r="B4" s="3">
        <v>4827</v>
      </c>
      <c r="C4" s="1">
        <f t="shared" si="0"/>
        <v>7.4315274121287703E-2</v>
      </c>
      <c r="D4" s="3">
        <f t="shared" si="1"/>
        <v>3212</v>
      </c>
      <c r="E4" s="2">
        <f t="shared" si="2"/>
        <v>4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5</v>
      </c>
      <c r="B5" s="3">
        <v>4162</v>
      </c>
      <c r="C5" s="1">
        <f t="shared" si="0"/>
        <v>6.4077101904453995E-2</v>
      </c>
      <c r="D5" s="3">
        <f t="shared" si="1"/>
        <v>1510</v>
      </c>
      <c r="E5" s="2">
        <f t="shared" si="2"/>
        <v>15</v>
      </c>
      <c r="F5" s="2">
        <v>4</v>
      </c>
      <c r="G5" s="5">
        <f>CORREL(E2:E76, F2:F76)</f>
        <v>0.36679732463974085</v>
      </c>
      <c r="I5" t="s">
        <v>22</v>
      </c>
      <c r="J5">
        <v>3212</v>
      </c>
    </row>
    <row r="6" spans="1:10" x14ac:dyDescent="0.25">
      <c r="A6" t="s">
        <v>10</v>
      </c>
      <c r="B6" s="3">
        <v>3850</v>
      </c>
      <c r="C6" s="1">
        <f t="shared" si="0"/>
        <v>5.9273628623774111E-2</v>
      </c>
      <c r="D6" s="3">
        <f t="shared" si="1"/>
        <v>2332</v>
      </c>
      <c r="E6" s="2">
        <f t="shared" si="2"/>
        <v>7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2</v>
      </c>
      <c r="B7" s="3">
        <v>3697</v>
      </c>
      <c r="C7" s="1">
        <f t="shared" si="0"/>
        <v>5.6918079226517634E-2</v>
      </c>
      <c r="D7" s="3">
        <f t="shared" si="1"/>
        <v>8074</v>
      </c>
      <c r="E7" s="2">
        <f t="shared" si="2"/>
        <v>1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16</v>
      </c>
      <c r="B8" s="3">
        <v>3671</v>
      </c>
      <c r="C8" s="1">
        <f t="shared" si="0"/>
        <v>5.6517789786460979E-2</v>
      </c>
      <c r="D8" s="3">
        <f t="shared" si="1"/>
        <v>1978</v>
      </c>
      <c r="E8" s="2">
        <f t="shared" si="2"/>
        <v>9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12</v>
      </c>
      <c r="B9" s="3">
        <v>2801</v>
      </c>
      <c r="C9" s="1">
        <f t="shared" si="0"/>
        <v>4.3123489292257476E-2</v>
      </c>
      <c r="D9" s="3">
        <f t="shared" si="1"/>
        <v>1555</v>
      </c>
      <c r="E9" s="2">
        <f t="shared" si="2"/>
        <v>13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19</v>
      </c>
      <c r="B10" s="3">
        <v>2260</v>
      </c>
      <c r="C10" s="1">
        <f t="shared" si="0"/>
        <v>3.479438978954013E-2</v>
      </c>
      <c r="D10" s="3">
        <f t="shared" si="1"/>
        <v>1044</v>
      </c>
      <c r="E10" s="2">
        <f t="shared" si="2"/>
        <v>28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8</v>
      </c>
      <c r="B11" s="3">
        <v>2049</v>
      </c>
      <c r="C11" s="1">
        <f t="shared" si="0"/>
        <v>3.1545887026003416E-2</v>
      </c>
      <c r="D11" s="3">
        <f t="shared" si="1"/>
        <v>1821</v>
      </c>
      <c r="E11" s="2">
        <f t="shared" si="2"/>
        <v>11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4</v>
      </c>
      <c r="B12" s="3">
        <v>1992</v>
      </c>
      <c r="C12" s="1">
        <f t="shared" si="0"/>
        <v>3.066832940741767E-2</v>
      </c>
      <c r="D12" s="3">
        <f t="shared" si="1"/>
        <v>1531</v>
      </c>
      <c r="E12" s="2">
        <f t="shared" si="2"/>
        <v>14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17</v>
      </c>
      <c r="B13" s="3">
        <v>1609</v>
      </c>
      <c r="C13" s="1">
        <f t="shared" si="0"/>
        <v>2.4771758040429234E-2</v>
      </c>
      <c r="D13" s="3">
        <f t="shared" si="1"/>
        <v>745</v>
      </c>
      <c r="E13" s="2">
        <f t="shared" si="2"/>
        <v>34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32</v>
      </c>
      <c r="B14" s="3">
        <v>1589</v>
      </c>
      <c r="C14" s="1">
        <f t="shared" si="0"/>
        <v>2.4463843086539497E-2</v>
      </c>
      <c r="D14" s="3">
        <f t="shared" si="1"/>
        <v>1180</v>
      </c>
      <c r="E14" s="2">
        <f t="shared" si="2"/>
        <v>22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39</v>
      </c>
      <c r="B15" s="3">
        <v>1553</v>
      </c>
      <c r="C15" s="1">
        <f t="shared" si="0"/>
        <v>2.3909596169537972E-2</v>
      </c>
      <c r="D15" s="3">
        <f t="shared" si="1"/>
        <v>1350</v>
      </c>
      <c r="E15" s="2">
        <f t="shared" si="2"/>
        <v>18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15</v>
      </c>
      <c r="B16" s="3">
        <v>1533</v>
      </c>
      <c r="C16" s="1">
        <f t="shared" si="0"/>
        <v>2.3601681215648238E-2</v>
      </c>
      <c r="D16" s="3">
        <f t="shared" si="1"/>
        <v>469</v>
      </c>
      <c r="E16" s="2">
        <f t="shared" si="2"/>
        <v>47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54</v>
      </c>
      <c r="B17" s="3">
        <v>1190</v>
      </c>
      <c r="C17" s="1">
        <f t="shared" si="0"/>
        <v>1.832093975643927E-2</v>
      </c>
      <c r="D17" s="3">
        <f t="shared" si="1"/>
        <v>495</v>
      </c>
      <c r="E17" s="2">
        <f t="shared" si="2"/>
        <v>46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14</v>
      </c>
      <c r="B18" s="3">
        <v>1119</v>
      </c>
      <c r="C18" s="1">
        <f t="shared" si="0"/>
        <v>1.7227841670130709E-2</v>
      </c>
      <c r="D18" s="3">
        <f t="shared" si="1"/>
        <v>1304</v>
      </c>
      <c r="E18" s="2">
        <f t="shared" si="2"/>
        <v>19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11</v>
      </c>
      <c r="B19" s="3">
        <v>1102</v>
      </c>
      <c r="C19" s="1">
        <f t="shared" si="0"/>
        <v>1.6966113959324434E-2</v>
      </c>
      <c r="D19" s="3">
        <f t="shared" si="1"/>
        <v>279</v>
      </c>
      <c r="E19" s="2">
        <f t="shared" si="2"/>
        <v>64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38</v>
      </c>
      <c r="B20" s="3">
        <v>880</v>
      </c>
      <c r="C20" s="1">
        <f t="shared" si="0"/>
        <v>1.3548257971148369E-2</v>
      </c>
      <c r="D20" s="3">
        <f t="shared" si="1"/>
        <v>1925</v>
      </c>
      <c r="E20" s="2">
        <f t="shared" si="2"/>
        <v>10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6</v>
      </c>
      <c r="B21" s="3">
        <v>852</v>
      </c>
      <c r="C21" s="1">
        <f t="shared" si="0"/>
        <v>1.3117177035702738E-2</v>
      </c>
      <c r="D21" s="3">
        <f t="shared" si="1"/>
        <v>1117</v>
      </c>
      <c r="E21" s="2">
        <f t="shared" si="2"/>
        <v>26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13</v>
      </c>
      <c r="B22" s="3">
        <v>842</v>
      </c>
      <c r="C22" s="1">
        <f t="shared" si="0"/>
        <v>1.2963219558757871E-2</v>
      </c>
      <c r="D22" s="3">
        <f t="shared" si="1"/>
        <v>1445</v>
      </c>
      <c r="E22" s="2">
        <f t="shared" si="2"/>
        <v>16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40</v>
      </c>
      <c r="B23" s="3">
        <v>809</v>
      </c>
      <c r="C23" s="1">
        <f t="shared" si="0"/>
        <v>1.2455159884839808E-2</v>
      </c>
      <c r="D23" s="3">
        <f t="shared" si="1"/>
        <v>900</v>
      </c>
      <c r="E23" s="2">
        <f t="shared" si="2"/>
        <v>31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7</v>
      </c>
      <c r="B24" s="3">
        <v>758</v>
      </c>
      <c r="C24" s="1">
        <f t="shared" si="0"/>
        <v>1.1669976752420982E-2</v>
      </c>
      <c r="D24" s="3">
        <f t="shared" si="1"/>
        <v>697</v>
      </c>
      <c r="E24" s="2">
        <f t="shared" si="2"/>
        <v>36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68</v>
      </c>
      <c r="B25" s="3">
        <v>672</v>
      </c>
      <c r="C25" s="1">
        <f t="shared" si="0"/>
        <v>1.0345942450695119E-2</v>
      </c>
      <c r="D25" s="3">
        <f t="shared" si="1"/>
        <v>394</v>
      </c>
      <c r="E25" s="2">
        <f t="shared" si="2"/>
        <v>55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57</v>
      </c>
      <c r="B26" s="3">
        <v>586</v>
      </c>
      <c r="C26" s="1">
        <f t="shared" si="0"/>
        <v>9.021908148969254E-3</v>
      </c>
      <c r="D26" s="3">
        <f t="shared" si="1"/>
        <v>284</v>
      </c>
      <c r="E26" s="2">
        <f t="shared" si="2"/>
        <v>62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20</v>
      </c>
      <c r="B27" s="3">
        <v>564</v>
      </c>
      <c r="C27" s="1">
        <f t="shared" si="0"/>
        <v>8.6832016996905449E-3</v>
      </c>
      <c r="D27" s="3">
        <f t="shared" si="1"/>
        <v>231</v>
      </c>
      <c r="E27" s="2">
        <f t="shared" si="2"/>
        <v>67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</v>
      </c>
      <c r="B28" s="3">
        <v>536</v>
      </c>
      <c r="C28" s="1">
        <f t="shared" si="0"/>
        <v>8.2521207642449156E-3</v>
      </c>
      <c r="D28" s="3">
        <f t="shared" si="1"/>
        <v>4866</v>
      </c>
      <c r="E28" s="2">
        <f t="shared" si="2"/>
        <v>3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33</v>
      </c>
      <c r="B29" s="3">
        <v>492</v>
      </c>
      <c r="C29" s="1">
        <f t="shared" si="0"/>
        <v>7.5747078656874973E-3</v>
      </c>
      <c r="D29" s="3">
        <f t="shared" si="1"/>
        <v>573</v>
      </c>
      <c r="E29" s="2">
        <f t="shared" si="2"/>
        <v>43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36</v>
      </c>
      <c r="B30" s="3">
        <v>463</v>
      </c>
      <c r="C30" s="1">
        <f t="shared" si="0"/>
        <v>7.1282311825473805E-3</v>
      </c>
      <c r="D30" s="3">
        <f t="shared" si="1"/>
        <v>457</v>
      </c>
      <c r="E30" s="2">
        <f t="shared" si="2"/>
        <v>50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1</v>
      </c>
      <c r="B31" s="3">
        <v>449</v>
      </c>
      <c r="C31" s="1">
        <f t="shared" si="0"/>
        <v>6.9126907148245658E-3</v>
      </c>
      <c r="D31" s="3">
        <f t="shared" si="1"/>
        <v>5139</v>
      </c>
      <c r="E31" s="2">
        <f t="shared" si="2"/>
        <v>2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24</v>
      </c>
      <c r="B32" s="3">
        <v>443</v>
      </c>
      <c r="C32" s="1">
        <f t="shared" si="0"/>
        <v>6.8203162286576448E-3</v>
      </c>
      <c r="D32" s="3">
        <f t="shared" si="1"/>
        <v>611</v>
      </c>
      <c r="E32" s="2">
        <f t="shared" si="2"/>
        <v>40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28</v>
      </c>
      <c r="B33" s="3">
        <v>421</v>
      </c>
      <c r="C33" s="1">
        <f t="shared" si="0"/>
        <v>6.4816097793789357E-3</v>
      </c>
      <c r="D33" s="3">
        <f t="shared" si="1"/>
        <v>266</v>
      </c>
      <c r="E33" s="2">
        <f t="shared" si="2"/>
        <v>65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66</v>
      </c>
      <c r="B34" s="3">
        <v>394</v>
      </c>
      <c r="C34" s="1">
        <f t="shared" si="0"/>
        <v>6.0659245916277922E-3</v>
      </c>
      <c r="D34" s="3">
        <f t="shared" si="1"/>
        <v>426</v>
      </c>
      <c r="E34" s="2">
        <f t="shared" si="2"/>
        <v>54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26</v>
      </c>
      <c r="B35" s="3">
        <v>356</v>
      </c>
      <c r="C35" s="1">
        <f t="shared" si="0"/>
        <v>5.4808861792372951E-3</v>
      </c>
      <c r="D35" s="3">
        <f t="shared" si="1"/>
        <v>634</v>
      </c>
      <c r="E35" s="2">
        <f t="shared" si="2"/>
        <v>39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46</v>
      </c>
      <c r="B36" s="3">
        <v>348</v>
      </c>
      <c r="C36" s="1">
        <f t="shared" si="0"/>
        <v>5.3577201976814006E-3</v>
      </c>
      <c r="D36" s="3">
        <f t="shared" si="1"/>
        <v>299</v>
      </c>
      <c r="E36" s="2">
        <f t="shared" si="2"/>
        <v>60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61</v>
      </c>
      <c r="B37" s="3">
        <v>317</v>
      </c>
      <c r="C37" s="1">
        <f t="shared" si="0"/>
        <v>4.8804520191523103E-3</v>
      </c>
      <c r="D37" s="3">
        <f t="shared" si="1"/>
        <v>1230</v>
      </c>
      <c r="E37" s="2">
        <f t="shared" si="2"/>
        <v>21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42</v>
      </c>
      <c r="B38" s="3">
        <v>303</v>
      </c>
      <c r="C38" s="1">
        <f t="shared" si="0"/>
        <v>4.6649115514294948E-3</v>
      </c>
      <c r="D38" s="3">
        <f t="shared" si="1"/>
        <v>583</v>
      </c>
      <c r="E38" s="2">
        <f t="shared" si="2"/>
        <v>42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70</v>
      </c>
      <c r="B39" s="3">
        <v>266</v>
      </c>
      <c r="C39" s="1">
        <f t="shared" si="0"/>
        <v>4.0952688867334844E-3</v>
      </c>
      <c r="D39" s="3">
        <f t="shared" si="1"/>
        <v>301</v>
      </c>
      <c r="E39" s="2">
        <f t="shared" si="2"/>
        <v>59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45</v>
      </c>
      <c r="B40" s="3">
        <v>266</v>
      </c>
      <c r="C40" s="1">
        <f t="shared" si="0"/>
        <v>4.0952688867334844E-3</v>
      </c>
      <c r="D40" s="3">
        <f t="shared" si="1"/>
        <v>318</v>
      </c>
      <c r="E40" s="2">
        <f t="shared" si="2"/>
        <v>58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30</v>
      </c>
      <c r="B41" s="3">
        <v>246</v>
      </c>
      <c r="C41" s="1">
        <f t="shared" si="0"/>
        <v>3.7873539328437487E-3</v>
      </c>
      <c r="D41" s="3">
        <f t="shared" si="1"/>
        <v>658</v>
      </c>
      <c r="E41" s="2">
        <f t="shared" si="2"/>
        <v>38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29</v>
      </c>
      <c r="B42" s="3">
        <v>224</v>
      </c>
      <c r="C42" s="1">
        <f t="shared" si="0"/>
        <v>3.4486474835650391E-3</v>
      </c>
      <c r="D42" s="3">
        <f t="shared" si="1"/>
        <v>909</v>
      </c>
      <c r="E42" s="2">
        <f t="shared" si="2"/>
        <v>30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25</v>
      </c>
      <c r="B43" s="3">
        <v>204</v>
      </c>
      <c r="C43" s="1">
        <f t="shared" si="0"/>
        <v>3.1407325296753039E-3</v>
      </c>
      <c r="D43" s="3">
        <f t="shared" si="1"/>
        <v>2008</v>
      </c>
      <c r="E43" s="2">
        <f t="shared" si="2"/>
        <v>8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49</v>
      </c>
      <c r="B44" s="3">
        <v>186</v>
      </c>
      <c r="C44" s="1">
        <f t="shared" si="0"/>
        <v>2.8636090711745416E-3</v>
      </c>
      <c r="D44" s="3">
        <f t="shared" si="1"/>
        <v>454</v>
      </c>
      <c r="E44" s="2">
        <f t="shared" si="2"/>
        <v>51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21</v>
      </c>
      <c r="B45" s="3">
        <v>183</v>
      </c>
      <c r="C45" s="1">
        <f t="shared" si="0"/>
        <v>2.8174218280910815E-3</v>
      </c>
      <c r="D45" s="3">
        <f t="shared" si="1"/>
        <v>1177</v>
      </c>
      <c r="E45" s="2">
        <f t="shared" si="2"/>
        <v>23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31</v>
      </c>
      <c r="B46" s="3">
        <v>171</v>
      </c>
      <c r="C46" s="1">
        <f t="shared" si="0"/>
        <v>2.6326728557572398E-3</v>
      </c>
      <c r="D46" s="3">
        <f t="shared" si="1"/>
        <v>895</v>
      </c>
      <c r="E46" s="2">
        <f t="shared" si="2"/>
        <v>32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48</v>
      </c>
      <c r="B47" s="3">
        <v>167</v>
      </c>
      <c r="C47" s="1">
        <f t="shared" si="0"/>
        <v>2.5710898649792925E-3</v>
      </c>
      <c r="D47" s="3">
        <f t="shared" si="1"/>
        <v>1129</v>
      </c>
      <c r="E47" s="2">
        <f t="shared" si="2"/>
        <v>25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37</v>
      </c>
      <c r="B48" s="3">
        <v>166</v>
      </c>
      <c r="C48" s="1">
        <f t="shared" si="0"/>
        <v>2.5556941172848058E-3</v>
      </c>
      <c r="D48" s="3">
        <f t="shared" si="1"/>
        <v>755</v>
      </c>
      <c r="E48" s="2">
        <f t="shared" si="2"/>
        <v>33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23</v>
      </c>
      <c r="B49" s="3">
        <v>162</v>
      </c>
      <c r="C49" s="1">
        <f t="shared" si="0"/>
        <v>2.4941111265068586E-3</v>
      </c>
      <c r="D49" s="3">
        <f t="shared" si="1"/>
        <v>205</v>
      </c>
      <c r="E49" s="2">
        <f t="shared" si="2"/>
        <v>71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59</v>
      </c>
      <c r="B50" s="3">
        <v>161</v>
      </c>
      <c r="C50" s="1">
        <f t="shared" si="0"/>
        <v>2.4787153788123719E-3</v>
      </c>
      <c r="D50" s="3">
        <f t="shared" si="1"/>
        <v>672</v>
      </c>
      <c r="E50" s="2">
        <f t="shared" si="2"/>
        <v>37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51</v>
      </c>
      <c r="B51" s="3">
        <v>153</v>
      </c>
      <c r="C51" s="1">
        <f t="shared" si="0"/>
        <v>2.3555493972564779E-3</v>
      </c>
      <c r="D51" s="3">
        <f t="shared" si="1"/>
        <v>209</v>
      </c>
      <c r="E51" s="2">
        <f t="shared" si="2"/>
        <v>70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43</v>
      </c>
      <c r="B52" s="3">
        <v>146</v>
      </c>
      <c r="C52" s="1">
        <f t="shared" si="0"/>
        <v>2.2477791633950701E-3</v>
      </c>
      <c r="D52" s="3">
        <f t="shared" si="1"/>
        <v>1110</v>
      </c>
      <c r="E52" s="2">
        <f t="shared" si="2"/>
        <v>27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52</v>
      </c>
      <c r="B53" s="3">
        <v>146</v>
      </c>
      <c r="C53" s="1">
        <f t="shared" si="0"/>
        <v>2.2477791633950701E-3</v>
      </c>
      <c r="D53" s="3">
        <f t="shared" si="1"/>
        <v>437</v>
      </c>
      <c r="E53" s="2">
        <f t="shared" si="2"/>
        <v>53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53</v>
      </c>
      <c r="B54" s="3">
        <v>120</v>
      </c>
      <c r="C54" s="1">
        <f t="shared" si="0"/>
        <v>1.847489723338414E-3</v>
      </c>
      <c r="D54" s="3">
        <f t="shared" si="1"/>
        <v>454</v>
      </c>
      <c r="E54" s="2">
        <f t="shared" si="2"/>
        <v>51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27</v>
      </c>
      <c r="B55" s="3">
        <v>118</v>
      </c>
      <c r="C55" s="1">
        <f t="shared" si="0"/>
        <v>1.8166982279494404E-3</v>
      </c>
      <c r="D55" s="3">
        <f t="shared" si="1"/>
        <v>1682</v>
      </c>
      <c r="E55" s="2">
        <f t="shared" si="2"/>
        <v>12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9</v>
      </c>
      <c r="B56" s="3">
        <v>114</v>
      </c>
      <c r="C56" s="1">
        <f t="shared" si="0"/>
        <v>1.7551152371714932E-3</v>
      </c>
      <c r="D56" s="3">
        <f t="shared" si="1"/>
        <v>2565</v>
      </c>
      <c r="E56" s="2">
        <f t="shared" si="2"/>
        <v>6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41</v>
      </c>
      <c r="B57" s="3">
        <v>114</v>
      </c>
      <c r="C57" s="1">
        <f t="shared" si="0"/>
        <v>1.7551152371714932E-3</v>
      </c>
      <c r="D57" s="3">
        <f t="shared" si="1"/>
        <v>392</v>
      </c>
      <c r="E57" s="2">
        <f t="shared" si="2"/>
        <v>56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71</v>
      </c>
      <c r="B58" s="3">
        <v>107</v>
      </c>
      <c r="C58" s="1">
        <f t="shared" si="0"/>
        <v>1.6473450033100859E-3</v>
      </c>
      <c r="D58" s="3">
        <f t="shared" si="1"/>
        <v>286</v>
      </c>
      <c r="E58" s="2">
        <f t="shared" si="2"/>
        <v>61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34</v>
      </c>
      <c r="B59" s="3">
        <v>105</v>
      </c>
      <c r="C59" s="1">
        <f t="shared" si="0"/>
        <v>1.6165535079211122E-3</v>
      </c>
      <c r="D59" s="3">
        <f t="shared" si="1"/>
        <v>144</v>
      </c>
      <c r="E59" s="2">
        <f t="shared" si="2"/>
        <v>75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67</v>
      </c>
      <c r="B60" s="3">
        <v>104</v>
      </c>
      <c r="C60" s="1">
        <f t="shared" si="0"/>
        <v>1.6011577602266253E-3</v>
      </c>
      <c r="D60" s="3">
        <f t="shared" si="1"/>
        <v>192</v>
      </c>
      <c r="E60" s="2">
        <f t="shared" si="2"/>
        <v>72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74</v>
      </c>
      <c r="B61" s="3">
        <v>97</v>
      </c>
      <c r="C61" s="1">
        <f t="shared" si="0"/>
        <v>1.493387526365218E-3</v>
      </c>
      <c r="D61" s="3">
        <f t="shared" si="1"/>
        <v>280</v>
      </c>
      <c r="E61" s="2">
        <f t="shared" si="2"/>
        <v>63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56</v>
      </c>
      <c r="B62" s="3">
        <v>97</v>
      </c>
      <c r="C62" s="1">
        <f t="shared" si="0"/>
        <v>1.493387526365218E-3</v>
      </c>
      <c r="D62" s="3">
        <f t="shared" si="1"/>
        <v>213</v>
      </c>
      <c r="E62" s="2">
        <f t="shared" si="2"/>
        <v>68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47</v>
      </c>
      <c r="B63" s="3">
        <v>94</v>
      </c>
      <c r="C63" s="1">
        <f t="shared" si="0"/>
        <v>1.4472002832817575E-3</v>
      </c>
      <c r="D63" s="3">
        <f t="shared" si="1"/>
        <v>611</v>
      </c>
      <c r="E63" s="2">
        <f t="shared" si="2"/>
        <v>40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50</v>
      </c>
      <c r="B64" s="3">
        <v>88</v>
      </c>
      <c r="C64" s="1">
        <f t="shared" si="0"/>
        <v>1.3548257971148369E-3</v>
      </c>
      <c r="D64" s="3">
        <f t="shared" si="1"/>
        <v>732</v>
      </c>
      <c r="E64" s="2">
        <f t="shared" si="2"/>
        <v>35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35</v>
      </c>
      <c r="B65" s="3">
        <v>85</v>
      </c>
      <c r="C65" s="1">
        <f t="shared" si="0"/>
        <v>1.3086385540313765E-3</v>
      </c>
      <c r="D65" s="3">
        <f t="shared" si="1"/>
        <v>1172</v>
      </c>
      <c r="E65" s="2">
        <f t="shared" si="2"/>
        <v>24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63</v>
      </c>
      <c r="B66" s="3">
        <v>69</v>
      </c>
      <c r="C66" s="1">
        <f t="shared" si="0"/>
        <v>1.0623065909195881E-3</v>
      </c>
      <c r="D66" s="3">
        <f t="shared" si="1"/>
        <v>211</v>
      </c>
      <c r="E66" s="2">
        <f t="shared" si="2"/>
        <v>69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60</v>
      </c>
      <c r="B67" s="3">
        <v>69</v>
      </c>
      <c r="C67" s="1">
        <f t="shared" ref="C67:C76" si="3">B67/SUM($B$2:$B$76)</f>
        <v>1.0623065909195881E-3</v>
      </c>
      <c r="D67" s="3">
        <f t="shared" ref="D67:D76" si="4">INDEX($J$2:$J$76, MATCH(A67, $I$2:$I$76, 0))</f>
        <v>1437</v>
      </c>
      <c r="E67" s="2">
        <f t="shared" ref="E67:E76" si="5">_xlfn.RANK.EQ(D67, $D$2:$D$76, 0)</f>
        <v>17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55</v>
      </c>
      <c r="B68" s="3">
        <v>57</v>
      </c>
      <c r="C68" s="1">
        <f t="shared" si="3"/>
        <v>8.7755761858574659E-4</v>
      </c>
      <c r="D68" s="3">
        <f t="shared" si="4"/>
        <v>1257</v>
      </c>
      <c r="E68" s="2">
        <f t="shared" si="5"/>
        <v>20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18</v>
      </c>
      <c r="B69" s="3">
        <v>55</v>
      </c>
      <c r="C69" s="1">
        <f t="shared" si="3"/>
        <v>8.4676612319677309E-4</v>
      </c>
      <c r="D69" s="3">
        <f t="shared" si="4"/>
        <v>2668</v>
      </c>
      <c r="E69" s="2">
        <f t="shared" si="5"/>
        <v>5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44</v>
      </c>
      <c r="B70" s="3">
        <v>52</v>
      </c>
      <c r="C70" s="1">
        <f t="shared" si="3"/>
        <v>8.0057888011331266E-4</v>
      </c>
      <c r="D70" s="3">
        <f t="shared" si="4"/>
        <v>522</v>
      </c>
      <c r="E70" s="2">
        <f t="shared" si="5"/>
        <v>44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65</v>
      </c>
      <c r="B71" s="3">
        <v>42</v>
      </c>
      <c r="C71" s="1">
        <f t="shared" si="3"/>
        <v>6.4662140316844492E-4</v>
      </c>
      <c r="D71" s="3">
        <f t="shared" si="4"/>
        <v>258</v>
      </c>
      <c r="E71" s="2">
        <f t="shared" si="5"/>
        <v>66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75</v>
      </c>
      <c r="B72" s="3">
        <v>36</v>
      </c>
      <c r="C72" s="1">
        <f t="shared" si="3"/>
        <v>5.5424691700152419E-4</v>
      </c>
      <c r="D72" s="3">
        <f t="shared" si="4"/>
        <v>509</v>
      </c>
      <c r="E72" s="2">
        <f t="shared" si="5"/>
        <v>45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64</v>
      </c>
      <c r="B73" s="3">
        <v>22</v>
      </c>
      <c r="C73" s="1">
        <f t="shared" si="3"/>
        <v>3.3870644927870921E-4</v>
      </c>
      <c r="D73" s="3">
        <f t="shared" si="4"/>
        <v>997</v>
      </c>
      <c r="E73" s="2">
        <f t="shared" si="5"/>
        <v>29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58</v>
      </c>
      <c r="B74" s="3">
        <v>20</v>
      </c>
      <c r="C74" s="1">
        <f t="shared" si="3"/>
        <v>3.0791495388973565E-4</v>
      </c>
      <c r="D74" s="3">
        <f t="shared" si="4"/>
        <v>460</v>
      </c>
      <c r="E74" s="2">
        <f t="shared" si="5"/>
        <v>48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72</v>
      </c>
      <c r="B75" s="3">
        <v>12</v>
      </c>
      <c r="C75" s="1">
        <f t="shared" si="3"/>
        <v>1.8474897233384139E-4</v>
      </c>
      <c r="D75" s="3">
        <f t="shared" si="4"/>
        <v>167</v>
      </c>
      <c r="E75" s="2">
        <f t="shared" si="5"/>
        <v>73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73</v>
      </c>
      <c r="B76" s="3">
        <v>11</v>
      </c>
      <c r="C76" s="1">
        <f t="shared" si="3"/>
        <v>1.6935322463935461E-4</v>
      </c>
      <c r="D76" s="3">
        <f t="shared" si="4"/>
        <v>167</v>
      </c>
      <c r="E76" s="2">
        <f t="shared" si="5"/>
        <v>73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1</v>
      </c>
      <c r="B2" s="3">
        <v>7297</v>
      </c>
      <c r="C2" s="1">
        <f t="shared" ref="C2:C33" si="0">B2/SUM($B$2:$B$76)</f>
        <v>0.11234277092667005</v>
      </c>
      <c r="D2" s="3">
        <f t="shared" ref="D2:D33" si="1">INDEX($J$2:$J$76, MATCH(A2, $I$2:$I$76, 0))</f>
        <v>5139</v>
      </c>
      <c r="E2" s="2">
        <f t="shared" ref="E2:E33" si="2">_xlfn.RANK.EQ(D2, $D$2:$D$76, 0)</f>
        <v>2</v>
      </c>
      <c r="F2" s="2">
        <v>1</v>
      </c>
      <c r="G2" s="5">
        <f>CORREL(B2:B76, D2:D76)</f>
        <v>0.84387684364900295</v>
      </c>
      <c r="I2" t="s">
        <v>48</v>
      </c>
      <c r="J2">
        <v>1129</v>
      </c>
    </row>
    <row r="3" spans="1:10" x14ac:dyDescent="0.25">
      <c r="A3" t="s">
        <v>2</v>
      </c>
      <c r="B3" s="3">
        <v>7001</v>
      </c>
      <c r="C3" s="1">
        <f t="shared" si="0"/>
        <v>0.10778562960910197</v>
      </c>
      <c r="D3" s="3">
        <f t="shared" si="1"/>
        <v>8074</v>
      </c>
      <c r="E3" s="2">
        <f t="shared" si="2"/>
        <v>1</v>
      </c>
      <c r="F3" s="2">
        <v>2</v>
      </c>
      <c r="I3" t="s">
        <v>68</v>
      </c>
      <c r="J3">
        <v>394</v>
      </c>
    </row>
    <row r="4" spans="1:10" x14ac:dyDescent="0.25">
      <c r="A4" t="s">
        <v>3</v>
      </c>
      <c r="B4" s="3">
        <v>4730</v>
      </c>
      <c r="C4" s="1">
        <f t="shared" si="0"/>
        <v>7.2821886594922489E-2</v>
      </c>
      <c r="D4" s="3">
        <f t="shared" si="1"/>
        <v>4866</v>
      </c>
      <c r="E4" s="2">
        <f t="shared" si="2"/>
        <v>3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4</v>
      </c>
      <c r="B5" s="3">
        <v>3218</v>
      </c>
      <c r="C5" s="1">
        <f t="shared" si="0"/>
        <v>4.9543516080858468E-2</v>
      </c>
      <c r="D5" s="3">
        <f t="shared" si="1"/>
        <v>1531</v>
      </c>
      <c r="E5" s="2">
        <f t="shared" si="2"/>
        <v>14</v>
      </c>
      <c r="F5" s="2">
        <v>4</v>
      </c>
      <c r="G5" s="5">
        <f>CORREL(E2:E76, F2:F76)</f>
        <v>0.61071156234681112</v>
      </c>
      <c r="I5" t="s">
        <v>22</v>
      </c>
      <c r="J5">
        <v>3212</v>
      </c>
    </row>
    <row r="6" spans="1:10" x14ac:dyDescent="0.25">
      <c r="A6" t="s">
        <v>5</v>
      </c>
      <c r="B6" s="3">
        <v>2345</v>
      </c>
      <c r="C6" s="1">
        <f t="shared" si="0"/>
        <v>3.6103028343571507E-2</v>
      </c>
      <c r="D6" s="3">
        <f t="shared" si="1"/>
        <v>1510</v>
      </c>
      <c r="E6" s="2">
        <f t="shared" si="2"/>
        <v>15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6</v>
      </c>
      <c r="B7" s="3">
        <v>2131</v>
      </c>
      <c r="C7" s="1">
        <f t="shared" si="0"/>
        <v>3.2808338336951334E-2</v>
      </c>
      <c r="D7" s="3">
        <f t="shared" si="1"/>
        <v>1117</v>
      </c>
      <c r="E7" s="2">
        <f t="shared" si="2"/>
        <v>26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7</v>
      </c>
      <c r="B8" s="3">
        <v>1979</v>
      </c>
      <c r="C8" s="1">
        <f t="shared" si="0"/>
        <v>3.0468184687389342E-2</v>
      </c>
      <c r="D8" s="3">
        <f t="shared" si="1"/>
        <v>697</v>
      </c>
      <c r="E8" s="2">
        <f t="shared" si="2"/>
        <v>36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8</v>
      </c>
      <c r="B9" s="3">
        <v>1879</v>
      </c>
      <c r="C9" s="1">
        <f t="shared" si="0"/>
        <v>2.8928609917940665E-2</v>
      </c>
      <c r="D9" s="3">
        <f t="shared" si="1"/>
        <v>1821</v>
      </c>
      <c r="E9" s="2">
        <f t="shared" si="2"/>
        <v>11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9</v>
      </c>
      <c r="B10" s="3">
        <v>1773</v>
      </c>
      <c r="C10" s="1">
        <f t="shared" si="0"/>
        <v>2.7296660662325067E-2</v>
      </c>
      <c r="D10" s="3">
        <f t="shared" si="1"/>
        <v>2565</v>
      </c>
      <c r="E10" s="2">
        <f t="shared" si="2"/>
        <v>6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10</v>
      </c>
      <c r="B11" s="3">
        <v>1721</v>
      </c>
      <c r="C11" s="1">
        <f t="shared" si="0"/>
        <v>2.6496081782211751E-2</v>
      </c>
      <c r="D11" s="3">
        <f t="shared" si="1"/>
        <v>2332</v>
      </c>
      <c r="E11" s="2">
        <f t="shared" si="2"/>
        <v>7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11</v>
      </c>
      <c r="B12" s="3">
        <v>1675</v>
      </c>
      <c r="C12" s="1">
        <f t="shared" si="0"/>
        <v>2.5787877388265362E-2</v>
      </c>
      <c r="D12" s="3">
        <f t="shared" si="1"/>
        <v>279</v>
      </c>
      <c r="E12" s="2">
        <f t="shared" si="2"/>
        <v>64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12</v>
      </c>
      <c r="B13" s="3">
        <v>1574</v>
      </c>
      <c r="C13" s="1">
        <f t="shared" si="0"/>
        <v>2.4232906871122197E-2</v>
      </c>
      <c r="D13" s="3">
        <f t="shared" si="1"/>
        <v>1555</v>
      </c>
      <c r="E13" s="2">
        <f t="shared" si="2"/>
        <v>13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13</v>
      </c>
      <c r="B14" s="3">
        <v>1519</v>
      </c>
      <c r="C14" s="1">
        <f t="shared" si="0"/>
        <v>2.3386140747925423E-2</v>
      </c>
      <c r="D14" s="3">
        <f t="shared" si="1"/>
        <v>1445</v>
      </c>
      <c r="E14" s="2">
        <f t="shared" si="2"/>
        <v>16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14</v>
      </c>
      <c r="B15" s="3">
        <v>1507</v>
      </c>
      <c r="C15" s="1">
        <f t="shared" si="0"/>
        <v>2.3201391775591582E-2</v>
      </c>
      <c r="D15" s="3">
        <f t="shared" si="1"/>
        <v>1304</v>
      </c>
      <c r="E15" s="2">
        <f t="shared" si="2"/>
        <v>19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15</v>
      </c>
      <c r="B16" s="3">
        <v>1354</v>
      </c>
      <c r="C16" s="1">
        <f t="shared" si="0"/>
        <v>2.0845842378335103E-2</v>
      </c>
      <c r="D16" s="3">
        <f t="shared" si="1"/>
        <v>469</v>
      </c>
      <c r="E16" s="2">
        <f t="shared" si="2"/>
        <v>47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16</v>
      </c>
      <c r="B17" s="3">
        <v>1254</v>
      </c>
      <c r="C17" s="1">
        <f t="shared" si="0"/>
        <v>1.9306267608886426E-2</v>
      </c>
      <c r="D17" s="3">
        <f t="shared" si="1"/>
        <v>1978</v>
      </c>
      <c r="E17" s="2">
        <f t="shared" si="2"/>
        <v>9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17</v>
      </c>
      <c r="B18" s="3">
        <v>1146</v>
      </c>
      <c r="C18" s="1">
        <f t="shared" si="0"/>
        <v>1.7643526857881852E-2</v>
      </c>
      <c r="D18" s="3">
        <f t="shared" si="1"/>
        <v>745</v>
      </c>
      <c r="E18" s="2">
        <f t="shared" si="2"/>
        <v>34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18</v>
      </c>
      <c r="B19" s="3">
        <v>1139</v>
      </c>
      <c r="C19" s="1">
        <f t="shared" si="0"/>
        <v>1.7535756624020446E-2</v>
      </c>
      <c r="D19" s="3">
        <f t="shared" si="1"/>
        <v>2668</v>
      </c>
      <c r="E19" s="2">
        <f t="shared" si="2"/>
        <v>5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19</v>
      </c>
      <c r="B20" s="3">
        <v>1081</v>
      </c>
      <c r="C20" s="1">
        <f t="shared" si="0"/>
        <v>1.6642803257740212E-2</v>
      </c>
      <c r="D20" s="3">
        <f t="shared" si="1"/>
        <v>1044</v>
      </c>
      <c r="E20" s="2">
        <f t="shared" si="2"/>
        <v>28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20</v>
      </c>
      <c r="B21" s="3">
        <v>955</v>
      </c>
      <c r="C21" s="1">
        <f t="shared" si="0"/>
        <v>1.4702939048234878E-2</v>
      </c>
      <c r="D21" s="3">
        <f t="shared" si="1"/>
        <v>231</v>
      </c>
      <c r="E21" s="2">
        <f t="shared" si="2"/>
        <v>67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21</v>
      </c>
      <c r="B22" s="3">
        <v>847</v>
      </c>
      <c r="C22" s="1">
        <f t="shared" si="0"/>
        <v>1.3040198297230306E-2</v>
      </c>
      <c r="D22" s="3">
        <f t="shared" si="1"/>
        <v>1177</v>
      </c>
      <c r="E22" s="2">
        <f t="shared" si="2"/>
        <v>23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22</v>
      </c>
      <c r="B23" s="3">
        <v>831</v>
      </c>
      <c r="C23" s="1">
        <f t="shared" si="0"/>
        <v>1.2793866334118517E-2</v>
      </c>
      <c r="D23" s="3">
        <f t="shared" si="1"/>
        <v>3212</v>
      </c>
      <c r="E23" s="2">
        <f t="shared" si="2"/>
        <v>4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23</v>
      </c>
      <c r="B24" s="3">
        <v>788</v>
      </c>
      <c r="C24" s="1">
        <f t="shared" si="0"/>
        <v>1.2131849183255584E-2</v>
      </c>
      <c r="D24" s="3">
        <f t="shared" si="1"/>
        <v>205</v>
      </c>
      <c r="E24" s="2">
        <f t="shared" si="2"/>
        <v>71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24</v>
      </c>
      <c r="B25" s="3">
        <v>685</v>
      </c>
      <c r="C25" s="1">
        <f t="shared" si="0"/>
        <v>1.0546087170723447E-2</v>
      </c>
      <c r="D25" s="3">
        <f t="shared" si="1"/>
        <v>611</v>
      </c>
      <c r="E25" s="2">
        <f t="shared" si="2"/>
        <v>40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25</v>
      </c>
      <c r="B26" s="3">
        <v>591</v>
      </c>
      <c r="C26" s="1">
        <f t="shared" si="0"/>
        <v>9.0988868874416883E-3</v>
      </c>
      <c r="D26" s="3">
        <f t="shared" si="1"/>
        <v>2008</v>
      </c>
      <c r="E26" s="2">
        <f t="shared" si="2"/>
        <v>8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26</v>
      </c>
      <c r="B27" s="3">
        <v>564</v>
      </c>
      <c r="C27" s="1">
        <f t="shared" si="0"/>
        <v>8.6832016996905449E-3</v>
      </c>
      <c r="D27" s="3">
        <f t="shared" si="1"/>
        <v>634</v>
      </c>
      <c r="E27" s="2">
        <f t="shared" si="2"/>
        <v>39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27</v>
      </c>
      <c r="B28" s="3">
        <v>560</v>
      </c>
      <c r="C28" s="1">
        <f t="shared" si="0"/>
        <v>8.6216187089125981E-3</v>
      </c>
      <c r="D28" s="3">
        <f t="shared" si="1"/>
        <v>1682</v>
      </c>
      <c r="E28" s="2">
        <f t="shared" si="2"/>
        <v>12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28</v>
      </c>
      <c r="B29" s="3">
        <v>532</v>
      </c>
      <c r="C29" s="1">
        <f t="shared" si="0"/>
        <v>8.1905377734669688E-3</v>
      </c>
      <c r="D29" s="3">
        <f t="shared" si="1"/>
        <v>266</v>
      </c>
      <c r="E29" s="2">
        <f t="shared" si="2"/>
        <v>65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29</v>
      </c>
      <c r="B30" s="3">
        <v>504</v>
      </c>
      <c r="C30" s="1">
        <f t="shared" si="0"/>
        <v>7.7594568380213386E-3</v>
      </c>
      <c r="D30" s="3">
        <f t="shared" si="1"/>
        <v>909</v>
      </c>
      <c r="E30" s="2">
        <f t="shared" si="2"/>
        <v>30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30</v>
      </c>
      <c r="B31" s="3">
        <v>484</v>
      </c>
      <c r="C31" s="1">
        <f t="shared" si="0"/>
        <v>7.4515418841316029E-3</v>
      </c>
      <c r="D31" s="3">
        <f t="shared" si="1"/>
        <v>658</v>
      </c>
      <c r="E31" s="2">
        <f t="shared" si="2"/>
        <v>38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31</v>
      </c>
      <c r="B32" s="3">
        <v>473</v>
      </c>
      <c r="C32" s="1">
        <f t="shared" si="0"/>
        <v>7.2821886594922483E-3</v>
      </c>
      <c r="D32" s="3">
        <f t="shared" si="1"/>
        <v>895</v>
      </c>
      <c r="E32" s="2">
        <f t="shared" si="2"/>
        <v>32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32</v>
      </c>
      <c r="B33" s="3">
        <v>472</v>
      </c>
      <c r="C33" s="1">
        <f t="shared" si="0"/>
        <v>7.2667929117977616E-3</v>
      </c>
      <c r="D33" s="3">
        <f t="shared" si="1"/>
        <v>1180</v>
      </c>
      <c r="E33" s="2">
        <f t="shared" si="2"/>
        <v>22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33</v>
      </c>
      <c r="B34" s="3">
        <v>425</v>
      </c>
      <c r="C34" s="1">
        <f t="shared" ref="C34:C65" si="3">B34/SUM($B$2:$B$76)</f>
        <v>6.5431927701568825E-3</v>
      </c>
      <c r="D34" s="3">
        <f t="shared" ref="D34:D65" si="4">INDEX($J$2:$J$76, MATCH(A34, $I$2:$I$76, 0))</f>
        <v>573</v>
      </c>
      <c r="E34" s="2">
        <f t="shared" ref="E34:E65" si="5">_xlfn.RANK.EQ(D34, $D$2:$D$76, 0)</f>
        <v>43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34</v>
      </c>
      <c r="B35" s="3">
        <v>419</v>
      </c>
      <c r="C35" s="1">
        <f t="shared" si="3"/>
        <v>6.4508182839899623E-3</v>
      </c>
      <c r="D35" s="3">
        <f t="shared" si="4"/>
        <v>144</v>
      </c>
      <c r="E35" s="2">
        <f t="shared" si="5"/>
        <v>75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35</v>
      </c>
      <c r="B36" s="3">
        <v>414</v>
      </c>
      <c r="C36" s="1">
        <f t="shared" si="3"/>
        <v>6.3738395455175279E-3</v>
      </c>
      <c r="D36" s="3">
        <f t="shared" si="4"/>
        <v>1172</v>
      </c>
      <c r="E36" s="2">
        <f t="shared" si="5"/>
        <v>24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36</v>
      </c>
      <c r="B37" s="3">
        <v>401</v>
      </c>
      <c r="C37" s="1">
        <f t="shared" si="3"/>
        <v>6.1736948254892E-3</v>
      </c>
      <c r="D37" s="3">
        <f t="shared" si="4"/>
        <v>457</v>
      </c>
      <c r="E37" s="2">
        <f t="shared" si="5"/>
        <v>50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37</v>
      </c>
      <c r="B38" s="3">
        <v>397</v>
      </c>
      <c r="C38" s="1">
        <f t="shared" si="3"/>
        <v>6.1121118347112532E-3</v>
      </c>
      <c r="D38" s="3">
        <f t="shared" si="4"/>
        <v>755</v>
      </c>
      <c r="E38" s="2">
        <f t="shared" si="5"/>
        <v>33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38</v>
      </c>
      <c r="B39" s="3">
        <v>386</v>
      </c>
      <c r="C39" s="1">
        <f t="shared" si="3"/>
        <v>5.9427586100718978E-3</v>
      </c>
      <c r="D39" s="3">
        <f t="shared" si="4"/>
        <v>1925</v>
      </c>
      <c r="E39" s="2">
        <f t="shared" si="5"/>
        <v>10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39</v>
      </c>
      <c r="B40" s="3">
        <v>370</v>
      </c>
      <c r="C40" s="1">
        <f t="shared" si="3"/>
        <v>5.6964266469601097E-3</v>
      </c>
      <c r="D40" s="3">
        <f t="shared" si="4"/>
        <v>1350</v>
      </c>
      <c r="E40" s="2">
        <f t="shared" si="5"/>
        <v>18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40</v>
      </c>
      <c r="B41" s="3">
        <v>364</v>
      </c>
      <c r="C41" s="1">
        <f t="shared" si="3"/>
        <v>5.6040521607931887E-3</v>
      </c>
      <c r="D41" s="3">
        <f t="shared" si="4"/>
        <v>900</v>
      </c>
      <c r="E41" s="2">
        <f t="shared" si="5"/>
        <v>31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41</v>
      </c>
      <c r="B42" s="3">
        <v>362</v>
      </c>
      <c r="C42" s="1">
        <f t="shared" si="3"/>
        <v>5.5732606654042153E-3</v>
      </c>
      <c r="D42" s="3">
        <f t="shared" si="4"/>
        <v>392</v>
      </c>
      <c r="E42" s="2">
        <f t="shared" si="5"/>
        <v>56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42</v>
      </c>
      <c r="B43" s="3">
        <v>356</v>
      </c>
      <c r="C43" s="1">
        <f t="shared" si="3"/>
        <v>5.4808861792372951E-3</v>
      </c>
      <c r="D43" s="3">
        <f t="shared" si="4"/>
        <v>583</v>
      </c>
      <c r="E43" s="2">
        <f t="shared" si="5"/>
        <v>42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43</v>
      </c>
      <c r="B44" s="3">
        <v>351</v>
      </c>
      <c r="C44" s="1">
        <f t="shared" si="3"/>
        <v>5.4039074407648607E-3</v>
      </c>
      <c r="D44" s="3">
        <f t="shared" si="4"/>
        <v>1110</v>
      </c>
      <c r="E44" s="2">
        <f t="shared" si="5"/>
        <v>27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44</v>
      </c>
      <c r="B45" s="3">
        <v>350</v>
      </c>
      <c r="C45" s="1">
        <f t="shared" si="3"/>
        <v>5.388511693070374E-3</v>
      </c>
      <c r="D45" s="3">
        <f t="shared" si="4"/>
        <v>522</v>
      </c>
      <c r="E45" s="2">
        <f t="shared" si="5"/>
        <v>44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45</v>
      </c>
      <c r="B46" s="3">
        <v>323</v>
      </c>
      <c r="C46" s="1">
        <f t="shared" si="3"/>
        <v>4.9728265053192305E-3</v>
      </c>
      <c r="D46" s="3">
        <f t="shared" si="4"/>
        <v>318</v>
      </c>
      <c r="E46" s="2">
        <f t="shared" si="5"/>
        <v>58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46</v>
      </c>
      <c r="B47" s="3">
        <v>318</v>
      </c>
      <c r="C47" s="1">
        <f t="shared" si="3"/>
        <v>4.895847766846797E-3</v>
      </c>
      <c r="D47" s="3">
        <f t="shared" si="4"/>
        <v>299</v>
      </c>
      <c r="E47" s="2">
        <f t="shared" si="5"/>
        <v>60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47</v>
      </c>
      <c r="B48" s="3">
        <v>306</v>
      </c>
      <c r="C48" s="1">
        <f t="shared" si="3"/>
        <v>4.7110987945129558E-3</v>
      </c>
      <c r="D48" s="3">
        <f t="shared" si="4"/>
        <v>611</v>
      </c>
      <c r="E48" s="2">
        <f t="shared" si="5"/>
        <v>40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48</v>
      </c>
      <c r="B49" s="3">
        <v>296</v>
      </c>
      <c r="C49" s="1">
        <f t="shared" si="3"/>
        <v>4.5571413175680879E-3</v>
      </c>
      <c r="D49" s="3">
        <f t="shared" si="4"/>
        <v>1129</v>
      </c>
      <c r="E49" s="2">
        <f t="shared" si="5"/>
        <v>25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49</v>
      </c>
      <c r="B50" s="3">
        <v>280</v>
      </c>
      <c r="C50" s="1">
        <f t="shared" si="3"/>
        <v>4.310809354456299E-3</v>
      </c>
      <c r="D50" s="3">
        <f t="shared" si="4"/>
        <v>454</v>
      </c>
      <c r="E50" s="2">
        <f t="shared" si="5"/>
        <v>51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50</v>
      </c>
      <c r="B51" s="3">
        <v>271</v>
      </c>
      <c r="C51" s="1">
        <f t="shared" si="3"/>
        <v>4.1722476252059179E-3</v>
      </c>
      <c r="D51" s="3">
        <f t="shared" si="4"/>
        <v>732</v>
      </c>
      <c r="E51" s="2">
        <f t="shared" si="5"/>
        <v>35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51</v>
      </c>
      <c r="B52" s="3">
        <v>268</v>
      </c>
      <c r="C52" s="1">
        <f t="shared" si="3"/>
        <v>4.1260603821224578E-3</v>
      </c>
      <c r="D52" s="3">
        <f t="shared" si="4"/>
        <v>209</v>
      </c>
      <c r="E52" s="2">
        <f t="shared" si="5"/>
        <v>70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52</v>
      </c>
      <c r="B53" s="3">
        <v>256</v>
      </c>
      <c r="C53" s="1">
        <f t="shared" si="3"/>
        <v>3.9413114097886165E-3</v>
      </c>
      <c r="D53" s="3">
        <f t="shared" si="4"/>
        <v>437</v>
      </c>
      <c r="E53" s="2">
        <f t="shared" si="5"/>
        <v>53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53</v>
      </c>
      <c r="B54" s="3">
        <v>252</v>
      </c>
      <c r="C54" s="1">
        <f t="shared" si="3"/>
        <v>3.8797284190106693E-3</v>
      </c>
      <c r="D54" s="3">
        <f t="shared" si="4"/>
        <v>454</v>
      </c>
      <c r="E54" s="2">
        <f t="shared" si="5"/>
        <v>51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54</v>
      </c>
      <c r="B55" s="3">
        <v>233</v>
      </c>
      <c r="C55" s="1">
        <f t="shared" si="3"/>
        <v>3.5872092128154203E-3</v>
      </c>
      <c r="D55" s="3">
        <f t="shared" si="4"/>
        <v>495</v>
      </c>
      <c r="E55" s="2">
        <f t="shared" si="5"/>
        <v>46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55</v>
      </c>
      <c r="B56" s="3">
        <v>213</v>
      </c>
      <c r="C56" s="1">
        <f t="shared" si="3"/>
        <v>3.2792942589256846E-3</v>
      </c>
      <c r="D56" s="3">
        <f t="shared" si="4"/>
        <v>1257</v>
      </c>
      <c r="E56" s="2">
        <f t="shared" si="5"/>
        <v>20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56</v>
      </c>
      <c r="B57" s="3">
        <v>207</v>
      </c>
      <c r="C57" s="1">
        <f t="shared" si="3"/>
        <v>3.186919772758764E-3</v>
      </c>
      <c r="D57" s="3">
        <f t="shared" si="4"/>
        <v>213</v>
      </c>
      <c r="E57" s="2">
        <f t="shared" si="5"/>
        <v>68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57</v>
      </c>
      <c r="B58" s="3">
        <v>201</v>
      </c>
      <c r="C58" s="1">
        <f t="shared" si="3"/>
        <v>3.0945452865918433E-3</v>
      </c>
      <c r="D58" s="3">
        <f t="shared" si="4"/>
        <v>284</v>
      </c>
      <c r="E58" s="2">
        <f t="shared" si="5"/>
        <v>62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58</v>
      </c>
      <c r="B59" s="3">
        <v>193</v>
      </c>
      <c r="C59" s="1">
        <f t="shared" si="3"/>
        <v>2.9713793050359489E-3</v>
      </c>
      <c r="D59" s="3">
        <f t="shared" si="4"/>
        <v>460</v>
      </c>
      <c r="E59" s="2">
        <f t="shared" si="5"/>
        <v>48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59</v>
      </c>
      <c r="B60" s="3">
        <v>188</v>
      </c>
      <c r="C60" s="1">
        <f t="shared" si="3"/>
        <v>2.894400566563515E-3</v>
      </c>
      <c r="D60" s="3">
        <f t="shared" si="4"/>
        <v>672</v>
      </c>
      <c r="E60" s="2">
        <f t="shared" si="5"/>
        <v>37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60</v>
      </c>
      <c r="B61" s="3">
        <v>180</v>
      </c>
      <c r="C61" s="1">
        <f t="shared" si="3"/>
        <v>2.7712345850076209E-3</v>
      </c>
      <c r="D61" s="3">
        <f t="shared" si="4"/>
        <v>1437</v>
      </c>
      <c r="E61" s="2">
        <f t="shared" si="5"/>
        <v>17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61</v>
      </c>
      <c r="B62" s="3">
        <v>177</v>
      </c>
      <c r="C62" s="1">
        <f t="shared" si="3"/>
        <v>2.7250473419241604E-3</v>
      </c>
      <c r="D62" s="3">
        <f t="shared" si="4"/>
        <v>1230</v>
      </c>
      <c r="E62" s="2">
        <f t="shared" si="5"/>
        <v>21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62</v>
      </c>
      <c r="B63" s="3">
        <v>167</v>
      </c>
      <c r="C63" s="1">
        <f t="shared" si="3"/>
        <v>2.5710898649792925E-3</v>
      </c>
      <c r="D63" s="3">
        <f t="shared" si="4"/>
        <v>458</v>
      </c>
      <c r="E63" s="2">
        <f t="shared" si="5"/>
        <v>49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63</v>
      </c>
      <c r="B64" s="3">
        <v>155</v>
      </c>
      <c r="C64" s="1">
        <f t="shared" si="3"/>
        <v>2.3863408926454513E-3</v>
      </c>
      <c r="D64" s="3">
        <f t="shared" si="4"/>
        <v>211</v>
      </c>
      <c r="E64" s="2">
        <f t="shared" si="5"/>
        <v>69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64</v>
      </c>
      <c r="B65" s="3">
        <v>141</v>
      </c>
      <c r="C65" s="1">
        <f t="shared" si="3"/>
        <v>2.1708004249226362E-3</v>
      </c>
      <c r="D65" s="3">
        <f t="shared" si="4"/>
        <v>997</v>
      </c>
      <c r="E65" s="2">
        <f t="shared" si="5"/>
        <v>29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65</v>
      </c>
      <c r="B66" s="3">
        <v>140</v>
      </c>
      <c r="C66" s="1">
        <f t="shared" ref="C66:C76" si="6">B66/SUM($B$2:$B$76)</f>
        <v>2.1554046772281495E-3</v>
      </c>
      <c r="D66" s="3">
        <f t="shared" ref="D66:D76" si="7">INDEX($J$2:$J$76, MATCH(A66, $I$2:$I$76, 0))</f>
        <v>258</v>
      </c>
      <c r="E66" s="2">
        <f t="shared" ref="E66:E76" si="8">_xlfn.RANK.EQ(D66, $D$2:$D$76, 0)</f>
        <v>66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66</v>
      </c>
      <c r="B67" s="3">
        <v>133</v>
      </c>
      <c r="C67" s="1">
        <f t="shared" si="6"/>
        <v>2.0476344433667422E-3</v>
      </c>
      <c r="D67" s="3">
        <f t="shared" si="7"/>
        <v>426</v>
      </c>
      <c r="E67" s="2">
        <f t="shared" si="8"/>
        <v>54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67</v>
      </c>
      <c r="B68" s="3">
        <v>127</v>
      </c>
      <c r="C68" s="1">
        <f t="shared" si="6"/>
        <v>1.9552599571998216E-3</v>
      </c>
      <c r="D68" s="3">
        <f t="shared" si="7"/>
        <v>192</v>
      </c>
      <c r="E68" s="2">
        <f t="shared" si="8"/>
        <v>72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68</v>
      </c>
      <c r="B69" s="3">
        <v>126</v>
      </c>
      <c r="C69" s="1">
        <f t="shared" si="6"/>
        <v>1.9398642095053346E-3</v>
      </c>
      <c r="D69" s="3">
        <f t="shared" si="7"/>
        <v>394</v>
      </c>
      <c r="E69" s="2">
        <f t="shared" si="8"/>
        <v>55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69</v>
      </c>
      <c r="B70" s="3">
        <v>126</v>
      </c>
      <c r="C70" s="1">
        <f t="shared" si="6"/>
        <v>1.9398642095053346E-3</v>
      </c>
      <c r="D70" s="3">
        <f t="shared" si="7"/>
        <v>324</v>
      </c>
      <c r="E70" s="2">
        <f t="shared" si="8"/>
        <v>57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70</v>
      </c>
      <c r="B71" s="3">
        <v>122</v>
      </c>
      <c r="C71" s="1">
        <f t="shared" si="6"/>
        <v>1.8782812187273874E-3</v>
      </c>
      <c r="D71" s="3">
        <f t="shared" si="7"/>
        <v>301</v>
      </c>
      <c r="E71" s="2">
        <f t="shared" si="8"/>
        <v>59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71</v>
      </c>
      <c r="B72" s="3">
        <v>106</v>
      </c>
      <c r="C72" s="1">
        <f t="shared" si="6"/>
        <v>1.6319492556155989E-3</v>
      </c>
      <c r="D72" s="3">
        <f t="shared" si="7"/>
        <v>286</v>
      </c>
      <c r="E72" s="2">
        <f t="shared" si="8"/>
        <v>61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72</v>
      </c>
      <c r="B73" s="3">
        <v>76</v>
      </c>
      <c r="C73" s="1">
        <f t="shared" si="6"/>
        <v>1.1700768247809954E-3</v>
      </c>
      <c r="D73" s="3">
        <f t="shared" si="7"/>
        <v>167</v>
      </c>
      <c r="E73" s="2">
        <f t="shared" si="8"/>
        <v>73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73</v>
      </c>
      <c r="B74" s="3">
        <v>69</v>
      </c>
      <c r="C74" s="1">
        <f t="shared" si="6"/>
        <v>1.0623065909195881E-3</v>
      </c>
      <c r="D74" s="3">
        <f t="shared" si="7"/>
        <v>167</v>
      </c>
      <c r="E74" s="2">
        <f t="shared" si="8"/>
        <v>73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74</v>
      </c>
      <c r="B75" s="3">
        <v>56</v>
      </c>
      <c r="C75" s="1">
        <f t="shared" si="6"/>
        <v>8.6216187089125978E-4</v>
      </c>
      <c r="D75" s="3">
        <f t="shared" si="7"/>
        <v>280</v>
      </c>
      <c r="E75" s="2">
        <f t="shared" si="8"/>
        <v>63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75</v>
      </c>
      <c r="B76" s="3">
        <v>43</v>
      </c>
      <c r="C76" s="1">
        <f t="shared" si="6"/>
        <v>6.6201715086293162E-4</v>
      </c>
      <c r="D76" s="3">
        <f t="shared" si="7"/>
        <v>509</v>
      </c>
      <c r="E76" s="2">
        <f t="shared" si="8"/>
        <v>45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34D3-FAA2-4D71-8DF3-50009685CD75}"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4</v>
      </c>
      <c r="B2" s="3">
        <v>3759</v>
      </c>
      <c r="C2" s="1">
        <f>B2/SUM($B$2:$B$76)</f>
        <v>5.7872615583575815E-2</v>
      </c>
      <c r="D2" s="3">
        <f>INDEX($J$2:$J$76, MATCH(A2, $I$2:$I$76, 0))</f>
        <v>1531</v>
      </c>
      <c r="E2" s="2">
        <f>_xlfn.RANK.EQ(D2, $D$2:$D$76, 0)</f>
        <v>14</v>
      </c>
      <c r="F2" s="2">
        <v>1</v>
      </c>
      <c r="G2" s="5">
        <f>CORREL(B2:B76, D2:D76)</f>
        <v>0.46346730933542035</v>
      </c>
      <c r="I2" t="s">
        <v>48</v>
      </c>
      <c r="J2">
        <v>1129</v>
      </c>
    </row>
    <row r="3" spans="1:10" x14ac:dyDescent="0.25">
      <c r="A3" t="s">
        <v>1</v>
      </c>
      <c r="B3" s="3">
        <v>3574</v>
      </c>
      <c r="C3" s="1">
        <f t="shared" ref="C3:C66" si="0">B3/SUM($B$2:$B$76)</f>
        <v>5.5024402260095764E-2</v>
      </c>
      <c r="D3" s="3">
        <f t="shared" ref="D3:D66" si="1">INDEX($J$2:$J$76, MATCH(A3, $I$2:$I$76, 0))</f>
        <v>5139</v>
      </c>
      <c r="E3" s="2">
        <f t="shared" ref="E3:E66" si="2">_xlfn.RANK.EQ(D3, $D$2:$D$76, 0)</f>
        <v>2</v>
      </c>
      <c r="F3" s="2">
        <v>2</v>
      </c>
      <c r="I3" t="s">
        <v>68</v>
      </c>
      <c r="J3">
        <v>394</v>
      </c>
    </row>
    <row r="4" spans="1:10" x14ac:dyDescent="0.25">
      <c r="A4" t="s">
        <v>8</v>
      </c>
      <c r="B4" s="3">
        <v>3455</v>
      </c>
      <c r="C4" s="1">
        <f t="shared" si="0"/>
        <v>5.3192308284451838E-2</v>
      </c>
      <c r="D4" s="3">
        <f t="shared" si="1"/>
        <v>1821</v>
      </c>
      <c r="E4" s="2">
        <f t="shared" si="2"/>
        <v>11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6</v>
      </c>
      <c r="B5" s="3">
        <v>2991</v>
      </c>
      <c r="C5" s="1">
        <f t="shared" si="0"/>
        <v>4.6048681354209968E-2</v>
      </c>
      <c r="D5" s="3">
        <f t="shared" si="1"/>
        <v>1117</v>
      </c>
      <c r="E5" s="2">
        <f t="shared" si="2"/>
        <v>26</v>
      </c>
      <c r="F5" s="2">
        <v>4</v>
      </c>
      <c r="G5" s="5">
        <f>CORREL(E2:E76, F2:F76)</f>
        <v>0.42620173833197778</v>
      </c>
      <c r="I5" t="s">
        <v>22</v>
      </c>
      <c r="J5">
        <v>3212</v>
      </c>
    </row>
    <row r="6" spans="1:10" x14ac:dyDescent="0.25">
      <c r="A6" t="s">
        <v>2</v>
      </c>
      <c r="B6" s="3">
        <v>2846</v>
      </c>
      <c r="C6" s="1">
        <f t="shared" si="0"/>
        <v>4.3816297938509385E-2</v>
      </c>
      <c r="D6" s="3">
        <f t="shared" si="1"/>
        <v>8074</v>
      </c>
      <c r="E6" s="2">
        <f t="shared" si="2"/>
        <v>1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15</v>
      </c>
      <c r="B7" s="3">
        <v>2725</v>
      </c>
      <c r="C7" s="1">
        <f t="shared" si="0"/>
        <v>4.1953412467476484E-2</v>
      </c>
      <c r="D7" s="3">
        <f t="shared" si="1"/>
        <v>469</v>
      </c>
      <c r="E7" s="2">
        <f t="shared" si="2"/>
        <v>47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7</v>
      </c>
      <c r="B8" s="3">
        <v>2595</v>
      </c>
      <c r="C8" s="1">
        <f t="shared" si="0"/>
        <v>3.9951965267193204E-2</v>
      </c>
      <c r="D8" s="3">
        <f t="shared" si="1"/>
        <v>697</v>
      </c>
      <c r="E8" s="2">
        <f t="shared" si="2"/>
        <v>36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21</v>
      </c>
      <c r="B9" s="3">
        <v>2441</v>
      </c>
      <c r="C9" s="1">
        <f t="shared" si="0"/>
        <v>3.7581020122242237E-2</v>
      </c>
      <c r="D9" s="3">
        <f t="shared" si="1"/>
        <v>1177</v>
      </c>
      <c r="E9" s="2">
        <f t="shared" si="2"/>
        <v>23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13</v>
      </c>
      <c r="B10" s="3">
        <v>2418</v>
      </c>
      <c r="C10" s="1">
        <f t="shared" si="0"/>
        <v>3.722691792526904E-2</v>
      </c>
      <c r="D10" s="3">
        <f t="shared" si="1"/>
        <v>1445</v>
      </c>
      <c r="E10" s="2">
        <f t="shared" si="2"/>
        <v>16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11</v>
      </c>
      <c r="B11" s="3">
        <v>1986</v>
      </c>
      <c r="C11" s="1">
        <f t="shared" si="0"/>
        <v>3.0575954921250752E-2</v>
      </c>
      <c r="D11" s="3">
        <f t="shared" si="1"/>
        <v>279</v>
      </c>
      <c r="E11" s="2">
        <f t="shared" si="2"/>
        <v>64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5</v>
      </c>
      <c r="B12" s="3">
        <v>1778</v>
      </c>
      <c r="C12" s="1">
        <f t="shared" si="0"/>
        <v>2.7373639400797501E-2</v>
      </c>
      <c r="D12" s="3">
        <f t="shared" si="1"/>
        <v>1510</v>
      </c>
      <c r="E12" s="2">
        <f t="shared" si="2"/>
        <v>15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9</v>
      </c>
      <c r="B13" s="3">
        <v>1689</v>
      </c>
      <c r="C13" s="1">
        <f t="shared" si="0"/>
        <v>2.6003417855988177E-2</v>
      </c>
      <c r="D13" s="3">
        <f t="shared" si="1"/>
        <v>2565</v>
      </c>
      <c r="E13" s="2">
        <f t="shared" si="2"/>
        <v>6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17</v>
      </c>
      <c r="B14" s="3">
        <v>1671</v>
      </c>
      <c r="C14" s="1">
        <f t="shared" si="0"/>
        <v>2.5726294397487415E-2</v>
      </c>
      <c r="D14" s="3">
        <f t="shared" si="1"/>
        <v>745</v>
      </c>
      <c r="E14" s="2">
        <f t="shared" si="2"/>
        <v>34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24</v>
      </c>
      <c r="B15" s="3">
        <v>1632</v>
      </c>
      <c r="C15" s="1">
        <f t="shared" si="0"/>
        <v>2.5125860237402431E-2</v>
      </c>
      <c r="D15" s="3">
        <f t="shared" si="1"/>
        <v>611</v>
      </c>
      <c r="E15" s="2">
        <f t="shared" si="2"/>
        <v>40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18</v>
      </c>
      <c r="B16" s="3">
        <v>1380</v>
      </c>
      <c r="C16" s="1">
        <f t="shared" si="0"/>
        <v>2.1246131818391759E-2</v>
      </c>
      <c r="D16" s="3">
        <f t="shared" si="1"/>
        <v>2668</v>
      </c>
      <c r="E16" s="2">
        <f t="shared" si="2"/>
        <v>5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34</v>
      </c>
      <c r="B17" s="3">
        <v>1335</v>
      </c>
      <c r="C17" s="1">
        <f t="shared" si="0"/>
        <v>2.0553323172139856E-2</v>
      </c>
      <c r="D17" s="3">
        <f t="shared" si="1"/>
        <v>144</v>
      </c>
      <c r="E17" s="2">
        <f t="shared" si="2"/>
        <v>75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23</v>
      </c>
      <c r="B18" s="3">
        <v>1319</v>
      </c>
      <c r="C18" s="1">
        <f t="shared" si="0"/>
        <v>2.0306991209028066E-2</v>
      </c>
      <c r="D18" s="3">
        <f t="shared" si="1"/>
        <v>205</v>
      </c>
      <c r="E18" s="2">
        <f t="shared" si="2"/>
        <v>71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3</v>
      </c>
      <c r="B19" s="3">
        <v>1165</v>
      </c>
      <c r="C19" s="1">
        <f t="shared" si="0"/>
        <v>1.7936046064077102E-2</v>
      </c>
      <c r="D19" s="3">
        <f t="shared" si="1"/>
        <v>4866</v>
      </c>
      <c r="E19" s="2">
        <f t="shared" si="2"/>
        <v>3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20</v>
      </c>
      <c r="B20" s="3">
        <v>1063</v>
      </c>
      <c r="C20" s="1">
        <f t="shared" si="0"/>
        <v>1.636567979923945E-2</v>
      </c>
      <c r="D20" s="3">
        <f t="shared" si="1"/>
        <v>231</v>
      </c>
      <c r="E20" s="2">
        <f t="shared" si="2"/>
        <v>67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16</v>
      </c>
      <c r="B21" s="3">
        <v>1044</v>
      </c>
      <c r="C21" s="1">
        <f t="shared" si="0"/>
        <v>1.60731605930442E-2</v>
      </c>
      <c r="D21" s="3">
        <f t="shared" si="1"/>
        <v>1978</v>
      </c>
      <c r="E21" s="2">
        <f t="shared" si="2"/>
        <v>9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19</v>
      </c>
      <c r="B22" s="3">
        <v>887</v>
      </c>
      <c r="C22" s="1">
        <f t="shared" si="0"/>
        <v>1.3656028205009777E-2</v>
      </c>
      <c r="D22" s="3">
        <f t="shared" si="1"/>
        <v>1044</v>
      </c>
      <c r="E22" s="2">
        <f t="shared" si="2"/>
        <v>28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12</v>
      </c>
      <c r="B23" s="3">
        <v>824</v>
      </c>
      <c r="C23" s="1">
        <f t="shared" si="0"/>
        <v>1.2686096100257109E-2</v>
      </c>
      <c r="D23" s="3">
        <f t="shared" si="1"/>
        <v>1555</v>
      </c>
      <c r="E23" s="2">
        <f t="shared" si="2"/>
        <v>13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27</v>
      </c>
      <c r="B24" s="3">
        <v>815</v>
      </c>
      <c r="C24" s="1">
        <f t="shared" si="0"/>
        <v>1.2547534371006728E-2</v>
      </c>
      <c r="D24" s="3">
        <f t="shared" si="1"/>
        <v>1682</v>
      </c>
      <c r="E24" s="2">
        <f t="shared" si="2"/>
        <v>12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22</v>
      </c>
      <c r="B25" s="3">
        <v>801</v>
      </c>
      <c r="C25" s="1">
        <f t="shared" si="0"/>
        <v>1.2331993903283912E-2</v>
      </c>
      <c r="D25" s="3">
        <f t="shared" si="1"/>
        <v>3212</v>
      </c>
      <c r="E25" s="2">
        <f t="shared" si="2"/>
        <v>4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10</v>
      </c>
      <c r="B26" s="3">
        <v>789</v>
      </c>
      <c r="C26" s="1">
        <f t="shared" si="0"/>
        <v>1.2147244930950072E-2</v>
      </c>
      <c r="D26" s="3">
        <f t="shared" si="1"/>
        <v>2332</v>
      </c>
      <c r="E26" s="2">
        <f t="shared" si="2"/>
        <v>7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14</v>
      </c>
      <c r="B27" s="3">
        <v>738</v>
      </c>
      <c r="C27" s="1">
        <f t="shared" si="0"/>
        <v>1.1362061798531246E-2</v>
      </c>
      <c r="D27" s="3">
        <f t="shared" si="1"/>
        <v>1304</v>
      </c>
      <c r="E27" s="2">
        <f t="shared" si="2"/>
        <v>19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36</v>
      </c>
      <c r="B28" s="3">
        <v>736</v>
      </c>
      <c r="C28" s="1">
        <f t="shared" si="0"/>
        <v>1.1331270303142273E-2</v>
      </c>
      <c r="D28" s="3">
        <f t="shared" si="1"/>
        <v>457</v>
      </c>
      <c r="E28" s="2">
        <f t="shared" si="2"/>
        <v>50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52</v>
      </c>
      <c r="B29" s="3">
        <v>722</v>
      </c>
      <c r="C29" s="1">
        <f t="shared" si="0"/>
        <v>1.1115729835419457E-2</v>
      </c>
      <c r="D29" s="3">
        <f t="shared" si="1"/>
        <v>437</v>
      </c>
      <c r="E29" s="2">
        <f t="shared" si="2"/>
        <v>53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30</v>
      </c>
      <c r="B30" s="3">
        <v>703</v>
      </c>
      <c r="C30" s="1">
        <f t="shared" si="0"/>
        <v>1.0823210629224209E-2</v>
      </c>
      <c r="D30" s="3">
        <f t="shared" si="1"/>
        <v>658</v>
      </c>
      <c r="E30" s="2">
        <f t="shared" si="2"/>
        <v>38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44</v>
      </c>
      <c r="B31" s="3">
        <v>672</v>
      </c>
      <c r="C31" s="1">
        <f t="shared" si="0"/>
        <v>1.0345942450695119E-2</v>
      </c>
      <c r="D31" s="3">
        <f t="shared" si="1"/>
        <v>522</v>
      </c>
      <c r="E31" s="2">
        <f t="shared" si="2"/>
        <v>44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26</v>
      </c>
      <c r="B32" s="3">
        <v>672</v>
      </c>
      <c r="C32" s="1">
        <f t="shared" si="0"/>
        <v>1.0345942450695119E-2</v>
      </c>
      <c r="D32" s="3">
        <f t="shared" si="1"/>
        <v>634</v>
      </c>
      <c r="E32" s="2">
        <f t="shared" si="2"/>
        <v>39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33</v>
      </c>
      <c r="B33" s="3">
        <v>629</v>
      </c>
      <c r="C33" s="1">
        <f t="shared" si="0"/>
        <v>9.6839252998321863E-3</v>
      </c>
      <c r="D33" s="3">
        <f t="shared" si="1"/>
        <v>573</v>
      </c>
      <c r="E33" s="2">
        <f t="shared" si="2"/>
        <v>43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32</v>
      </c>
      <c r="B34" s="3">
        <v>583</v>
      </c>
      <c r="C34" s="1">
        <f t="shared" si="0"/>
        <v>8.9757209058857947E-3</v>
      </c>
      <c r="D34" s="3">
        <f t="shared" si="1"/>
        <v>1180</v>
      </c>
      <c r="E34" s="2">
        <f t="shared" si="2"/>
        <v>22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29</v>
      </c>
      <c r="B35" s="3">
        <v>572</v>
      </c>
      <c r="C35" s="1">
        <f t="shared" si="0"/>
        <v>8.8063676812464402E-3</v>
      </c>
      <c r="D35" s="3">
        <f t="shared" si="1"/>
        <v>909</v>
      </c>
      <c r="E35" s="2">
        <f t="shared" si="2"/>
        <v>30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31</v>
      </c>
      <c r="B36" s="3">
        <v>538</v>
      </c>
      <c r="C36" s="1">
        <f t="shared" si="0"/>
        <v>8.282912259633889E-3</v>
      </c>
      <c r="D36" s="3">
        <f t="shared" si="1"/>
        <v>895</v>
      </c>
      <c r="E36" s="2">
        <f t="shared" si="2"/>
        <v>32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28</v>
      </c>
      <c r="B37" s="3">
        <v>537</v>
      </c>
      <c r="C37" s="1">
        <f t="shared" si="0"/>
        <v>8.2675165119394031E-3</v>
      </c>
      <c r="D37" s="3">
        <f t="shared" si="1"/>
        <v>266</v>
      </c>
      <c r="E37" s="2">
        <f t="shared" si="2"/>
        <v>65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49</v>
      </c>
      <c r="B38" s="3">
        <v>537</v>
      </c>
      <c r="C38" s="1">
        <f t="shared" si="0"/>
        <v>8.2675165119394031E-3</v>
      </c>
      <c r="D38" s="3">
        <f t="shared" si="1"/>
        <v>454</v>
      </c>
      <c r="E38" s="2">
        <f t="shared" si="2"/>
        <v>51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25</v>
      </c>
      <c r="B39" s="3">
        <v>490</v>
      </c>
      <c r="C39" s="1">
        <f t="shared" si="0"/>
        <v>7.543916370298524E-3</v>
      </c>
      <c r="D39" s="3">
        <f t="shared" si="1"/>
        <v>2008</v>
      </c>
      <c r="E39" s="2">
        <f t="shared" si="2"/>
        <v>8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45</v>
      </c>
      <c r="B40" s="3">
        <v>475</v>
      </c>
      <c r="C40" s="1">
        <f t="shared" si="0"/>
        <v>7.3129801548812217E-3</v>
      </c>
      <c r="D40" s="3">
        <f t="shared" si="1"/>
        <v>318</v>
      </c>
      <c r="E40" s="2">
        <f t="shared" si="2"/>
        <v>58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53</v>
      </c>
      <c r="B41" s="3">
        <v>462</v>
      </c>
      <c r="C41" s="1">
        <f t="shared" si="0"/>
        <v>7.1128354348528938E-3</v>
      </c>
      <c r="D41" s="3">
        <f t="shared" si="1"/>
        <v>454</v>
      </c>
      <c r="E41" s="2">
        <f t="shared" si="2"/>
        <v>51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38</v>
      </c>
      <c r="B42" s="3">
        <v>461</v>
      </c>
      <c r="C42" s="1">
        <f t="shared" si="0"/>
        <v>7.0974396871584071E-3</v>
      </c>
      <c r="D42" s="3">
        <f t="shared" si="1"/>
        <v>1925</v>
      </c>
      <c r="E42" s="2">
        <f t="shared" si="2"/>
        <v>10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41</v>
      </c>
      <c r="B43" s="3">
        <v>461</v>
      </c>
      <c r="C43" s="1">
        <f t="shared" si="0"/>
        <v>7.0974396871584071E-3</v>
      </c>
      <c r="D43" s="3">
        <f t="shared" si="1"/>
        <v>392</v>
      </c>
      <c r="E43" s="2">
        <f t="shared" si="2"/>
        <v>56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40</v>
      </c>
      <c r="B44" s="3">
        <v>435</v>
      </c>
      <c r="C44" s="1">
        <f t="shared" si="0"/>
        <v>6.6971502471017503E-3</v>
      </c>
      <c r="D44" s="3">
        <f t="shared" si="1"/>
        <v>900</v>
      </c>
      <c r="E44" s="2">
        <f t="shared" si="2"/>
        <v>31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54</v>
      </c>
      <c r="B45" s="3">
        <v>392</v>
      </c>
      <c r="C45" s="1">
        <f t="shared" si="0"/>
        <v>6.0351330962388188E-3</v>
      </c>
      <c r="D45" s="3">
        <f t="shared" si="1"/>
        <v>495</v>
      </c>
      <c r="E45" s="2">
        <f t="shared" si="2"/>
        <v>46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69</v>
      </c>
      <c r="B46" s="3">
        <v>389</v>
      </c>
      <c r="C46" s="1">
        <f t="shared" si="0"/>
        <v>5.9889458531553587E-3</v>
      </c>
      <c r="D46" s="3">
        <f t="shared" si="1"/>
        <v>324</v>
      </c>
      <c r="E46" s="2">
        <f t="shared" si="2"/>
        <v>57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51</v>
      </c>
      <c r="B47" s="3">
        <v>387</v>
      </c>
      <c r="C47" s="1">
        <f t="shared" si="0"/>
        <v>5.9581543577663853E-3</v>
      </c>
      <c r="D47" s="3">
        <f t="shared" si="1"/>
        <v>209</v>
      </c>
      <c r="E47" s="2">
        <f t="shared" si="2"/>
        <v>70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37</v>
      </c>
      <c r="B48" s="3">
        <v>383</v>
      </c>
      <c r="C48" s="1">
        <f t="shared" si="0"/>
        <v>5.8965713669884377E-3</v>
      </c>
      <c r="D48" s="3">
        <f t="shared" si="1"/>
        <v>755</v>
      </c>
      <c r="E48" s="2">
        <f t="shared" si="2"/>
        <v>33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43</v>
      </c>
      <c r="B49" s="3">
        <v>381</v>
      </c>
      <c r="C49" s="1">
        <f t="shared" si="0"/>
        <v>5.8657798715994643E-3</v>
      </c>
      <c r="D49" s="3">
        <f t="shared" si="1"/>
        <v>1110</v>
      </c>
      <c r="E49" s="2">
        <f t="shared" si="2"/>
        <v>27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47</v>
      </c>
      <c r="B50" s="3">
        <v>376</v>
      </c>
      <c r="C50" s="1">
        <f t="shared" si="0"/>
        <v>5.7888011331270299E-3</v>
      </c>
      <c r="D50" s="3">
        <f t="shared" si="1"/>
        <v>611</v>
      </c>
      <c r="E50" s="2">
        <f t="shared" si="2"/>
        <v>40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42</v>
      </c>
      <c r="B51" s="3">
        <v>319</v>
      </c>
      <c r="C51" s="1">
        <f t="shared" si="0"/>
        <v>4.9112435145412837E-3</v>
      </c>
      <c r="D51" s="3">
        <f t="shared" si="1"/>
        <v>583</v>
      </c>
      <c r="E51" s="2">
        <f t="shared" si="2"/>
        <v>42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35</v>
      </c>
      <c r="B52" s="3">
        <v>307</v>
      </c>
      <c r="C52" s="1">
        <f t="shared" si="0"/>
        <v>4.7264945422074425E-3</v>
      </c>
      <c r="D52" s="3">
        <f t="shared" si="1"/>
        <v>1172</v>
      </c>
      <c r="E52" s="2">
        <f t="shared" si="2"/>
        <v>24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46</v>
      </c>
      <c r="B53" s="3">
        <v>306</v>
      </c>
      <c r="C53" s="1">
        <f t="shared" si="0"/>
        <v>4.7110987945129558E-3</v>
      </c>
      <c r="D53" s="3">
        <f t="shared" si="1"/>
        <v>299</v>
      </c>
      <c r="E53" s="2">
        <f t="shared" si="2"/>
        <v>60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64</v>
      </c>
      <c r="B54" s="3">
        <v>303</v>
      </c>
      <c r="C54" s="1">
        <f t="shared" si="0"/>
        <v>4.6649115514294948E-3</v>
      </c>
      <c r="D54" s="3">
        <f t="shared" si="1"/>
        <v>997</v>
      </c>
      <c r="E54" s="2">
        <f t="shared" si="2"/>
        <v>29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56</v>
      </c>
      <c r="B55" s="3">
        <v>282</v>
      </c>
      <c r="C55" s="1">
        <f t="shared" si="0"/>
        <v>4.3416008498452724E-3</v>
      </c>
      <c r="D55" s="3">
        <f t="shared" si="1"/>
        <v>213</v>
      </c>
      <c r="E55" s="2">
        <f t="shared" si="2"/>
        <v>68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39</v>
      </c>
      <c r="B56" s="3">
        <v>273</v>
      </c>
      <c r="C56" s="1">
        <f t="shared" si="0"/>
        <v>4.2030391205948913E-3</v>
      </c>
      <c r="D56" s="3">
        <f t="shared" si="1"/>
        <v>1350</v>
      </c>
      <c r="E56" s="2">
        <f t="shared" si="2"/>
        <v>18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62</v>
      </c>
      <c r="B57" s="3">
        <v>269</v>
      </c>
      <c r="C57" s="1">
        <f t="shared" si="0"/>
        <v>4.1414561298169445E-3</v>
      </c>
      <c r="D57" s="3">
        <f t="shared" si="1"/>
        <v>458</v>
      </c>
      <c r="E57" s="2">
        <f t="shared" si="2"/>
        <v>49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63</v>
      </c>
      <c r="B58" s="3">
        <v>257</v>
      </c>
      <c r="C58" s="1">
        <f t="shared" si="0"/>
        <v>3.9567071574831032E-3</v>
      </c>
      <c r="D58" s="3">
        <f t="shared" si="1"/>
        <v>211</v>
      </c>
      <c r="E58" s="2">
        <f t="shared" si="2"/>
        <v>69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48</v>
      </c>
      <c r="B59" s="3">
        <v>250</v>
      </c>
      <c r="C59" s="1">
        <f t="shared" si="0"/>
        <v>3.8489369236216959E-3</v>
      </c>
      <c r="D59" s="3">
        <f t="shared" si="1"/>
        <v>1129</v>
      </c>
      <c r="E59" s="2">
        <f t="shared" si="2"/>
        <v>25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65</v>
      </c>
      <c r="B60" s="3">
        <v>246</v>
      </c>
      <c r="C60" s="1">
        <f t="shared" si="0"/>
        <v>3.7873539328437487E-3</v>
      </c>
      <c r="D60" s="3">
        <f t="shared" si="1"/>
        <v>258</v>
      </c>
      <c r="E60" s="2">
        <f t="shared" si="2"/>
        <v>66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68</v>
      </c>
      <c r="B61" s="3">
        <v>242</v>
      </c>
      <c r="C61" s="1">
        <f t="shared" si="0"/>
        <v>3.7257709420658014E-3</v>
      </c>
      <c r="D61" s="3">
        <f t="shared" si="1"/>
        <v>394</v>
      </c>
      <c r="E61" s="2">
        <f t="shared" si="2"/>
        <v>55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57</v>
      </c>
      <c r="B62" s="3">
        <v>233</v>
      </c>
      <c r="C62" s="1">
        <f t="shared" si="0"/>
        <v>3.5872092128154203E-3</v>
      </c>
      <c r="D62" s="3">
        <f t="shared" si="1"/>
        <v>284</v>
      </c>
      <c r="E62" s="2">
        <f t="shared" si="2"/>
        <v>62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50</v>
      </c>
      <c r="B63" s="3">
        <v>229</v>
      </c>
      <c r="C63" s="1">
        <f t="shared" si="0"/>
        <v>3.5256262220374731E-3</v>
      </c>
      <c r="D63" s="3">
        <f t="shared" si="1"/>
        <v>732</v>
      </c>
      <c r="E63" s="2">
        <f t="shared" si="2"/>
        <v>35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59</v>
      </c>
      <c r="B64" s="3">
        <v>201</v>
      </c>
      <c r="C64" s="1">
        <f t="shared" si="0"/>
        <v>3.0945452865918433E-3</v>
      </c>
      <c r="D64" s="3">
        <f t="shared" si="1"/>
        <v>672</v>
      </c>
      <c r="E64" s="2">
        <f t="shared" si="2"/>
        <v>37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73</v>
      </c>
      <c r="B65" s="3">
        <v>175</v>
      </c>
      <c r="C65" s="1">
        <f t="shared" si="0"/>
        <v>2.694255846535187E-3</v>
      </c>
      <c r="D65" s="3">
        <f t="shared" si="1"/>
        <v>167</v>
      </c>
      <c r="E65" s="2">
        <f t="shared" si="2"/>
        <v>73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58</v>
      </c>
      <c r="B66" s="3">
        <v>173</v>
      </c>
      <c r="C66" s="1">
        <f t="shared" si="0"/>
        <v>2.6634643511462136E-3</v>
      </c>
      <c r="D66" s="3">
        <f t="shared" si="1"/>
        <v>460</v>
      </c>
      <c r="E66" s="2">
        <f t="shared" si="2"/>
        <v>48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67</v>
      </c>
      <c r="B67" s="3">
        <v>151</v>
      </c>
      <c r="C67" s="1">
        <f t="shared" ref="C67:C76" si="3">B67/SUM($B$2:$B$76)</f>
        <v>2.3247579018675041E-3</v>
      </c>
      <c r="D67" s="3">
        <f t="shared" ref="D67:D76" si="4">INDEX($J$2:$J$76, MATCH(A67, $I$2:$I$76, 0))</f>
        <v>192</v>
      </c>
      <c r="E67" s="2">
        <f t="shared" ref="E67:E76" si="5">_xlfn.RANK.EQ(D67, $D$2:$D$76, 0)</f>
        <v>72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55</v>
      </c>
      <c r="B68" s="3">
        <v>148</v>
      </c>
      <c r="C68" s="1">
        <f t="shared" si="3"/>
        <v>2.278570658784044E-3</v>
      </c>
      <c r="D68" s="3">
        <f t="shared" si="4"/>
        <v>1257</v>
      </c>
      <c r="E68" s="2">
        <f t="shared" si="5"/>
        <v>20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72</v>
      </c>
      <c r="B69" s="3">
        <v>135</v>
      </c>
      <c r="C69" s="1">
        <f t="shared" si="3"/>
        <v>2.0784259387557156E-3</v>
      </c>
      <c r="D69" s="3">
        <f t="shared" si="4"/>
        <v>167</v>
      </c>
      <c r="E69" s="2">
        <f t="shared" si="5"/>
        <v>73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70</v>
      </c>
      <c r="B70" s="3">
        <v>134</v>
      </c>
      <c r="C70" s="1">
        <f t="shared" si="3"/>
        <v>2.0630301910612289E-3</v>
      </c>
      <c r="D70" s="3">
        <f t="shared" si="4"/>
        <v>301</v>
      </c>
      <c r="E70" s="2">
        <f t="shared" si="5"/>
        <v>59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66</v>
      </c>
      <c r="B71" s="3">
        <v>132</v>
      </c>
      <c r="C71" s="1">
        <f t="shared" si="3"/>
        <v>2.0322386956722555E-3</v>
      </c>
      <c r="D71" s="3">
        <f t="shared" si="4"/>
        <v>426</v>
      </c>
      <c r="E71" s="2">
        <f t="shared" si="5"/>
        <v>54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71</v>
      </c>
      <c r="B72" s="3">
        <v>128</v>
      </c>
      <c r="C72" s="1">
        <f t="shared" si="3"/>
        <v>1.9706557048943083E-3</v>
      </c>
      <c r="D72" s="3">
        <f t="shared" si="4"/>
        <v>286</v>
      </c>
      <c r="E72" s="2">
        <f t="shared" si="5"/>
        <v>61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60</v>
      </c>
      <c r="B73" s="3">
        <v>112</v>
      </c>
      <c r="C73" s="1">
        <f t="shared" si="3"/>
        <v>1.7243237417825196E-3</v>
      </c>
      <c r="D73" s="3">
        <f t="shared" si="4"/>
        <v>1437</v>
      </c>
      <c r="E73" s="2">
        <f t="shared" si="5"/>
        <v>17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61</v>
      </c>
      <c r="B74" s="3">
        <v>84</v>
      </c>
      <c r="C74" s="1">
        <f t="shared" si="3"/>
        <v>1.2932428063368898E-3</v>
      </c>
      <c r="D74" s="3">
        <f t="shared" si="4"/>
        <v>1230</v>
      </c>
      <c r="E74" s="2">
        <f t="shared" si="5"/>
        <v>21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75</v>
      </c>
      <c r="B75" s="3">
        <v>79</v>
      </c>
      <c r="C75" s="1">
        <f t="shared" si="3"/>
        <v>1.2162640678644559E-3</v>
      </c>
      <c r="D75" s="3">
        <f t="shared" si="4"/>
        <v>509</v>
      </c>
      <c r="E75" s="2">
        <f t="shared" si="5"/>
        <v>45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74</v>
      </c>
      <c r="B76" s="3">
        <v>72</v>
      </c>
      <c r="C76" s="1">
        <f t="shared" si="3"/>
        <v>1.1084938340030484E-3</v>
      </c>
      <c r="D76" s="3">
        <f t="shared" si="4"/>
        <v>280</v>
      </c>
      <c r="E76" s="2">
        <f t="shared" si="5"/>
        <v>63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1CFD-96B3-4FDA-8465-94BD59F8F514}">
  <sheetPr>
    <tabColor theme="8"/>
  </sheetPr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</v>
      </c>
      <c r="B2" s="3">
        <v>26801</v>
      </c>
      <c r="C2" s="1">
        <f>B2/SUM($B$2:$B$76)</f>
        <v>0.41262143395994028</v>
      </c>
      <c r="D2" s="3">
        <f>INDEX($J$2:$J$76, MATCH(A2, $I$2:$I$76, 0))</f>
        <v>8074</v>
      </c>
      <c r="E2" s="2">
        <f>_xlfn.RANK.EQ(D2, $D$2:$D$76, 0)</f>
        <v>1</v>
      </c>
      <c r="F2" s="2">
        <v>1</v>
      </c>
      <c r="G2" s="5">
        <f>CORREL(B2:B76, D2:D76)</f>
        <v>0.73203385700882473</v>
      </c>
      <c r="I2" t="s">
        <v>48</v>
      </c>
      <c r="J2">
        <v>1129</v>
      </c>
    </row>
    <row r="3" spans="1:10" x14ac:dyDescent="0.25">
      <c r="A3" t="s">
        <v>1</v>
      </c>
      <c r="B3" s="3">
        <v>4811</v>
      </c>
      <c r="C3" s="1">
        <f t="shared" ref="C3:C66" si="0">B3/SUM($B$2:$B$76)</f>
        <v>7.4068942158175916E-2</v>
      </c>
      <c r="D3" s="3">
        <f t="shared" ref="D3:D66" si="1">INDEX($J$2:$J$76, MATCH(A3, $I$2:$I$76, 0))</f>
        <v>5139</v>
      </c>
      <c r="E3" s="2">
        <f t="shared" ref="E3:E66" si="2">_xlfn.RANK.EQ(D3, $D$2:$D$76, 0)</f>
        <v>2</v>
      </c>
      <c r="F3" s="2">
        <v>2</v>
      </c>
      <c r="I3" t="s">
        <v>68</v>
      </c>
      <c r="J3">
        <v>394</v>
      </c>
    </row>
    <row r="4" spans="1:10" x14ac:dyDescent="0.25">
      <c r="A4" t="s">
        <v>17</v>
      </c>
      <c r="B4" s="3">
        <v>4652</v>
      </c>
      <c r="C4" s="1">
        <f t="shared" si="0"/>
        <v>7.1621018274752507E-2</v>
      </c>
      <c r="D4" s="3">
        <f t="shared" si="1"/>
        <v>745</v>
      </c>
      <c r="E4" s="2">
        <f t="shared" si="2"/>
        <v>34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16</v>
      </c>
      <c r="B5" s="3">
        <v>2283</v>
      </c>
      <c r="C5" s="1">
        <f t="shared" si="0"/>
        <v>3.5148491986513326E-2</v>
      </c>
      <c r="D5" s="3">
        <f t="shared" si="1"/>
        <v>1978</v>
      </c>
      <c r="E5" s="2">
        <f t="shared" si="2"/>
        <v>9</v>
      </c>
      <c r="F5" s="2">
        <v>4</v>
      </c>
      <c r="G5" s="5">
        <f>CORREL(E2:E76, F2:F76)</f>
        <v>0.43523348851923876</v>
      </c>
      <c r="I5" t="s">
        <v>22</v>
      </c>
      <c r="J5">
        <v>3212</v>
      </c>
    </row>
    <row r="6" spans="1:10" x14ac:dyDescent="0.25">
      <c r="A6" t="s">
        <v>22</v>
      </c>
      <c r="B6" s="3">
        <v>1847</v>
      </c>
      <c r="C6" s="1">
        <f t="shared" si="0"/>
        <v>2.8435945991717088E-2</v>
      </c>
      <c r="D6" s="3">
        <f t="shared" si="1"/>
        <v>3212</v>
      </c>
      <c r="E6" s="2">
        <f t="shared" si="2"/>
        <v>4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4</v>
      </c>
      <c r="B7" s="3">
        <v>1833</v>
      </c>
      <c r="C7" s="1">
        <f t="shared" si="0"/>
        <v>2.8220405523994272E-2</v>
      </c>
      <c r="D7" s="3">
        <f t="shared" si="1"/>
        <v>1531</v>
      </c>
      <c r="E7" s="2">
        <f t="shared" si="2"/>
        <v>14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21</v>
      </c>
      <c r="B8" s="3">
        <v>1489</v>
      </c>
      <c r="C8" s="1">
        <f t="shared" si="0"/>
        <v>2.292426831709082E-2</v>
      </c>
      <c r="D8" s="3">
        <f t="shared" si="1"/>
        <v>1177</v>
      </c>
      <c r="E8" s="2">
        <f t="shared" si="2"/>
        <v>23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8</v>
      </c>
      <c r="B9" s="3">
        <v>1336</v>
      </c>
      <c r="C9" s="1">
        <f t="shared" si="0"/>
        <v>2.056871891983434E-2</v>
      </c>
      <c r="D9" s="3">
        <f t="shared" si="1"/>
        <v>1821</v>
      </c>
      <c r="E9" s="2">
        <f t="shared" si="2"/>
        <v>11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5</v>
      </c>
      <c r="B10" s="3">
        <v>1132</v>
      </c>
      <c r="C10" s="1">
        <f t="shared" si="0"/>
        <v>1.7427986390159037E-2</v>
      </c>
      <c r="D10" s="3">
        <f t="shared" si="1"/>
        <v>1510</v>
      </c>
      <c r="E10" s="2">
        <f t="shared" si="2"/>
        <v>15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24</v>
      </c>
      <c r="B11" s="3">
        <v>1102</v>
      </c>
      <c r="C11" s="1">
        <f t="shared" si="0"/>
        <v>1.6966113959324434E-2</v>
      </c>
      <c r="D11" s="3">
        <f t="shared" si="1"/>
        <v>611</v>
      </c>
      <c r="E11" s="2">
        <f t="shared" si="2"/>
        <v>40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7</v>
      </c>
      <c r="B12" s="3">
        <v>1003</v>
      </c>
      <c r="C12" s="1">
        <f t="shared" si="0"/>
        <v>1.5441934937570243E-2</v>
      </c>
      <c r="D12" s="3">
        <f t="shared" si="1"/>
        <v>697</v>
      </c>
      <c r="E12" s="2">
        <f t="shared" si="2"/>
        <v>36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15</v>
      </c>
      <c r="B13" s="3">
        <v>969</v>
      </c>
      <c r="C13" s="1">
        <f t="shared" si="0"/>
        <v>1.4918479515957693E-2</v>
      </c>
      <c r="D13" s="3">
        <f t="shared" si="1"/>
        <v>469</v>
      </c>
      <c r="E13" s="2">
        <f t="shared" si="2"/>
        <v>47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13</v>
      </c>
      <c r="B14" s="3">
        <v>891</v>
      </c>
      <c r="C14" s="1">
        <f t="shared" si="0"/>
        <v>1.3717611195787724E-2</v>
      </c>
      <c r="D14" s="3">
        <f t="shared" si="1"/>
        <v>1445</v>
      </c>
      <c r="E14" s="2">
        <f t="shared" si="2"/>
        <v>16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11</v>
      </c>
      <c r="B15" s="3">
        <v>853</v>
      </c>
      <c r="C15" s="1">
        <f t="shared" si="0"/>
        <v>1.3132572783397226E-2</v>
      </c>
      <c r="D15" s="3">
        <f t="shared" si="1"/>
        <v>279</v>
      </c>
      <c r="E15" s="2">
        <f t="shared" si="2"/>
        <v>64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6</v>
      </c>
      <c r="B16" s="3">
        <v>792</v>
      </c>
      <c r="C16" s="1">
        <f t="shared" si="0"/>
        <v>1.2193432174033531E-2</v>
      </c>
      <c r="D16" s="3">
        <f t="shared" si="1"/>
        <v>1117</v>
      </c>
      <c r="E16" s="2">
        <f t="shared" si="2"/>
        <v>26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3</v>
      </c>
      <c r="B17" s="3">
        <v>777</v>
      </c>
      <c r="C17" s="1">
        <f t="shared" si="0"/>
        <v>1.196249595861623E-2</v>
      </c>
      <c r="D17" s="3">
        <f t="shared" si="1"/>
        <v>4866</v>
      </c>
      <c r="E17" s="2">
        <f t="shared" si="2"/>
        <v>3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14</v>
      </c>
      <c r="B18" s="3">
        <v>737</v>
      </c>
      <c r="C18" s="1">
        <f t="shared" si="0"/>
        <v>1.1346666050836758E-2</v>
      </c>
      <c r="D18" s="3">
        <f t="shared" si="1"/>
        <v>1304</v>
      </c>
      <c r="E18" s="2">
        <f t="shared" si="2"/>
        <v>19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10</v>
      </c>
      <c r="B19" s="3">
        <v>677</v>
      </c>
      <c r="C19" s="1">
        <f t="shared" si="0"/>
        <v>1.0422921189167551E-2</v>
      </c>
      <c r="D19" s="3">
        <f t="shared" si="1"/>
        <v>2332</v>
      </c>
      <c r="E19" s="2">
        <f t="shared" si="2"/>
        <v>7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26</v>
      </c>
      <c r="B20" s="3">
        <v>628</v>
      </c>
      <c r="C20" s="1">
        <f t="shared" si="0"/>
        <v>9.6685295521376988E-3</v>
      </c>
      <c r="D20" s="3">
        <f t="shared" si="1"/>
        <v>634</v>
      </c>
      <c r="E20" s="2">
        <f t="shared" si="2"/>
        <v>39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20</v>
      </c>
      <c r="B21" s="3">
        <v>618</v>
      </c>
      <c r="C21" s="1">
        <f t="shared" si="0"/>
        <v>9.5145720751928318E-3</v>
      </c>
      <c r="D21" s="3">
        <f t="shared" si="1"/>
        <v>231</v>
      </c>
      <c r="E21" s="2">
        <f t="shared" si="2"/>
        <v>67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69</v>
      </c>
      <c r="B22" s="3">
        <v>586</v>
      </c>
      <c r="C22" s="1">
        <f t="shared" si="0"/>
        <v>9.021908148969254E-3</v>
      </c>
      <c r="D22" s="3">
        <f t="shared" si="1"/>
        <v>324</v>
      </c>
      <c r="E22" s="2">
        <f t="shared" si="2"/>
        <v>57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54</v>
      </c>
      <c r="B23" s="3">
        <v>582</v>
      </c>
      <c r="C23" s="1">
        <f t="shared" si="0"/>
        <v>8.9603251581913072E-3</v>
      </c>
      <c r="D23" s="3">
        <f t="shared" si="1"/>
        <v>495</v>
      </c>
      <c r="E23" s="2">
        <f t="shared" si="2"/>
        <v>46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32</v>
      </c>
      <c r="B24" s="3">
        <v>552</v>
      </c>
      <c r="C24" s="1">
        <f t="shared" si="0"/>
        <v>8.4984527273567045E-3</v>
      </c>
      <c r="D24" s="3">
        <f t="shared" si="1"/>
        <v>1180</v>
      </c>
      <c r="E24" s="2">
        <f t="shared" si="2"/>
        <v>22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19</v>
      </c>
      <c r="B25" s="3">
        <v>478</v>
      </c>
      <c r="C25" s="1">
        <f t="shared" si="0"/>
        <v>7.3591673979646818E-3</v>
      </c>
      <c r="D25" s="3">
        <f t="shared" si="1"/>
        <v>1044</v>
      </c>
      <c r="E25" s="2">
        <f t="shared" si="2"/>
        <v>28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33</v>
      </c>
      <c r="B26" s="3">
        <v>419</v>
      </c>
      <c r="C26" s="1">
        <f t="shared" si="0"/>
        <v>6.4508182839899623E-3</v>
      </c>
      <c r="D26" s="3">
        <f t="shared" si="1"/>
        <v>573</v>
      </c>
      <c r="E26" s="2">
        <f t="shared" si="2"/>
        <v>43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12</v>
      </c>
      <c r="B27" s="3">
        <v>376</v>
      </c>
      <c r="C27" s="1">
        <f t="shared" si="0"/>
        <v>5.7888011331270299E-3</v>
      </c>
      <c r="D27" s="3">
        <f t="shared" si="1"/>
        <v>1555</v>
      </c>
      <c r="E27" s="2">
        <f t="shared" si="2"/>
        <v>13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36</v>
      </c>
      <c r="B28" s="3">
        <v>375</v>
      </c>
      <c r="C28" s="1">
        <f t="shared" si="0"/>
        <v>5.7734053854325432E-3</v>
      </c>
      <c r="D28" s="3">
        <f t="shared" si="1"/>
        <v>457</v>
      </c>
      <c r="E28" s="2">
        <f t="shared" si="2"/>
        <v>50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38</v>
      </c>
      <c r="B29" s="3">
        <v>341</v>
      </c>
      <c r="C29" s="1">
        <f t="shared" si="0"/>
        <v>5.2499499638199928E-3</v>
      </c>
      <c r="D29" s="3">
        <f t="shared" si="1"/>
        <v>1925</v>
      </c>
      <c r="E29" s="2">
        <f t="shared" si="2"/>
        <v>10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30</v>
      </c>
      <c r="B30" s="3">
        <v>303</v>
      </c>
      <c r="C30" s="1">
        <f t="shared" si="0"/>
        <v>4.6649115514294948E-3</v>
      </c>
      <c r="D30" s="3">
        <f t="shared" si="1"/>
        <v>658</v>
      </c>
      <c r="E30" s="2">
        <f t="shared" si="2"/>
        <v>38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40</v>
      </c>
      <c r="B31" s="3">
        <v>284</v>
      </c>
      <c r="C31" s="1">
        <f t="shared" si="0"/>
        <v>4.3723923452342467E-3</v>
      </c>
      <c r="D31" s="3">
        <f t="shared" si="1"/>
        <v>900</v>
      </c>
      <c r="E31" s="2">
        <f t="shared" si="2"/>
        <v>31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52</v>
      </c>
      <c r="B32" s="3">
        <v>256</v>
      </c>
      <c r="C32" s="1">
        <f t="shared" si="0"/>
        <v>3.9413114097886165E-3</v>
      </c>
      <c r="D32" s="3">
        <f t="shared" si="1"/>
        <v>437</v>
      </c>
      <c r="E32" s="2">
        <f t="shared" si="2"/>
        <v>53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9</v>
      </c>
      <c r="B33" s="3">
        <v>243</v>
      </c>
      <c r="C33" s="1">
        <f t="shared" si="0"/>
        <v>3.7411666897602881E-3</v>
      </c>
      <c r="D33" s="3">
        <f t="shared" si="1"/>
        <v>2565</v>
      </c>
      <c r="E33" s="2">
        <f t="shared" si="2"/>
        <v>6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62</v>
      </c>
      <c r="B34" s="3">
        <v>234</v>
      </c>
      <c r="C34" s="1">
        <f t="shared" si="0"/>
        <v>3.602604960509907E-3</v>
      </c>
      <c r="D34" s="3">
        <f t="shared" si="1"/>
        <v>458</v>
      </c>
      <c r="E34" s="2">
        <f t="shared" si="2"/>
        <v>49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41</v>
      </c>
      <c r="B35" s="3">
        <v>228</v>
      </c>
      <c r="C35" s="1">
        <f t="shared" si="0"/>
        <v>3.5102304743429864E-3</v>
      </c>
      <c r="D35" s="3">
        <f t="shared" si="1"/>
        <v>392</v>
      </c>
      <c r="E35" s="2">
        <f t="shared" si="2"/>
        <v>56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25</v>
      </c>
      <c r="B36" s="3">
        <v>228</v>
      </c>
      <c r="C36" s="1">
        <f t="shared" si="0"/>
        <v>3.5102304743429864E-3</v>
      </c>
      <c r="D36" s="3">
        <f t="shared" si="1"/>
        <v>2008</v>
      </c>
      <c r="E36" s="2">
        <f t="shared" si="2"/>
        <v>8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53</v>
      </c>
      <c r="B37" s="3">
        <v>221</v>
      </c>
      <c r="C37" s="1">
        <f t="shared" si="0"/>
        <v>3.402460240481579E-3</v>
      </c>
      <c r="D37" s="3">
        <f t="shared" si="1"/>
        <v>454</v>
      </c>
      <c r="E37" s="2">
        <f t="shared" si="2"/>
        <v>51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23</v>
      </c>
      <c r="B38" s="3">
        <v>203</v>
      </c>
      <c r="C38" s="1">
        <f t="shared" si="0"/>
        <v>3.1253367819808167E-3</v>
      </c>
      <c r="D38" s="3">
        <f t="shared" si="1"/>
        <v>205</v>
      </c>
      <c r="E38" s="2">
        <f t="shared" si="2"/>
        <v>71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51</v>
      </c>
      <c r="B39" s="3">
        <v>202</v>
      </c>
      <c r="C39" s="1">
        <f t="shared" si="0"/>
        <v>3.10994103428633E-3</v>
      </c>
      <c r="D39" s="3">
        <f t="shared" si="1"/>
        <v>209</v>
      </c>
      <c r="E39" s="2">
        <f t="shared" si="2"/>
        <v>70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29</v>
      </c>
      <c r="B40" s="3">
        <v>184</v>
      </c>
      <c r="C40" s="1">
        <f t="shared" si="0"/>
        <v>2.8328175757855682E-3</v>
      </c>
      <c r="D40" s="3">
        <f t="shared" si="1"/>
        <v>909</v>
      </c>
      <c r="E40" s="2">
        <f t="shared" si="2"/>
        <v>30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28</v>
      </c>
      <c r="B41" s="3">
        <v>180</v>
      </c>
      <c r="C41" s="1">
        <f t="shared" si="0"/>
        <v>2.7712345850076209E-3</v>
      </c>
      <c r="D41" s="3">
        <f t="shared" si="1"/>
        <v>266</v>
      </c>
      <c r="E41" s="2">
        <f t="shared" si="2"/>
        <v>65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45</v>
      </c>
      <c r="B42" s="3">
        <v>172</v>
      </c>
      <c r="C42" s="1">
        <f t="shared" si="0"/>
        <v>2.6480686034517265E-3</v>
      </c>
      <c r="D42" s="3">
        <f t="shared" si="1"/>
        <v>318</v>
      </c>
      <c r="E42" s="2">
        <f t="shared" si="2"/>
        <v>58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34</v>
      </c>
      <c r="B43" s="3">
        <v>171</v>
      </c>
      <c r="C43" s="1">
        <f t="shared" si="0"/>
        <v>2.6326728557572398E-3</v>
      </c>
      <c r="D43" s="3">
        <f t="shared" si="1"/>
        <v>144</v>
      </c>
      <c r="E43" s="2">
        <f t="shared" si="2"/>
        <v>75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43</v>
      </c>
      <c r="B44" s="3">
        <v>169</v>
      </c>
      <c r="C44" s="1">
        <f t="shared" si="0"/>
        <v>2.6018813603682664E-3</v>
      </c>
      <c r="D44" s="3">
        <f t="shared" si="1"/>
        <v>1110</v>
      </c>
      <c r="E44" s="2">
        <f t="shared" si="2"/>
        <v>27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27</v>
      </c>
      <c r="B45" s="3">
        <v>165</v>
      </c>
      <c r="C45" s="1">
        <f t="shared" si="0"/>
        <v>2.5402983695903191E-3</v>
      </c>
      <c r="D45" s="3">
        <f t="shared" si="1"/>
        <v>1682</v>
      </c>
      <c r="E45" s="2">
        <f t="shared" si="2"/>
        <v>12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48</v>
      </c>
      <c r="B46" s="3">
        <v>162</v>
      </c>
      <c r="C46" s="1">
        <f t="shared" si="0"/>
        <v>2.4941111265068586E-3</v>
      </c>
      <c r="D46" s="3">
        <f t="shared" si="1"/>
        <v>1129</v>
      </c>
      <c r="E46" s="2">
        <f t="shared" si="2"/>
        <v>25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37</v>
      </c>
      <c r="B47" s="3">
        <v>153</v>
      </c>
      <c r="C47" s="1">
        <f t="shared" si="0"/>
        <v>2.3555493972564779E-3</v>
      </c>
      <c r="D47" s="3">
        <f t="shared" si="1"/>
        <v>755</v>
      </c>
      <c r="E47" s="2">
        <f t="shared" si="2"/>
        <v>33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42</v>
      </c>
      <c r="B48" s="3">
        <v>151</v>
      </c>
      <c r="C48" s="1">
        <f t="shared" si="0"/>
        <v>2.3247579018675041E-3</v>
      </c>
      <c r="D48" s="3">
        <f t="shared" si="1"/>
        <v>583</v>
      </c>
      <c r="E48" s="2">
        <f t="shared" si="2"/>
        <v>42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46</v>
      </c>
      <c r="B49" s="3">
        <v>145</v>
      </c>
      <c r="C49" s="1">
        <f t="shared" si="0"/>
        <v>2.2323834157005834E-3</v>
      </c>
      <c r="D49" s="3">
        <f t="shared" si="1"/>
        <v>299</v>
      </c>
      <c r="E49" s="2">
        <f t="shared" si="2"/>
        <v>60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63</v>
      </c>
      <c r="B50" s="3">
        <v>141</v>
      </c>
      <c r="C50" s="1">
        <f t="shared" si="0"/>
        <v>2.1708004249226362E-3</v>
      </c>
      <c r="D50" s="3">
        <f t="shared" si="1"/>
        <v>211</v>
      </c>
      <c r="E50" s="2">
        <f t="shared" si="2"/>
        <v>69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39</v>
      </c>
      <c r="B51" s="3">
        <v>141</v>
      </c>
      <c r="C51" s="1">
        <f t="shared" si="0"/>
        <v>2.1708004249226362E-3</v>
      </c>
      <c r="D51" s="3">
        <f t="shared" si="1"/>
        <v>1350</v>
      </c>
      <c r="E51" s="2">
        <f t="shared" si="2"/>
        <v>18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49</v>
      </c>
      <c r="B52" s="3">
        <v>139</v>
      </c>
      <c r="C52" s="1">
        <f t="shared" si="0"/>
        <v>2.1400089295336628E-3</v>
      </c>
      <c r="D52" s="3">
        <f t="shared" si="1"/>
        <v>454</v>
      </c>
      <c r="E52" s="2">
        <f t="shared" si="2"/>
        <v>51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50</v>
      </c>
      <c r="B53" s="3">
        <v>131</v>
      </c>
      <c r="C53" s="1">
        <f t="shared" si="0"/>
        <v>2.0168429479777684E-3</v>
      </c>
      <c r="D53" s="3">
        <f t="shared" si="1"/>
        <v>732</v>
      </c>
      <c r="E53" s="2">
        <f t="shared" si="2"/>
        <v>35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35</v>
      </c>
      <c r="B54" s="3">
        <v>108</v>
      </c>
      <c r="C54" s="1">
        <f t="shared" si="0"/>
        <v>1.6627407510045726E-3</v>
      </c>
      <c r="D54" s="3">
        <f t="shared" si="1"/>
        <v>1172</v>
      </c>
      <c r="E54" s="2">
        <f t="shared" si="2"/>
        <v>24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18</v>
      </c>
      <c r="B55" s="3">
        <v>107</v>
      </c>
      <c r="C55" s="1">
        <f t="shared" si="0"/>
        <v>1.6473450033100859E-3</v>
      </c>
      <c r="D55" s="3">
        <f t="shared" si="1"/>
        <v>2668</v>
      </c>
      <c r="E55" s="2">
        <f t="shared" si="2"/>
        <v>5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56</v>
      </c>
      <c r="B56" s="3">
        <v>96</v>
      </c>
      <c r="C56" s="1">
        <f t="shared" si="0"/>
        <v>1.4779917786707311E-3</v>
      </c>
      <c r="D56" s="3">
        <f t="shared" si="1"/>
        <v>213</v>
      </c>
      <c r="E56" s="2">
        <f t="shared" si="2"/>
        <v>68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47</v>
      </c>
      <c r="B57" s="3">
        <v>94</v>
      </c>
      <c r="C57" s="1">
        <f t="shared" si="0"/>
        <v>1.4472002832817575E-3</v>
      </c>
      <c r="D57" s="3">
        <f t="shared" si="1"/>
        <v>611</v>
      </c>
      <c r="E57" s="2">
        <f t="shared" si="2"/>
        <v>40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70</v>
      </c>
      <c r="B58" s="3">
        <v>90</v>
      </c>
      <c r="C58" s="1">
        <f t="shared" si="0"/>
        <v>1.3856172925038105E-3</v>
      </c>
      <c r="D58" s="3">
        <f t="shared" si="1"/>
        <v>301</v>
      </c>
      <c r="E58" s="2">
        <f t="shared" si="2"/>
        <v>59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57</v>
      </c>
      <c r="B59" s="3">
        <v>87</v>
      </c>
      <c r="C59" s="1">
        <f t="shared" si="0"/>
        <v>1.3394300494203502E-3</v>
      </c>
      <c r="D59" s="3">
        <f t="shared" si="1"/>
        <v>284</v>
      </c>
      <c r="E59" s="2">
        <f t="shared" si="2"/>
        <v>62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71</v>
      </c>
      <c r="B60" s="3">
        <v>80</v>
      </c>
      <c r="C60" s="1">
        <f t="shared" si="0"/>
        <v>1.2316598155589426E-3</v>
      </c>
      <c r="D60" s="3">
        <f t="shared" si="1"/>
        <v>286</v>
      </c>
      <c r="E60" s="2">
        <f t="shared" si="2"/>
        <v>61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59</v>
      </c>
      <c r="B61" s="3">
        <v>71</v>
      </c>
      <c r="C61" s="1">
        <f t="shared" si="0"/>
        <v>1.0930980863085617E-3</v>
      </c>
      <c r="D61" s="3">
        <f t="shared" si="1"/>
        <v>672</v>
      </c>
      <c r="E61" s="2">
        <f t="shared" si="2"/>
        <v>37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60</v>
      </c>
      <c r="B62" s="3">
        <v>68</v>
      </c>
      <c r="C62" s="1">
        <f t="shared" si="0"/>
        <v>1.0469108432251011E-3</v>
      </c>
      <c r="D62" s="3">
        <f t="shared" si="1"/>
        <v>1437</v>
      </c>
      <c r="E62" s="2">
        <f t="shared" si="2"/>
        <v>17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31</v>
      </c>
      <c r="B63" s="3">
        <v>67</v>
      </c>
      <c r="C63" s="1">
        <f t="shared" si="0"/>
        <v>1.0315150955306144E-3</v>
      </c>
      <c r="D63" s="3">
        <f t="shared" si="1"/>
        <v>895</v>
      </c>
      <c r="E63" s="2">
        <f t="shared" si="2"/>
        <v>32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67</v>
      </c>
      <c r="B64" s="3">
        <v>67</v>
      </c>
      <c r="C64" s="1">
        <f t="shared" si="0"/>
        <v>1.0315150955306144E-3</v>
      </c>
      <c r="D64" s="3">
        <f t="shared" si="1"/>
        <v>192</v>
      </c>
      <c r="E64" s="2">
        <f t="shared" si="2"/>
        <v>72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66</v>
      </c>
      <c r="B65" s="3">
        <v>59</v>
      </c>
      <c r="C65" s="1">
        <f t="shared" si="0"/>
        <v>9.0834911397472021E-4</v>
      </c>
      <c r="D65" s="3">
        <f t="shared" si="1"/>
        <v>426</v>
      </c>
      <c r="E65" s="2">
        <f t="shared" si="2"/>
        <v>54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68</v>
      </c>
      <c r="B66" s="3">
        <v>53</v>
      </c>
      <c r="C66" s="1">
        <f t="shared" si="0"/>
        <v>8.1597462780779947E-4</v>
      </c>
      <c r="D66" s="3">
        <f t="shared" si="1"/>
        <v>394</v>
      </c>
      <c r="E66" s="2">
        <f t="shared" si="2"/>
        <v>55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44</v>
      </c>
      <c r="B67" s="3">
        <v>53</v>
      </c>
      <c r="C67" s="1">
        <f t="shared" ref="C67:C76" si="3">B67/SUM($B$2:$B$76)</f>
        <v>8.1597462780779947E-4</v>
      </c>
      <c r="D67" s="3">
        <f t="shared" ref="D67:D76" si="4">INDEX($J$2:$J$76, MATCH(A67, $I$2:$I$76, 0))</f>
        <v>522</v>
      </c>
      <c r="E67" s="2">
        <f t="shared" ref="E67:E76" si="5">_xlfn.RANK.EQ(D67, $D$2:$D$76, 0)</f>
        <v>44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55</v>
      </c>
      <c r="B68" s="3">
        <v>51</v>
      </c>
      <c r="C68" s="1">
        <f t="shared" si="3"/>
        <v>7.8518313241882597E-4</v>
      </c>
      <c r="D68" s="3">
        <f t="shared" si="4"/>
        <v>1257</v>
      </c>
      <c r="E68" s="2">
        <f t="shared" si="5"/>
        <v>20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65</v>
      </c>
      <c r="B69" s="3">
        <v>50</v>
      </c>
      <c r="C69" s="1">
        <f t="shared" si="3"/>
        <v>7.6978738472433916E-4</v>
      </c>
      <c r="D69" s="3">
        <f t="shared" si="4"/>
        <v>258</v>
      </c>
      <c r="E69" s="2">
        <f t="shared" si="5"/>
        <v>66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73</v>
      </c>
      <c r="B70" s="3">
        <v>43</v>
      </c>
      <c r="C70" s="1">
        <f t="shared" si="3"/>
        <v>6.6201715086293162E-4</v>
      </c>
      <c r="D70" s="3">
        <f t="shared" si="4"/>
        <v>167</v>
      </c>
      <c r="E70" s="2">
        <f t="shared" si="5"/>
        <v>73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58</v>
      </c>
      <c r="B71" s="3">
        <v>40</v>
      </c>
      <c r="C71" s="1">
        <f t="shared" si="3"/>
        <v>6.1582990777947131E-4</v>
      </c>
      <c r="D71" s="3">
        <f t="shared" si="4"/>
        <v>460</v>
      </c>
      <c r="E71" s="2">
        <f t="shared" si="5"/>
        <v>48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64</v>
      </c>
      <c r="B72" s="3">
        <v>36</v>
      </c>
      <c r="C72" s="1">
        <f t="shared" si="3"/>
        <v>5.5424691700152419E-4</v>
      </c>
      <c r="D72" s="3">
        <f t="shared" si="4"/>
        <v>997</v>
      </c>
      <c r="E72" s="2">
        <f t="shared" si="5"/>
        <v>29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61</v>
      </c>
      <c r="B73" s="3">
        <v>29</v>
      </c>
      <c r="C73" s="1">
        <f t="shared" si="3"/>
        <v>4.464766831401167E-4</v>
      </c>
      <c r="D73" s="3">
        <f t="shared" si="4"/>
        <v>1230</v>
      </c>
      <c r="E73" s="2">
        <f t="shared" si="5"/>
        <v>21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74</v>
      </c>
      <c r="B74" s="3">
        <v>22</v>
      </c>
      <c r="C74" s="1">
        <f t="shared" si="3"/>
        <v>3.3870644927870921E-4</v>
      </c>
      <c r="D74" s="3">
        <f t="shared" si="4"/>
        <v>280</v>
      </c>
      <c r="E74" s="2">
        <f t="shared" si="5"/>
        <v>63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75</v>
      </c>
      <c r="B75" s="3">
        <v>18</v>
      </c>
      <c r="C75" s="1">
        <f t="shared" si="3"/>
        <v>2.7712345850076209E-4</v>
      </c>
      <c r="D75" s="3">
        <f t="shared" si="4"/>
        <v>509</v>
      </c>
      <c r="E75" s="2">
        <f t="shared" si="5"/>
        <v>45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72</v>
      </c>
      <c r="B76" s="3">
        <v>18</v>
      </c>
      <c r="C76" s="1">
        <f t="shared" si="3"/>
        <v>2.7712345850076209E-4</v>
      </c>
      <c r="D76" s="3">
        <f t="shared" si="4"/>
        <v>167</v>
      </c>
      <c r="E76" s="2">
        <f t="shared" si="5"/>
        <v>73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A51C-5F5D-4E2F-9AC9-9B1A2DF18BDF}">
  <sheetPr>
    <tabColor theme="3"/>
  </sheetPr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20</v>
      </c>
      <c r="B2" s="3">
        <v>4426</v>
      </c>
      <c r="C2" s="1">
        <f>B2/SUM($B$2:$B$76)</f>
        <v>6.8141579295798504E-2</v>
      </c>
      <c r="D2" s="3">
        <f>INDEX($J$2:$J$76, MATCH(A2, $I$2:$I$76, 0))</f>
        <v>231</v>
      </c>
      <c r="E2" s="2">
        <f>_xlfn.RANK.EQ(D2, $D$2:$D$76, 0)</f>
        <v>67</v>
      </c>
      <c r="F2" s="2">
        <v>1</v>
      </c>
      <c r="G2" s="5">
        <f>CORREL(B2:B76, D2:D76)</f>
        <v>-0.29706006935594109</v>
      </c>
      <c r="I2" t="s">
        <v>48</v>
      </c>
      <c r="J2">
        <v>1129</v>
      </c>
    </row>
    <row r="3" spans="1:10" x14ac:dyDescent="0.25">
      <c r="A3" t="s">
        <v>34</v>
      </c>
      <c r="B3" s="3">
        <v>3812</v>
      </c>
      <c r="C3" s="1">
        <f t="shared" ref="C3:C66" si="0">B3/SUM($B$2:$B$76)</f>
        <v>5.8688590211383618E-2</v>
      </c>
      <c r="D3" s="3">
        <f t="shared" ref="D3:D66" si="1">INDEX($J$2:$J$76, MATCH(A3, $I$2:$I$76, 0))</f>
        <v>144</v>
      </c>
      <c r="E3" s="2">
        <f t="shared" ref="E3:E66" si="2">_xlfn.RANK.EQ(D3, $D$2:$D$76, 0)</f>
        <v>75</v>
      </c>
      <c r="F3" s="2">
        <v>2</v>
      </c>
      <c r="I3" t="s">
        <v>68</v>
      </c>
      <c r="J3">
        <v>394</v>
      </c>
    </row>
    <row r="4" spans="1:10" x14ac:dyDescent="0.25">
      <c r="A4" t="s">
        <v>15</v>
      </c>
      <c r="B4" s="3">
        <v>3511</v>
      </c>
      <c r="C4" s="1">
        <f t="shared" si="0"/>
        <v>5.4054470155343093E-2</v>
      </c>
      <c r="D4" s="3">
        <f t="shared" si="1"/>
        <v>469</v>
      </c>
      <c r="E4" s="2">
        <f t="shared" si="2"/>
        <v>47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11</v>
      </c>
      <c r="B5" s="3">
        <v>3244</v>
      </c>
      <c r="C5" s="1">
        <f t="shared" si="0"/>
        <v>4.9943805520915124E-2</v>
      </c>
      <c r="D5" s="3">
        <f t="shared" si="1"/>
        <v>279</v>
      </c>
      <c r="E5" s="2">
        <f t="shared" si="2"/>
        <v>64</v>
      </c>
      <c r="F5" s="2">
        <v>4</v>
      </c>
      <c r="G5" s="5">
        <f>CORREL(E2:E76, F2:F76)</f>
        <v>-0.42605928170441859</v>
      </c>
      <c r="I5" t="s">
        <v>22</v>
      </c>
      <c r="J5">
        <v>3212</v>
      </c>
    </row>
    <row r="6" spans="1:10" x14ac:dyDescent="0.25">
      <c r="A6" t="s">
        <v>7</v>
      </c>
      <c r="B6" s="3">
        <v>2925</v>
      </c>
      <c r="C6" s="1">
        <f t="shared" si="0"/>
        <v>4.5032562006373837E-2</v>
      </c>
      <c r="D6" s="3">
        <f t="shared" si="1"/>
        <v>697</v>
      </c>
      <c r="E6" s="2">
        <f t="shared" si="2"/>
        <v>36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28</v>
      </c>
      <c r="B7" s="3">
        <v>2796</v>
      </c>
      <c r="C7" s="1">
        <f t="shared" si="0"/>
        <v>4.3046510553785042E-2</v>
      </c>
      <c r="D7" s="3">
        <f t="shared" si="1"/>
        <v>266</v>
      </c>
      <c r="E7" s="2">
        <f t="shared" si="2"/>
        <v>65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6</v>
      </c>
      <c r="B8" s="3">
        <v>2141</v>
      </c>
      <c r="C8" s="1">
        <f t="shared" si="0"/>
        <v>3.2962295813896203E-2</v>
      </c>
      <c r="D8" s="3">
        <f t="shared" si="1"/>
        <v>1117</v>
      </c>
      <c r="E8" s="2">
        <f t="shared" si="2"/>
        <v>26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73</v>
      </c>
      <c r="B9" s="3">
        <v>1925</v>
      </c>
      <c r="C9" s="1">
        <f t="shared" si="0"/>
        <v>2.9636814311887055E-2</v>
      </c>
      <c r="D9" s="3">
        <f t="shared" si="1"/>
        <v>167</v>
      </c>
      <c r="E9" s="2">
        <f t="shared" si="2"/>
        <v>73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24</v>
      </c>
      <c r="B10" s="3">
        <v>1801</v>
      </c>
      <c r="C10" s="1">
        <f t="shared" si="0"/>
        <v>2.7727741597770694E-2</v>
      </c>
      <c r="D10" s="3">
        <f t="shared" si="1"/>
        <v>611</v>
      </c>
      <c r="E10" s="2">
        <f t="shared" si="2"/>
        <v>40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23</v>
      </c>
      <c r="B11" s="3">
        <v>1745</v>
      </c>
      <c r="C11" s="1">
        <f t="shared" si="0"/>
        <v>2.6865579726879436E-2</v>
      </c>
      <c r="D11" s="3">
        <f t="shared" si="1"/>
        <v>205</v>
      </c>
      <c r="E11" s="2">
        <f t="shared" si="2"/>
        <v>71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5</v>
      </c>
      <c r="B12" s="3">
        <v>1477</v>
      </c>
      <c r="C12" s="1">
        <f t="shared" si="0"/>
        <v>2.273951934475698E-2</v>
      </c>
      <c r="D12" s="3">
        <f t="shared" si="1"/>
        <v>1510</v>
      </c>
      <c r="E12" s="2">
        <f t="shared" si="2"/>
        <v>15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13</v>
      </c>
      <c r="B13" s="3">
        <v>1429</v>
      </c>
      <c r="C13" s="1">
        <f t="shared" si="0"/>
        <v>2.2000523455421611E-2</v>
      </c>
      <c r="D13" s="3">
        <f t="shared" si="1"/>
        <v>1445</v>
      </c>
      <c r="E13" s="2">
        <f t="shared" si="2"/>
        <v>16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9</v>
      </c>
      <c r="B14" s="3">
        <v>1414</v>
      </c>
      <c r="C14" s="1">
        <f t="shared" si="0"/>
        <v>2.1769587240004312E-2</v>
      </c>
      <c r="D14" s="3">
        <f t="shared" si="1"/>
        <v>2565</v>
      </c>
      <c r="E14" s="2">
        <f t="shared" si="2"/>
        <v>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62</v>
      </c>
      <c r="B15" s="3">
        <v>1169</v>
      </c>
      <c r="C15" s="1">
        <f t="shared" si="0"/>
        <v>1.7997629054855049E-2</v>
      </c>
      <c r="D15" s="3">
        <f t="shared" si="1"/>
        <v>458</v>
      </c>
      <c r="E15" s="2">
        <f t="shared" si="2"/>
        <v>49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17</v>
      </c>
      <c r="B16" s="3">
        <v>1131</v>
      </c>
      <c r="C16" s="1">
        <f t="shared" si="0"/>
        <v>1.7412590642464552E-2</v>
      </c>
      <c r="D16" s="3">
        <f t="shared" si="1"/>
        <v>745</v>
      </c>
      <c r="E16" s="2">
        <f t="shared" si="2"/>
        <v>34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51</v>
      </c>
      <c r="B17" s="3">
        <v>1089</v>
      </c>
      <c r="C17" s="1">
        <f t="shared" si="0"/>
        <v>1.6765969239296106E-2</v>
      </c>
      <c r="D17" s="3">
        <f t="shared" si="1"/>
        <v>209</v>
      </c>
      <c r="E17" s="2">
        <f t="shared" si="2"/>
        <v>70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36</v>
      </c>
      <c r="B18" s="3">
        <v>1089</v>
      </c>
      <c r="C18" s="1">
        <f t="shared" si="0"/>
        <v>1.6765969239296106E-2</v>
      </c>
      <c r="D18" s="3">
        <f t="shared" si="1"/>
        <v>457</v>
      </c>
      <c r="E18" s="2">
        <f t="shared" si="2"/>
        <v>50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49</v>
      </c>
      <c r="B19" s="3">
        <v>1054</v>
      </c>
      <c r="C19" s="1">
        <f t="shared" si="0"/>
        <v>1.6227118069989069E-2</v>
      </c>
      <c r="D19" s="3">
        <f t="shared" si="1"/>
        <v>454</v>
      </c>
      <c r="E19" s="2">
        <f t="shared" si="2"/>
        <v>51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19</v>
      </c>
      <c r="B20" s="3">
        <v>1053</v>
      </c>
      <c r="C20" s="1">
        <f t="shared" si="0"/>
        <v>1.6211722322294581E-2</v>
      </c>
      <c r="D20" s="3">
        <f t="shared" si="1"/>
        <v>1044</v>
      </c>
      <c r="E20" s="2">
        <f t="shared" si="2"/>
        <v>28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52</v>
      </c>
      <c r="B21" s="3">
        <v>997</v>
      </c>
      <c r="C21" s="1">
        <f t="shared" si="0"/>
        <v>1.5349560451403323E-2</v>
      </c>
      <c r="D21" s="3">
        <f t="shared" si="1"/>
        <v>437</v>
      </c>
      <c r="E21" s="2">
        <f t="shared" si="2"/>
        <v>53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69</v>
      </c>
      <c r="B22" s="3">
        <v>954</v>
      </c>
      <c r="C22" s="1">
        <f t="shared" si="0"/>
        <v>1.468754330054039E-2</v>
      </c>
      <c r="D22" s="3">
        <f t="shared" si="1"/>
        <v>324</v>
      </c>
      <c r="E22" s="2">
        <f t="shared" si="2"/>
        <v>57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56</v>
      </c>
      <c r="B23" s="3">
        <v>920</v>
      </c>
      <c r="C23" s="1">
        <f t="shared" si="0"/>
        <v>1.4164087878927841E-2</v>
      </c>
      <c r="D23" s="3">
        <f t="shared" si="1"/>
        <v>213</v>
      </c>
      <c r="E23" s="2">
        <f t="shared" si="2"/>
        <v>68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41</v>
      </c>
      <c r="B24" s="3">
        <v>821</v>
      </c>
      <c r="C24" s="1">
        <f t="shared" si="0"/>
        <v>1.2639908857173648E-2</v>
      </c>
      <c r="D24" s="3">
        <f t="shared" si="1"/>
        <v>392</v>
      </c>
      <c r="E24" s="2">
        <f t="shared" si="2"/>
        <v>56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44</v>
      </c>
      <c r="B25" s="3">
        <v>802</v>
      </c>
      <c r="C25" s="1">
        <f t="shared" si="0"/>
        <v>1.23473896509784E-2</v>
      </c>
      <c r="D25" s="3">
        <f t="shared" si="1"/>
        <v>522</v>
      </c>
      <c r="E25" s="2">
        <f t="shared" si="2"/>
        <v>44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46</v>
      </c>
      <c r="B26" s="3">
        <v>787</v>
      </c>
      <c r="C26" s="1">
        <f t="shared" si="0"/>
        <v>1.2116453435561099E-2</v>
      </c>
      <c r="D26" s="3">
        <f t="shared" si="1"/>
        <v>299</v>
      </c>
      <c r="E26" s="2">
        <f t="shared" si="2"/>
        <v>60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4</v>
      </c>
      <c r="B27" s="3">
        <v>762</v>
      </c>
      <c r="C27" s="1">
        <f t="shared" si="0"/>
        <v>1.1731559743198929E-2</v>
      </c>
      <c r="D27" s="3">
        <f t="shared" si="1"/>
        <v>1531</v>
      </c>
      <c r="E27" s="2">
        <f t="shared" si="2"/>
        <v>14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8</v>
      </c>
      <c r="B28" s="3">
        <v>757</v>
      </c>
      <c r="C28" s="1">
        <f t="shared" si="0"/>
        <v>1.1654581004726494E-2</v>
      </c>
      <c r="D28" s="3">
        <f t="shared" si="1"/>
        <v>1821</v>
      </c>
      <c r="E28" s="2">
        <f t="shared" si="2"/>
        <v>11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12</v>
      </c>
      <c r="B29" s="3">
        <v>757</v>
      </c>
      <c r="C29" s="1">
        <f t="shared" si="0"/>
        <v>1.1654581004726494E-2</v>
      </c>
      <c r="D29" s="3">
        <f t="shared" si="1"/>
        <v>1555</v>
      </c>
      <c r="E29" s="2">
        <f t="shared" si="2"/>
        <v>13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45</v>
      </c>
      <c r="B30" s="3">
        <v>718</v>
      </c>
      <c r="C30" s="1">
        <f t="shared" si="0"/>
        <v>1.105414684464151E-2</v>
      </c>
      <c r="D30" s="3">
        <f t="shared" si="1"/>
        <v>318</v>
      </c>
      <c r="E30" s="2">
        <f t="shared" si="2"/>
        <v>58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57</v>
      </c>
      <c r="B31" s="3">
        <v>684</v>
      </c>
      <c r="C31" s="1">
        <f t="shared" si="0"/>
        <v>1.0530691423028959E-2</v>
      </c>
      <c r="D31" s="3">
        <f t="shared" si="1"/>
        <v>284</v>
      </c>
      <c r="E31" s="2">
        <f t="shared" si="2"/>
        <v>62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33</v>
      </c>
      <c r="B32" s="3">
        <v>641</v>
      </c>
      <c r="C32" s="1">
        <f t="shared" si="0"/>
        <v>9.8686742721660285E-3</v>
      </c>
      <c r="D32" s="3">
        <f t="shared" si="1"/>
        <v>573</v>
      </c>
      <c r="E32" s="2">
        <f t="shared" si="2"/>
        <v>43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18</v>
      </c>
      <c r="B33" s="3">
        <v>639</v>
      </c>
      <c r="C33" s="1">
        <f t="shared" si="0"/>
        <v>9.8378827767770533E-3</v>
      </c>
      <c r="D33" s="3">
        <f t="shared" si="1"/>
        <v>2668</v>
      </c>
      <c r="E33" s="2">
        <f t="shared" si="2"/>
        <v>5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10</v>
      </c>
      <c r="B34" s="3">
        <v>633</v>
      </c>
      <c r="C34" s="1">
        <f t="shared" si="0"/>
        <v>9.7455082906101331E-3</v>
      </c>
      <c r="D34" s="3">
        <f t="shared" si="1"/>
        <v>2332</v>
      </c>
      <c r="E34" s="2">
        <f t="shared" si="2"/>
        <v>7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53</v>
      </c>
      <c r="B35" s="3">
        <v>615</v>
      </c>
      <c r="C35" s="1">
        <f t="shared" si="0"/>
        <v>9.4683848321093708E-3</v>
      </c>
      <c r="D35" s="3">
        <f t="shared" si="1"/>
        <v>454</v>
      </c>
      <c r="E35" s="2">
        <f t="shared" si="2"/>
        <v>51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27</v>
      </c>
      <c r="B36" s="3">
        <v>603</v>
      </c>
      <c r="C36" s="1">
        <f t="shared" si="0"/>
        <v>9.2836358597755304E-3</v>
      </c>
      <c r="D36" s="3">
        <f t="shared" si="1"/>
        <v>1682</v>
      </c>
      <c r="E36" s="2">
        <f t="shared" si="2"/>
        <v>12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26</v>
      </c>
      <c r="B37" s="3">
        <v>600</v>
      </c>
      <c r="C37" s="1">
        <f t="shared" si="0"/>
        <v>9.2374486166920695E-3</v>
      </c>
      <c r="D37" s="3">
        <f t="shared" si="1"/>
        <v>634</v>
      </c>
      <c r="E37" s="2">
        <f t="shared" si="2"/>
        <v>39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63</v>
      </c>
      <c r="B38" s="3">
        <v>584</v>
      </c>
      <c r="C38" s="1">
        <f t="shared" si="0"/>
        <v>8.9911166535802806E-3</v>
      </c>
      <c r="D38" s="3">
        <f t="shared" si="1"/>
        <v>211</v>
      </c>
      <c r="E38" s="2">
        <f t="shared" si="2"/>
        <v>69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67</v>
      </c>
      <c r="B39" s="3">
        <v>580</v>
      </c>
      <c r="C39" s="1">
        <f t="shared" si="0"/>
        <v>8.9295336628023338E-3</v>
      </c>
      <c r="D39" s="3">
        <f t="shared" si="1"/>
        <v>192</v>
      </c>
      <c r="E39" s="2">
        <f t="shared" si="2"/>
        <v>72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31</v>
      </c>
      <c r="B40" s="3">
        <v>569</v>
      </c>
      <c r="C40" s="1">
        <f t="shared" si="0"/>
        <v>8.7601804381629792E-3</v>
      </c>
      <c r="D40" s="3">
        <f t="shared" si="1"/>
        <v>895</v>
      </c>
      <c r="E40" s="2">
        <f t="shared" si="2"/>
        <v>32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30</v>
      </c>
      <c r="B41" s="3">
        <v>536</v>
      </c>
      <c r="C41" s="1">
        <f t="shared" si="0"/>
        <v>8.2521207642449156E-3</v>
      </c>
      <c r="D41" s="3">
        <f t="shared" si="1"/>
        <v>658</v>
      </c>
      <c r="E41" s="2">
        <f t="shared" si="2"/>
        <v>38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37</v>
      </c>
      <c r="B42" s="3">
        <v>534</v>
      </c>
      <c r="C42" s="1">
        <f t="shared" si="0"/>
        <v>8.2213292688559422E-3</v>
      </c>
      <c r="D42" s="3">
        <f t="shared" si="1"/>
        <v>755</v>
      </c>
      <c r="E42" s="2">
        <f t="shared" si="2"/>
        <v>33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42</v>
      </c>
      <c r="B43" s="3">
        <v>524</v>
      </c>
      <c r="C43" s="1">
        <f t="shared" si="0"/>
        <v>8.0673717919110734E-3</v>
      </c>
      <c r="D43" s="3">
        <f t="shared" si="1"/>
        <v>583</v>
      </c>
      <c r="E43" s="2">
        <f t="shared" si="2"/>
        <v>42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72</v>
      </c>
      <c r="B44" s="3">
        <v>503</v>
      </c>
      <c r="C44" s="1">
        <f t="shared" si="0"/>
        <v>7.7440610903268519E-3</v>
      </c>
      <c r="D44" s="3">
        <f t="shared" si="1"/>
        <v>167</v>
      </c>
      <c r="E44" s="2">
        <f t="shared" si="2"/>
        <v>73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65</v>
      </c>
      <c r="B45" s="3">
        <v>498</v>
      </c>
      <c r="C45" s="1">
        <f t="shared" si="0"/>
        <v>7.6670823518544175E-3</v>
      </c>
      <c r="D45" s="3">
        <f t="shared" si="1"/>
        <v>258</v>
      </c>
      <c r="E45" s="2">
        <f t="shared" si="2"/>
        <v>66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21</v>
      </c>
      <c r="B46" s="3">
        <v>483</v>
      </c>
      <c r="C46" s="1">
        <f t="shared" si="0"/>
        <v>7.4361461364371162E-3</v>
      </c>
      <c r="D46" s="3">
        <f t="shared" si="1"/>
        <v>1177</v>
      </c>
      <c r="E46" s="2">
        <f t="shared" si="2"/>
        <v>23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47</v>
      </c>
      <c r="B47" s="3">
        <v>483</v>
      </c>
      <c r="C47" s="1">
        <f t="shared" si="0"/>
        <v>7.4361461364371162E-3</v>
      </c>
      <c r="D47" s="3">
        <f t="shared" si="1"/>
        <v>611</v>
      </c>
      <c r="E47" s="2">
        <f t="shared" si="2"/>
        <v>40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71</v>
      </c>
      <c r="B48" s="3">
        <v>476</v>
      </c>
      <c r="C48" s="1">
        <f t="shared" si="0"/>
        <v>7.3283759025757084E-3</v>
      </c>
      <c r="D48" s="3">
        <f t="shared" si="1"/>
        <v>286</v>
      </c>
      <c r="E48" s="2">
        <f t="shared" si="2"/>
        <v>61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16</v>
      </c>
      <c r="B49" s="3">
        <v>453</v>
      </c>
      <c r="C49" s="1">
        <f t="shared" si="0"/>
        <v>6.9742737056025126E-3</v>
      </c>
      <c r="D49" s="3">
        <f t="shared" si="1"/>
        <v>1978</v>
      </c>
      <c r="E49" s="2">
        <f t="shared" si="2"/>
        <v>9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29</v>
      </c>
      <c r="B50" s="3">
        <v>449</v>
      </c>
      <c r="C50" s="1">
        <f t="shared" si="0"/>
        <v>6.9126907148245658E-3</v>
      </c>
      <c r="D50" s="3">
        <f t="shared" si="1"/>
        <v>909</v>
      </c>
      <c r="E50" s="2">
        <f t="shared" si="2"/>
        <v>30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68</v>
      </c>
      <c r="B51" s="3">
        <v>428</v>
      </c>
      <c r="C51" s="1">
        <f t="shared" si="0"/>
        <v>6.5893800132403434E-3</v>
      </c>
      <c r="D51" s="3">
        <f t="shared" si="1"/>
        <v>394</v>
      </c>
      <c r="E51" s="2">
        <f t="shared" si="2"/>
        <v>55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58</v>
      </c>
      <c r="B52" s="3">
        <v>427</v>
      </c>
      <c r="C52" s="1">
        <f t="shared" si="0"/>
        <v>6.5739842655458559E-3</v>
      </c>
      <c r="D52" s="3">
        <f t="shared" si="1"/>
        <v>460</v>
      </c>
      <c r="E52" s="2">
        <f t="shared" si="2"/>
        <v>48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70</v>
      </c>
      <c r="B53" s="3">
        <v>419</v>
      </c>
      <c r="C53" s="1">
        <f t="shared" si="0"/>
        <v>6.4508182839899623E-3</v>
      </c>
      <c r="D53" s="3">
        <f t="shared" si="1"/>
        <v>301</v>
      </c>
      <c r="E53" s="2">
        <f t="shared" si="2"/>
        <v>59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50</v>
      </c>
      <c r="B54" s="3">
        <v>417</v>
      </c>
      <c r="C54" s="1">
        <f t="shared" si="0"/>
        <v>6.420026788600988E-3</v>
      </c>
      <c r="D54" s="3">
        <f t="shared" si="1"/>
        <v>732</v>
      </c>
      <c r="E54" s="2">
        <f t="shared" si="2"/>
        <v>35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54</v>
      </c>
      <c r="B55" s="3">
        <v>388</v>
      </c>
      <c r="C55" s="1">
        <f t="shared" si="0"/>
        <v>5.973550105460872E-3</v>
      </c>
      <c r="D55" s="3">
        <f t="shared" si="1"/>
        <v>495</v>
      </c>
      <c r="E55" s="2">
        <f t="shared" si="2"/>
        <v>46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14</v>
      </c>
      <c r="B56" s="3">
        <v>369</v>
      </c>
      <c r="C56" s="1">
        <f t="shared" si="0"/>
        <v>5.681030899265623E-3</v>
      </c>
      <c r="D56" s="3">
        <f t="shared" si="1"/>
        <v>1304</v>
      </c>
      <c r="E56" s="2">
        <f t="shared" si="2"/>
        <v>19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32</v>
      </c>
      <c r="B57" s="3">
        <v>351</v>
      </c>
      <c r="C57" s="1">
        <f t="shared" si="0"/>
        <v>5.4039074407648607E-3</v>
      </c>
      <c r="D57" s="3">
        <f t="shared" si="1"/>
        <v>1180</v>
      </c>
      <c r="E57" s="2">
        <f t="shared" si="2"/>
        <v>22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39</v>
      </c>
      <c r="B58" s="3">
        <v>331</v>
      </c>
      <c r="C58" s="1">
        <f t="shared" si="0"/>
        <v>5.095992486875125E-3</v>
      </c>
      <c r="D58" s="3">
        <f t="shared" si="1"/>
        <v>1350</v>
      </c>
      <c r="E58" s="2">
        <f t="shared" si="2"/>
        <v>18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64</v>
      </c>
      <c r="B59" s="3">
        <v>322</v>
      </c>
      <c r="C59" s="1">
        <f t="shared" si="0"/>
        <v>4.9574307576247438E-3</v>
      </c>
      <c r="D59" s="3">
        <f t="shared" si="1"/>
        <v>997</v>
      </c>
      <c r="E59" s="2">
        <f t="shared" si="2"/>
        <v>29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59</v>
      </c>
      <c r="B60" s="3">
        <v>299</v>
      </c>
      <c r="C60" s="1">
        <f t="shared" si="0"/>
        <v>4.603328560651548E-3</v>
      </c>
      <c r="D60" s="3">
        <f t="shared" si="1"/>
        <v>672</v>
      </c>
      <c r="E60" s="2">
        <f t="shared" si="2"/>
        <v>37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66</v>
      </c>
      <c r="B61" s="3">
        <v>283</v>
      </c>
      <c r="C61" s="1">
        <f t="shared" si="0"/>
        <v>4.3569965975397591E-3</v>
      </c>
      <c r="D61" s="3">
        <f t="shared" si="1"/>
        <v>426</v>
      </c>
      <c r="E61" s="2">
        <f t="shared" si="2"/>
        <v>54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40</v>
      </c>
      <c r="B62" s="3">
        <v>273</v>
      </c>
      <c r="C62" s="1">
        <f t="shared" si="0"/>
        <v>4.2030391205948913E-3</v>
      </c>
      <c r="D62" s="3">
        <f t="shared" si="1"/>
        <v>900</v>
      </c>
      <c r="E62" s="2">
        <f t="shared" si="2"/>
        <v>31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35</v>
      </c>
      <c r="B63" s="3">
        <v>257</v>
      </c>
      <c r="C63" s="1">
        <f t="shared" si="0"/>
        <v>3.9567071574831032E-3</v>
      </c>
      <c r="D63" s="3">
        <f t="shared" si="1"/>
        <v>1172</v>
      </c>
      <c r="E63" s="2">
        <f t="shared" si="2"/>
        <v>24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48</v>
      </c>
      <c r="B64" s="3">
        <v>241</v>
      </c>
      <c r="C64" s="1">
        <f t="shared" si="0"/>
        <v>3.7103751943713147E-3</v>
      </c>
      <c r="D64" s="3">
        <f t="shared" si="1"/>
        <v>1129</v>
      </c>
      <c r="E64" s="2">
        <f t="shared" si="2"/>
        <v>25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43</v>
      </c>
      <c r="B65" s="3">
        <v>240</v>
      </c>
      <c r="C65" s="1">
        <f t="shared" si="0"/>
        <v>3.694979446676828E-3</v>
      </c>
      <c r="D65" s="3">
        <f t="shared" si="1"/>
        <v>1110</v>
      </c>
      <c r="E65" s="2">
        <f t="shared" si="2"/>
        <v>27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74</v>
      </c>
      <c r="B66" s="3">
        <v>238</v>
      </c>
      <c r="C66" s="1">
        <f t="shared" si="0"/>
        <v>3.6641879512878542E-3</v>
      </c>
      <c r="D66" s="3">
        <f t="shared" si="1"/>
        <v>280</v>
      </c>
      <c r="E66" s="2">
        <f t="shared" si="2"/>
        <v>63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38</v>
      </c>
      <c r="B67" s="3">
        <v>207</v>
      </c>
      <c r="C67" s="1">
        <f t="shared" ref="C67:C76" si="3">B67/SUM($B$2:$B$76)</f>
        <v>3.186919772758764E-3</v>
      </c>
      <c r="D67" s="3">
        <f t="shared" ref="D67:D76" si="4">INDEX($J$2:$J$76, MATCH(A67, $I$2:$I$76, 0))</f>
        <v>1925</v>
      </c>
      <c r="E67" s="2">
        <f t="shared" ref="E67:E76" si="5">_xlfn.RANK.EQ(D67, $D$2:$D$76, 0)</f>
        <v>10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75</v>
      </c>
      <c r="B68" s="3">
        <v>153</v>
      </c>
      <c r="C68" s="1">
        <f t="shared" si="3"/>
        <v>2.3555493972564779E-3</v>
      </c>
      <c r="D68" s="3">
        <f t="shared" si="4"/>
        <v>509</v>
      </c>
      <c r="E68" s="2">
        <f t="shared" si="5"/>
        <v>45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55</v>
      </c>
      <c r="B69" s="3">
        <v>121</v>
      </c>
      <c r="C69" s="1">
        <f t="shared" si="3"/>
        <v>1.8628854710329007E-3</v>
      </c>
      <c r="D69" s="3">
        <f t="shared" si="4"/>
        <v>1257</v>
      </c>
      <c r="E69" s="2">
        <f t="shared" si="5"/>
        <v>20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22</v>
      </c>
      <c r="B70" s="3">
        <v>113</v>
      </c>
      <c r="C70" s="1">
        <f t="shared" si="3"/>
        <v>1.7397194894770065E-3</v>
      </c>
      <c r="D70" s="3">
        <f t="shared" si="4"/>
        <v>3212</v>
      </c>
      <c r="E70" s="2">
        <f t="shared" si="5"/>
        <v>4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1</v>
      </c>
      <c r="B71" s="3">
        <v>110</v>
      </c>
      <c r="C71" s="1">
        <f t="shared" si="3"/>
        <v>1.6935322463935462E-3</v>
      </c>
      <c r="D71" s="3">
        <f t="shared" si="4"/>
        <v>5139</v>
      </c>
      <c r="E71" s="2">
        <f t="shared" si="5"/>
        <v>2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60</v>
      </c>
      <c r="B72" s="3">
        <v>107</v>
      </c>
      <c r="C72" s="1">
        <f t="shared" si="3"/>
        <v>1.6473450033100859E-3</v>
      </c>
      <c r="D72" s="3">
        <f t="shared" si="4"/>
        <v>1437</v>
      </c>
      <c r="E72" s="2">
        <f t="shared" si="5"/>
        <v>17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25</v>
      </c>
      <c r="B73" s="3">
        <v>104</v>
      </c>
      <c r="C73" s="1">
        <f t="shared" si="3"/>
        <v>1.6011577602266253E-3</v>
      </c>
      <c r="D73" s="3">
        <f t="shared" si="4"/>
        <v>2008</v>
      </c>
      <c r="E73" s="2">
        <f t="shared" si="5"/>
        <v>8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61</v>
      </c>
      <c r="B74" s="3">
        <v>93</v>
      </c>
      <c r="C74" s="1">
        <f t="shared" si="3"/>
        <v>1.4318045355872708E-3</v>
      </c>
      <c r="D74" s="3">
        <f t="shared" si="4"/>
        <v>1230</v>
      </c>
      <c r="E74" s="2">
        <f t="shared" si="5"/>
        <v>21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3</v>
      </c>
      <c r="B75" s="3">
        <v>59</v>
      </c>
      <c r="C75" s="1">
        <f t="shared" si="3"/>
        <v>9.0834911397472021E-4</v>
      </c>
      <c r="D75" s="3">
        <f t="shared" si="4"/>
        <v>4866</v>
      </c>
      <c r="E75" s="2">
        <f t="shared" si="5"/>
        <v>3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2</v>
      </c>
      <c r="B76" s="3">
        <v>10</v>
      </c>
      <c r="C76" s="1">
        <f t="shared" si="3"/>
        <v>1.5395747694486783E-4</v>
      </c>
      <c r="D76" s="3">
        <f t="shared" si="4"/>
        <v>8074</v>
      </c>
      <c r="E76" s="2">
        <f t="shared" si="5"/>
        <v>1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C75A-B1FA-4E4B-81FF-4F0FFD232C5C}">
  <sheetPr>
    <tabColor theme="8"/>
  </sheetPr>
  <dimension ref="A1:J76"/>
  <sheetViews>
    <sheetView showGridLines="0" workbookViewId="0"/>
  </sheetViews>
  <sheetFormatPr defaultRowHeight="14.25" x14ac:dyDescent="0.25"/>
  <cols>
    <col min="1" max="1" width="24.140625" customWidth="1"/>
    <col min="2" max="2" width="13.42578125" customWidth="1"/>
    <col min="3" max="3" width="19.28515625" customWidth="1"/>
    <col min="4" max="4" width="12.7109375" customWidth="1"/>
    <col min="5" max="5" width="17.140625" customWidth="1"/>
    <col min="6" max="6" width="17.85546875" customWidth="1"/>
    <col min="7" max="7" width="36.7109375" customWidth="1"/>
  </cols>
  <sheetData>
    <row r="1" spans="1:10" x14ac:dyDescent="0.25">
      <c r="A1" s="4" t="s">
        <v>0</v>
      </c>
      <c r="B1" s="4" t="s">
        <v>77</v>
      </c>
      <c r="C1" s="4" t="s">
        <v>78</v>
      </c>
      <c r="D1" s="4" t="s">
        <v>76</v>
      </c>
      <c r="E1" s="4" t="s">
        <v>79</v>
      </c>
      <c r="F1" s="4" t="s">
        <v>80</v>
      </c>
      <c r="G1" s="4" t="s">
        <v>81</v>
      </c>
      <c r="I1" s="4" t="s">
        <v>0</v>
      </c>
      <c r="J1" s="4" t="s">
        <v>76</v>
      </c>
    </row>
    <row r="2" spans="1:10" x14ac:dyDescent="0.25">
      <c r="A2" t="s">
        <v>2</v>
      </c>
      <c r="B2" s="3">
        <v>26801</v>
      </c>
      <c r="C2" s="1">
        <f t="shared" ref="C2:C33" si="0">B2/SUM($B$2:$B$76)</f>
        <v>0.41262143395994028</v>
      </c>
      <c r="D2" s="3">
        <f t="shared" ref="D2:D33" si="1">INDEX($J$2:$J$76, MATCH(A2, $I$2:$I$76, 0))</f>
        <v>8074</v>
      </c>
      <c r="E2" s="2">
        <f t="shared" ref="E2:E33" si="2">_xlfn.RANK.EQ(D2, $D$2:$D$76, 0)</f>
        <v>1</v>
      </c>
      <c r="F2" s="2">
        <v>1</v>
      </c>
      <c r="G2" s="5">
        <f>CORREL(B2:B76, D2:D76)</f>
        <v>0.73203385700882473</v>
      </c>
      <c r="I2" t="s">
        <v>48</v>
      </c>
      <c r="J2">
        <v>1129</v>
      </c>
    </row>
    <row r="3" spans="1:10" x14ac:dyDescent="0.25">
      <c r="A3" t="s">
        <v>1</v>
      </c>
      <c r="B3" s="3">
        <v>4811</v>
      </c>
      <c r="C3" s="1">
        <f t="shared" si="0"/>
        <v>7.4068942158175916E-2</v>
      </c>
      <c r="D3" s="3">
        <f t="shared" si="1"/>
        <v>5139</v>
      </c>
      <c r="E3" s="2">
        <f t="shared" si="2"/>
        <v>2</v>
      </c>
      <c r="F3" s="2">
        <v>2</v>
      </c>
      <c r="I3" t="s">
        <v>68</v>
      </c>
      <c r="J3">
        <v>394</v>
      </c>
    </row>
    <row r="4" spans="1:10" x14ac:dyDescent="0.25">
      <c r="A4" t="s">
        <v>17</v>
      </c>
      <c r="B4" s="3">
        <v>4652</v>
      </c>
      <c r="C4" s="1">
        <f t="shared" si="0"/>
        <v>7.1621018274752507E-2</v>
      </c>
      <c r="D4" s="3">
        <f t="shared" si="1"/>
        <v>745</v>
      </c>
      <c r="E4" s="2">
        <f t="shared" si="2"/>
        <v>34</v>
      </c>
      <c r="F4" s="2">
        <v>3</v>
      </c>
      <c r="G4" t="s">
        <v>82</v>
      </c>
      <c r="I4" t="s">
        <v>40</v>
      </c>
      <c r="J4">
        <v>900</v>
      </c>
    </row>
    <row r="5" spans="1:10" x14ac:dyDescent="0.25">
      <c r="A5" t="s">
        <v>16</v>
      </c>
      <c r="B5" s="3">
        <v>2283</v>
      </c>
      <c r="C5" s="1">
        <f t="shared" si="0"/>
        <v>3.5148491986513326E-2</v>
      </c>
      <c r="D5" s="3">
        <f t="shared" si="1"/>
        <v>1978</v>
      </c>
      <c r="E5" s="2">
        <f t="shared" si="2"/>
        <v>9</v>
      </c>
      <c r="F5" s="2">
        <v>4</v>
      </c>
      <c r="G5" s="5">
        <f>CORREL(E2:E76, F2:F76)</f>
        <v>0.43523348851923876</v>
      </c>
      <c r="I5" t="s">
        <v>22</v>
      </c>
      <c r="J5">
        <v>3212</v>
      </c>
    </row>
    <row r="6" spans="1:10" x14ac:dyDescent="0.25">
      <c r="A6" t="s">
        <v>22</v>
      </c>
      <c r="B6" s="3">
        <v>1847</v>
      </c>
      <c r="C6" s="1">
        <f t="shared" si="0"/>
        <v>2.8435945991717088E-2</v>
      </c>
      <c r="D6" s="3">
        <f t="shared" si="1"/>
        <v>3212</v>
      </c>
      <c r="E6" s="2">
        <f t="shared" si="2"/>
        <v>4</v>
      </c>
      <c r="F6" s="2">
        <v>5</v>
      </c>
      <c r="G6" s="2"/>
      <c r="I6" t="s">
        <v>36</v>
      </c>
      <c r="J6">
        <v>457</v>
      </c>
    </row>
    <row r="7" spans="1:10" x14ac:dyDescent="0.25">
      <c r="A7" t="s">
        <v>4</v>
      </c>
      <c r="B7" s="3">
        <v>1833</v>
      </c>
      <c r="C7" s="1">
        <f t="shared" si="0"/>
        <v>2.8220405523994272E-2</v>
      </c>
      <c r="D7" s="3">
        <f t="shared" si="1"/>
        <v>1531</v>
      </c>
      <c r="E7" s="2">
        <f t="shared" si="2"/>
        <v>14</v>
      </c>
      <c r="F7" s="2">
        <v>6</v>
      </c>
      <c r="G7" s="2"/>
      <c r="I7" t="s">
        <v>56</v>
      </c>
      <c r="J7">
        <v>213</v>
      </c>
    </row>
    <row r="8" spans="1:10" x14ac:dyDescent="0.25">
      <c r="A8" t="s">
        <v>21</v>
      </c>
      <c r="B8" s="3">
        <v>1489</v>
      </c>
      <c r="C8" s="1">
        <f t="shared" si="0"/>
        <v>2.292426831709082E-2</v>
      </c>
      <c r="D8" s="3">
        <f t="shared" si="1"/>
        <v>1177</v>
      </c>
      <c r="E8" s="2">
        <f t="shared" si="2"/>
        <v>23</v>
      </c>
      <c r="F8" s="2">
        <v>7</v>
      </c>
      <c r="G8" s="2"/>
      <c r="I8" t="s">
        <v>15</v>
      </c>
      <c r="J8">
        <v>469</v>
      </c>
    </row>
    <row r="9" spans="1:10" x14ac:dyDescent="0.25">
      <c r="A9" t="s">
        <v>8</v>
      </c>
      <c r="B9" s="3">
        <v>1336</v>
      </c>
      <c r="C9" s="1">
        <f t="shared" si="0"/>
        <v>2.056871891983434E-2</v>
      </c>
      <c r="D9" s="3">
        <f t="shared" si="1"/>
        <v>1821</v>
      </c>
      <c r="E9" s="2">
        <f t="shared" si="2"/>
        <v>11</v>
      </c>
      <c r="F9" s="2">
        <v>8</v>
      </c>
      <c r="G9" s="2"/>
      <c r="I9" t="s">
        <v>46</v>
      </c>
      <c r="J9">
        <v>299</v>
      </c>
    </row>
    <row r="10" spans="1:10" x14ac:dyDescent="0.25">
      <c r="A10" t="s">
        <v>5</v>
      </c>
      <c r="B10" s="3">
        <v>1132</v>
      </c>
      <c r="C10" s="1">
        <f t="shared" si="0"/>
        <v>1.7427986390159037E-2</v>
      </c>
      <c r="D10" s="3">
        <f t="shared" si="1"/>
        <v>1510</v>
      </c>
      <c r="E10" s="2">
        <f t="shared" si="2"/>
        <v>15</v>
      </c>
      <c r="F10" s="2">
        <v>9</v>
      </c>
      <c r="G10" s="2"/>
      <c r="I10" t="s">
        <v>60</v>
      </c>
      <c r="J10">
        <v>1437</v>
      </c>
    </row>
    <row r="11" spans="1:10" x14ac:dyDescent="0.25">
      <c r="A11" t="s">
        <v>24</v>
      </c>
      <c r="B11" s="3">
        <v>1102</v>
      </c>
      <c r="C11" s="1">
        <f t="shared" si="0"/>
        <v>1.6966113959324434E-2</v>
      </c>
      <c r="D11" s="3">
        <f t="shared" si="1"/>
        <v>611</v>
      </c>
      <c r="E11" s="2">
        <f t="shared" si="2"/>
        <v>40</v>
      </c>
      <c r="F11" s="2">
        <v>10</v>
      </c>
      <c r="G11" s="2"/>
      <c r="I11" t="s">
        <v>11</v>
      </c>
      <c r="J11">
        <v>279</v>
      </c>
    </row>
    <row r="12" spans="1:10" x14ac:dyDescent="0.25">
      <c r="A12" t="s">
        <v>7</v>
      </c>
      <c r="B12" s="3">
        <v>1003</v>
      </c>
      <c r="C12" s="1">
        <f t="shared" si="0"/>
        <v>1.5441934937570243E-2</v>
      </c>
      <c r="D12" s="3">
        <f t="shared" si="1"/>
        <v>697</v>
      </c>
      <c r="E12" s="2">
        <f t="shared" si="2"/>
        <v>36</v>
      </c>
      <c r="F12" s="2">
        <v>11</v>
      </c>
      <c r="G12" s="2"/>
      <c r="I12" t="s">
        <v>38</v>
      </c>
      <c r="J12">
        <v>1925</v>
      </c>
    </row>
    <row r="13" spans="1:10" x14ac:dyDescent="0.25">
      <c r="A13" t="s">
        <v>15</v>
      </c>
      <c r="B13" s="3">
        <v>969</v>
      </c>
      <c r="C13" s="1">
        <f t="shared" si="0"/>
        <v>1.4918479515957693E-2</v>
      </c>
      <c r="D13" s="3">
        <f t="shared" si="1"/>
        <v>469</v>
      </c>
      <c r="E13" s="2">
        <f t="shared" si="2"/>
        <v>47</v>
      </c>
      <c r="F13" s="2">
        <v>12</v>
      </c>
      <c r="G13" s="2"/>
      <c r="I13" t="s">
        <v>74</v>
      </c>
      <c r="J13">
        <v>280</v>
      </c>
    </row>
    <row r="14" spans="1:10" x14ac:dyDescent="0.25">
      <c r="A14" t="s">
        <v>13</v>
      </c>
      <c r="B14" s="3">
        <v>891</v>
      </c>
      <c r="C14" s="1">
        <f t="shared" si="0"/>
        <v>1.3717611195787724E-2</v>
      </c>
      <c r="D14" s="3">
        <f t="shared" si="1"/>
        <v>1445</v>
      </c>
      <c r="E14" s="2">
        <f t="shared" si="2"/>
        <v>16</v>
      </c>
      <c r="F14" s="2">
        <v>13</v>
      </c>
      <c r="G14" s="2"/>
      <c r="I14" t="s">
        <v>33</v>
      </c>
      <c r="J14">
        <v>573</v>
      </c>
    </row>
    <row r="15" spans="1:10" x14ac:dyDescent="0.25">
      <c r="A15" t="s">
        <v>11</v>
      </c>
      <c r="B15" s="3">
        <v>853</v>
      </c>
      <c r="C15" s="1">
        <f t="shared" si="0"/>
        <v>1.3132572783397226E-2</v>
      </c>
      <c r="D15" s="3">
        <f t="shared" si="1"/>
        <v>279</v>
      </c>
      <c r="E15" s="2">
        <f t="shared" si="2"/>
        <v>64</v>
      </c>
      <c r="F15" s="2">
        <v>14</v>
      </c>
      <c r="G15" s="2"/>
      <c r="I15" t="s">
        <v>61</v>
      </c>
      <c r="J15">
        <v>1230</v>
      </c>
    </row>
    <row r="16" spans="1:10" x14ac:dyDescent="0.25">
      <c r="A16" t="s">
        <v>6</v>
      </c>
      <c r="B16" s="3">
        <v>792</v>
      </c>
      <c r="C16" s="1">
        <f t="shared" si="0"/>
        <v>1.2193432174033531E-2</v>
      </c>
      <c r="D16" s="3">
        <f t="shared" si="1"/>
        <v>1117</v>
      </c>
      <c r="E16" s="2">
        <f t="shared" si="2"/>
        <v>26</v>
      </c>
      <c r="F16" s="2">
        <v>15</v>
      </c>
      <c r="G16" s="2"/>
      <c r="I16" t="s">
        <v>28</v>
      </c>
      <c r="J16">
        <v>266</v>
      </c>
    </row>
    <row r="17" spans="1:10" x14ac:dyDescent="0.25">
      <c r="A17" t="s">
        <v>3</v>
      </c>
      <c r="B17" s="3">
        <v>777</v>
      </c>
      <c r="C17" s="1">
        <f t="shared" si="0"/>
        <v>1.196249595861623E-2</v>
      </c>
      <c r="D17" s="3">
        <f t="shared" si="1"/>
        <v>4866</v>
      </c>
      <c r="E17" s="2">
        <f t="shared" si="2"/>
        <v>3</v>
      </c>
      <c r="F17" s="2">
        <v>16</v>
      </c>
      <c r="G17" s="2"/>
      <c r="I17" t="s">
        <v>1</v>
      </c>
      <c r="J17">
        <v>5139</v>
      </c>
    </row>
    <row r="18" spans="1:10" x14ac:dyDescent="0.25">
      <c r="A18" t="s">
        <v>14</v>
      </c>
      <c r="B18" s="3">
        <v>737</v>
      </c>
      <c r="C18" s="1">
        <f t="shared" si="0"/>
        <v>1.1346666050836758E-2</v>
      </c>
      <c r="D18" s="3">
        <f t="shared" si="1"/>
        <v>1304</v>
      </c>
      <c r="E18" s="2">
        <f t="shared" si="2"/>
        <v>19</v>
      </c>
      <c r="F18" s="2">
        <v>17</v>
      </c>
      <c r="G18" s="2"/>
      <c r="I18" t="s">
        <v>37</v>
      </c>
      <c r="J18">
        <v>755</v>
      </c>
    </row>
    <row r="19" spans="1:10" x14ac:dyDescent="0.25">
      <c r="A19" t="s">
        <v>10</v>
      </c>
      <c r="B19" s="3">
        <v>677</v>
      </c>
      <c r="C19" s="1">
        <f t="shared" si="0"/>
        <v>1.0422921189167551E-2</v>
      </c>
      <c r="D19" s="3">
        <f t="shared" si="1"/>
        <v>2332</v>
      </c>
      <c r="E19" s="2">
        <f t="shared" si="2"/>
        <v>7</v>
      </c>
      <c r="F19" s="2">
        <v>18</v>
      </c>
      <c r="G19" s="2"/>
      <c r="I19" t="s">
        <v>69</v>
      </c>
      <c r="J19">
        <v>324</v>
      </c>
    </row>
    <row r="20" spans="1:10" x14ac:dyDescent="0.25">
      <c r="A20" t="s">
        <v>26</v>
      </c>
      <c r="B20" s="3">
        <v>628</v>
      </c>
      <c r="C20" s="1">
        <f t="shared" si="0"/>
        <v>9.6685295521376988E-3</v>
      </c>
      <c r="D20" s="3">
        <f t="shared" si="1"/>
        <v>634</v>
      </c>
      <c r="E20" s="2">
        <f t="shared" si="2"/>
        <v>39</v>
      </c>
      <c r="F20" s="2">
        <v>19</v>
      </c>
      <c r="G20" s="2"/>
      <c r="I20" t="s">
        <v>10</v>
      </c>
      <c r="J20">
        <v>2332</v>
      </c>
    </row>
    <row r="21" spans="1:10" x14ac:dyDescent="0.25">
      <c r="A21" t="s">
        <v>20</v>
      </c>
      <c r="B21" s="3">
        <v>618</v>
      </c>
      <c r="C21" s="1">
        <f t="shared" si="0"/>
        <v>9.5145720751928318E-3</v>
      </c>
      <c r="D21" s="3">
        <f t="shared" si="1"/>
        <v>231</v>
      </c>
      <c r="E21" s="2">
        <f t="shared" si="2"/>
        <v>67</v>
      </c>
      <c r="F21" s="2">
        <v>20</v>
      </c>
      <c r="G21" s="2"/>
      <c r="I21" t="s">
        <v>71</v>
      </c>
      <c r="J21">
        <v>286</v>
      </c>
    </row>
    <row r="22" spans="1:10" x14ac:dyDescent="0.25">
      <c r="A22" t="s">
        <v>69</v>
      </c>
      <c r="B22" s="3">
        <v>586</v>
      </c>
      <c r="C22" s="1">
        <f t="shared" si="0"/>
        <v>9.021908148969254E-3</v>
      </c>
      <c r="D22" s="3">
        <f t="shared" si="1"/>
        <v>324</v>
      </c>
      <c r="E22" s="2">
        <f t="shared" si="2"/>
        <v>57</v>
      </c>
      <c r="F22" s="2">
        <v>21</v>
      </c>
      <c r="G22" s="2"/>
      <c r="I22" t="s">
        <v>52</v>
      </c>
      <c r="J22">
        <v>437</v>
      </c>
    </row>
    <row r="23" spans="1:10" x14ac:dyDescent="0.25">
      <c r="A23" t="s">
        <v>54</v>
      </c>
      <c r="B23" s="3">
        <v>582</v>
      </c>
      <c r="C23" s="1">
        <f t="shared" si="0"/>
        <v>8.9603251581913072E-3</v>
      </c>
      <c r="D23" s="3">
        <f t="shared" si="1"/>
        <v>495</v>
      </c>
      <c r="E23" s="2">
        <f t="shared" si="2"/>
        <v>46</v>
      </c>
      <c r="F23" s="2">
        <v>22</v>
      </c>
      <c r="G23" s="2"/>
      <c r="I23" t="s">
        <v>3</v>
      </c>
      <c r="J23">
        <v>4866</v>
      </c>
    </row>
    <row r="24" spans="1:10" x14ac:dyDescent="0.25">
      <c r="A24" t="s">
        <v>32</v>
      </c>
      <c r="B24" s="3">
        <v>552</v>
      </c>
      <c r="C24" s="1">
        <f t="shared" si="0"/>
        <v>8.4984527273567045E-3</v>
      </c>
      <c r="D24" s="3">
        <f t="shared" si="1"/>
        <v>1180</v>
      </c>
      <c r="E24" s="2">
        <f t="shared" si="2"/>
        <v>22</v>
      </c>
      <c r="F24" s="2">
        <v>23</v>
      </c>
      <c r="G24" s="2"/>
      <c r="I24" t="s">
        <v>4</v>
      </c>
      <c r="J24">
        <v>1531</v>
      </c>
    </row>
    <row r="25" spans="1:10" x14ac:dyDescent="0.25">
      <c r="A25" t="s">
        <v>19</v>
      </c>
      <c r="B25" s="3">
        <v>478</v>
      </c>
      <c r="C25" s="1">
        <f t="shared" si="0"/>
        <v>7.3591673979646818E-3</v>
      </c>
      <c r="D25" s="3">
        <f t="shared" si="1"/>
        <v>1044</v>
      </c>
      <c r="E25" s="2">
        <f t="shared" si="2"/>
        <v>28</v>
      </c>
      <c r="F25" s="2">
        <v>24</v>
      </c>
      <c r="G25" s="2"/>
      <c r="I25" t="s">
        <v>50</v>
      </c>
      <c r="J25">
        <v>732</v>
      </c>
    </row>
    <row r="26" spans="1:10" x14ac:dyDescent="0.25">
      <c r="A26" t="s">
        <v>33</v>
      </c>
      <c r="B26" s="3">
        <v>419</v>
      </c>
      <c r="C26" s="1">
        <f t="shared" si="0"/>
        <v>6.4508182839899623E-3</v>
      </c>
      <c r="D26" s="3">
        <f t="shared" si="1"/>
        <v>573</v>
      </c>
      <c r="E26" s="2">
        <f t="shared" si="2"/>
        <v>43</v>
      </c>
      <c r="F26" s="2">
        <v>25</v>
      </c>
      <c r="G26" s="2"/>
      <c r="I26" t="s">
        <v>20</v>
      </c>
      <c r="J26">
        <v>231</v>
      </c>
    </row>
    <row r="27" spans="1:10" x14ac:dyDescent="0.25">
      <c r="A27" t="s">
        <v>12</v>
      </c>
      <c r="B27" s="3">
        <v>376</v>
      </c>
      <c r="C27" s="1">
        <f t="shared" si="0"/>
        <v>5.7888011331270299E-3</v>
      </c>
      <c r="D27" s="3">
        <f t="shared" si="1"/>
        <v>1555</v>
      </c>
      <c r="E27" s="2">
        <f t="shared" si="2"/>
        <v>13</v>
      </c>
      <c r="F27" s="2">
        <v>26</v>
      </c>
      <c r="G27" s="2"/>
      <c r="I27" t="s">
        <v>27</v>
      </c>
      <c r="J27">
        <v>1682</v>
      </c>
    </row>
    <row r="28" spans="1:10" x14ac:dyDescent="0.25">
      <c r="A28" t="s">
        <v>36</v>
      </c>
      <c r="B28" s="3">
        <v>375</v>
      </c>
      <c r="C28" s="1">
        <f t="shared" si="0"/>
        <v>5.7734053854325432E-3</v>
      </c>
      <c r="D28" s="3">
        <f t="shared" si="1"/>
        <v>457</v>
      </c>
      <c r="E28" s="2">
        <f t="shared" si="2"/>
        <v>50</v>
      </c>
      <c r="F28" s="2">
        <v>27</v>
      </c>
      <c r="G28" s="2"/>
      <c r="I28" t="s">
        <v>42</v>
      </c>
      <c r="J28">
        <v>583</v>
      </c>
    </row>
    <row r="29" spans="1:10" x14ac:dyDescent="0.25">
      <c r="A29" t="s">
        <v>38</v>
      </c>
      <c r="B29" s="3">
        <v>341</v>
      </c>
      <c r="C29" s="1">
        <f t="shared" si="0"/>
        <v>5.2499499638199928E-3</v>
      </c>
      <c r="D29" s="3">
        <f t="shared" si="1"/>
        <v>1925</v>
      </c>
      <c r="E29" s="2">
        <f t="shared" si="2"/>
        <v>10</v>
      </c>
      <c r="F29" s="2">
        <v>28</v>
      </c>
      <c r="G29" s="2"/>
      <c r="I29" t="s">
        <v>73</v>
      </c>
      <c r="J29">
        <v>167</v>
      </c>
    </row>
    <row r="30" spans="1:10" x14ac:dyDescent="0.25">
      <c r="A30" t="s">
        <v>30</v>
      </c>
      <c r="B30" s="3">
        <v>303</v>
      </c>
      <c r="C30" s="1">
        <f t="shared" si="0"/>
        <v>4.6649115514294948E-3</v>
      </c>
      <c r="D30" s="3">
        <f t="shared" si="1"/>
        <v>658</v>
      </c>
      <c r="E30" s="2">
        <f t="shared" si="2"/>
        <v>38</v>
      </c>
      <c r="F30" s="2">
        <v>29</v>
      </c>
      <c r="G30" s="2"/>
      <c r="I30" t="s">
        <v>55</v>
      </c>
      <c r="J30">
        <v>1257</v>
      </c>
    </row>
    <row r="31" spans="1:10" x14ac:dyDescent="0.25">
      <c r="A31" t="s">
        <v>40</v>
      </c>
      <c r="B31" s="3">
        <v>284</v>
      </c>
      <c r="C31" s="1">
        <f t="shared" si="0"/>
        <v>4.3723923452342467E-3</v>
      </c>
      <c r="D31" s="3">
        <f t="shared" si="1"/>
        <v>900</v>
      </c>
      <c r="E31" s="2">
        <f t="shared" si="2"/>
        <v>31</v>
      </c>
      <c r="F31" s="2">
        <v>30</v>
      </c>
      <c r="G31" s="2"/>
      <c r="I31" t="s">
        <v>51</v>
      </c>
      <c r="J31">
        <v>209</v>
      </c>
    </row>
    <row r="32" spans="1:10" x14ac:dyDescent="0.25">
      <c r="A32" t="s">
        <v>52</v>
      </c>
      <c r="B32" s="3">
        <v>256</v>
      </c>
      <c r="C32" s="1">
        <f t="shared" si="0"/>
        <v>3.9413114097886165E-3</v>
      </c>
      <c r="D32" s="3">
        <f t="shared" si="1"/>
        <v>437</v>
      </c>
      <c r="E32" s="2">
        <f t="shared" si="2"/>
        <v>53</v>
      </c>
      <c r="F32" s="2">
        <v>31</v>
      </c>
      <c r="G32" s="2"/>
      <c r="I32" t="s">
        <v>70</v>
      </c>
      <c r="J32">
        <v>301</v>
      </c>
    </row>
    <row r="33" spans="1:10" x14ac:dyDescent="0.25">
      <c r="A33" t="s">
        <v>9</v>
      </c>
      <c r="B33" s="3">
        <v>243</v>
      </c>
      <c r="C33" s="1">
        <f t="shared" si="0"/>
        <v>3.7411666897602881E-3</v>
      </c>
      <c r="D33" s="3">
        <f t="shared" si="1"/>
        <v>2565</v>
      </c>
      <c r="E33" s="2">
        <f t="shared" si="2"/>
        <v>6</v>
      </c>
      <c r="F33" s="2">
        <v>32</v>
      </c>
      <c r="G33" s="2"/>
      <c r="I33" t="s">
        <v>65</v>
      </c>
      <c r="J33">
        <v>258</v>
      </c>
    </row>
    <row r="34" spans="1:10" x14ac:dyDescent="0.25">
      <c r="A34" t="s">
        <v>62</v>
      </c>
      <c r="B34" s="3">
        <v>234</v>
      </c>
      <c r="C34" s="1">
        <f t="shared" ref="C34:C65" si="3">B34/SUM($B$2:$B$76)</f>
        <v>3.602604960509907E-3</v>
      </c>
      <c r="D34" s="3">
        <f t="shared" ref="D34:D65" si="4">INDEX($J$2:$J$76, MATCH(A34, $I$2:$I$76, 0))</f>
        <v>458</v>
      </c>
      <c r="E34" s="2">
        <f t="shared" ref="E34:E65" si="5">_xlfn.RANK.EQ(D34, $D$2:$D$76, 0)</f>
        <v>49</v>
      </c>
      <c r="F34" s="2">
        <v>33</v>
      </c>
      <c r="G34" s="2"/>
      <c r="I34" t="s">
        <v>54</v>
      </c>
      <c r="J34">
        <v>495</v>
      </c>
    </row>
    <row r="35" spans="1:10" x14ac:dyDescent="0.25">
      <c r="A35" t="s">
        <v>41</v>
      </c>
      <c r="B35" s="3">
        <v>228</v>
      </c>
      <c r="C35" s="1">
        <f t="shared" si="3"/>
        <v>3.5102304743429864E-3</v>
      </c>
      <c r="D35" s="3">
        <f t="shared" si="4"/>
        <v>392</v>
      </c>
      <c r="E35" s="2">
        <f t="shared" si="5"/>
        <v>56</v>
      </c>
      <c r="F35" s="2">
        <v>34</v>
      </c>
      <c r="G35" s="2"/>
      <c r="I35" t="s">
        <v>8</v>
      </c>
      <c r="J35">
        <v>1821</v>
      </c>
    </row>
    <row r="36" spans="1:10" x14ac:dyDescent="0.25">
      <c r="A36" t="s">
        <v>25</v>
      </c>
      <c r="B36" s="3">
        <v>228</v>
      </c>
      <c r="C36" s="1">
        <f t="shared" si="3"/>
        <v>3.5102304743429864E-3</v>
      </c>
      <c r="D36" s="3">
        <f t="shared" si="4"/>
        <v>2008</v>
      </c>
      <c r="E36" s="2">
        <f t="shared" si="5"/>
        <v>8</v>
      </c>
      <c r="F36" s="2">
        <v>35</v>
      </c>
      <c r="G36" s="2"/>
      <c r="I36" t="s">
        <v>13</v>
      </c>
      <c r="J36">
        <v>1445</v>
      </c>
    </row>
    <row r="37" spans="1:10" x14ac:dyDescent="0.25">
      <c r="A37" t="s">
        <v>53</v>
      </c>
      <c r="B37" s="3">
        <v>221</v>
      </c>
      <c r="C37" s="1">
        <f t="shared" si="3"/>
        <v>3.402460240481579E-3</v>
      </c>
      <c r="D37" s="3">
        <f t="shared" si="4"/>
        <v>454</v>
      </c>
      <c r="E37" s="2">
        <f t="shared" si="5"/>
        <v>51</v>
      </c>
      <c r="F37" s="2">
        <v>36</v>
      </c>
      <c r="G37" s="2"/>
      <c r="I37" t="s">
        <v>63</v>
      </c>
      <c r="J37">
        <v>211</v>
      </c>
    </row>
    <row r="38" spans="1:10" x14ac:dyDescent="0.25">
      <c r="A38" t="s">
        <v>23</v>
      </c>
      <c r="B38" s="3">
        <v>203</v>
      </c>
      <c r="C38" s="1">
        <f t="shared" si="3"/>
        <v>3.1253367819808167E-3</v>
      </c>
      <c r="D38" s="3">
        <f t="shared" si="4"/>
        <v>205</v>
      </c>
      <c r="E38" s="2">
        <f t="shared" si="5"/>
        <v>71</v>
      </c>
      <c r="F38" s="2">
        <v>37</v>
      </c>
      <c r="G38" s="2"/>
      <c r="I38" t="s">
        <v>44</v>
      </c>
      <c r="J38">
        <v>522</v>
      </c>
    </row>
    <row r="39" spans="1:10" x14ac:dyDescent="0.25">
      <c r="A39" t="s">
        <v>51</v>
      </c>
      <c r="B39" s="3">
        <v>202</v>
      </c>
      <c r="C39" s="1">
        <f t="shared" si="3"/>
        <v>3.10994103428633E-3</v>
      </c>
      <c r="D39" s="3">
        <f t="shared" si="4"/>
        <v>209</v>
      </c>
      <c r="E39" s="2">
        <f t="shared" si="5"/>
        <v>70</v>
      </c>
      <c r="F39" s="2">
        <v>38</v>
      </c>
      <c r="G39" s="2"/>
      <c r="I39" t="s">
        <v>72</v>
      </c>
      <c r="J39">
        <v>167</v>
      </c>
    </row>
    <row r="40" spans="1:10" x14ac:dyDescent="0.25">
      <c r="A40" t="s">
        <v>29</v>
      </c>
      <c r="B40" s="3">
        <v>184</v>
      </c>
      <c r="C40" s="1">
        <f t="shared" si="3"/>
        <v>2.8328175757855682E-3</v>
      </c>
      <c r="D40" s="3">
        <f t="shared" si="4"/>
        <v>909</v>
      </c>
      <c r="E40" s="2">
        <f t="shared" si="5"/>
        <v>30</v>
      </c>
      <c r="F40" s="2">
        <v>39</v>
      </c>
      <c r="G40" s="2"/>
      <c r="I40" t="s">
        <v>21</v>
      </c>
      <c r="J40">
        <v>1177</v>
      </c>
    </row>
    <row r="41" spans="1:10" x14ac:dyDescent="0.25">
      <c r="A41" t="s">
        <v>28</v>
      </c>
      <c r="B41" s="3">
        <v>180</v>
      </c>
      <c r="C41" s="1">
        <f t="shared" si="3"/>
        <v>2.7712345850076209E-3</v>
      </c>
      <c r="D41" s="3">
        <f t="shared" si="4"/>
        <v>266</v>
      </c>
      <c r="E41" s="2">
        <f t="shared" si="5"/>
        <v>65</v>
      </c>
      <c r="F41" s="2">
        <v>40</v>
      </c>
      <c r="G41" s="2"/>
      <c r="I41" t="s">
        <v>18</v>
      </c>
      <c r="J41">
        <v>2668</v>
      </c>
    </row>
    <row r="42" spans="1:10" x14ac:dyDescent="0.25">
      <c r="A42" t="s">
        <v>45</v>
      </c>
      <c r="B42" s="3">
        <v>172</v>
      </c>
      <c r="C42" s="1">
        <f t="shared" si="3"/>
        <v>2.6480686034517265E-3</v>
      </c>
      <c r="D42" s="3">
        <f t="shared" si="4"/>
        <v>318</v>
      </c>
      <c r="E42" s="2">
        <f t="shared" si="5"/>
        <v>58</v>
      </c>
      <c r="F42" s="2">
        <v>41</v>
      </c>
      <c r="G42" s="2"/>
      <c r="I42" t="s">
        <v>66</v>
      </c>
      <c r="J42">
        <v>426</v>
      </c>
    </row>
    <row r="43" spans="1:10" x14ac:dyDescent="0.25">
      <c r="A43" t="s">
        <v>34</v>
      </c>
      <c r="B43" s="3">
        <v>171</v>
      </c>
      <c r="C43" s="1">
        <f t="shared" si="3"/>
        <v>2.6326728557572398E-3</v>
      </c>
      <c r="D43" s="3">
        <f t="shared" si="4"/>
        <v>144</v>
      </c>
      <c r="E43" s="2">
        <f t="shared" si="5"/>
        <v>75</v>
      </c>
      <c r="F43" s="2">
        <v>42</v>
      </c>
      <c r="G43" s="2"/>
      <c r="I43" t="s">
        <v>64</v>
      </c>
      <c r="J43">
        <v>997</v>
      </c>
    </row>
    <row r="44" spans="1:10" x14ac:dyDescent="0.25">
      <c r="A44" t="s">
        <v>43</v>
      </c>
      <c r="B44" s="3">
        <v>169</v>
      </c>
      <c r="C44" s="1">
        <f t="shared" si="3"/>
        <v>2.6018813603682664E-3</v>
      </c>
      <c r="D44" s="3">
        <f t="shared" si="4"/>
        <v>1110</v>
      </c>
      <c r="E44" s="2">
        <f t="shared" si="5"/>
        <v>27</v>
      </c>
      <c r="F44" s="2">
        <v>43</v>
      </c>
      <c r="G44" s="2"/>
      <c r="I44" t="s">
        <v>34</v>
      </c>
      <c r="J44">
        <v>144</v>
      </c>
    </row>
    <row r="45" spans="1:10" x14ac:dyDescent="0.25">
      <c r="A45" t="s">
        <v>27</v>
      </c>
      <c r="B45" s="3">
        <v>165</v>
      </c>
      <c r="C45" s="1">
        <f t="shared" si="3"/>
        <v>2.5402983695903191E-3</v>
      </c>
      <c r="D45" s="3">
        <f t="shared" si="4"/>
        <v>1682</v>
      </c>
      <c r="E45" s="2">
        <f t="shared" si="5"/>
        <v>12</v>
      </c>
      <c r="F45" s="2">
        <v>44</v>
      </c>
      <c r="G45" s="2"/>
      <c r="I45" t="s">
        <v>29</v>
      </c>
      <c r="J45">
        <v>909</v>
      </c>
    </row>
    <row r="46" spans="1:10" x14ac:dyDescent="0.25">
      <c r="A46" t="s">
        <v>48</v>
      </c>
      <c r="B46" s="3">
        <v>162</v>
      </c>
      <c r="C46" s="1">
        <f t="shared" si="3"/>
        <v>2.4941111265068586E-3</v>
      </c>
      <c r="D46" s="3">
        <f t="shared" si="4"/>
        <v>1129</v>
      </c>
      <c r="E46" s="2">
        <f t="shared" si="5"/>
        <v>25</v>
      </c>
      <c r="F46" s="2">
        <v>45</v>
      </c>
      <c r="G46" s="2"/>
      <c r="I46" t="s">
        <v>35</v>
      </c>
      <c r="J46">
        <v>1172</v>
      </c>
    </row>
    <row r="47" spans="1:10" x14ac:dyDescent="0.25">
      <c r="A47" t="s">
        <v>37</v>
      </c>
      <c r="B47" s="3">
        <v>153</v>
      </c>
      <c r="C47" s="1">
        <f t="shared" si="3"/>
        <v>2.3555493972564779E-3</v>
      </c>
      <c r="D47" s="3">
        <f t="shared" si="4"/>
        <v>755</v>
      </c>
      <c r="E47" s="2">
        <f t="shared" si="5"/>
        <v>33</v>
      </c>
      <c r="F47" s="2">
        <v>46</v>
      </c>
      <c r="G47" s="2"/>
      <c r="I47" t="s">
        <v>75</v>
      </c>
      <c r="J47">
        <v>509</v>
      </c>
    </row>
    <row r="48" spans="1:10" x14ac:dyDescent="0.25">
      <c r="A48" t="s">
        <v>42</v>
      </c>
      <c r="B48" s="3">
        <v>151</v>
      </c>
      <c r="C48" s="1">
        <f t="shared" si="3"/>
        <v>2.3247579018675041E-3</v>
      </c>
      <c r="D48" s="3">
        <f t="shared" si="4"/>
        <v>583</v>
      </c>
      <c r="E48" s="2">
        <f t="shared" si="5"/>
        <v>42</v>
      </c>
      <c r="F48" s="2">
        <v>47</v>
      </c>
      <c r="G48" s="2"/>
      <c r="I48" t="s">
        <v>58</v>
      </c>
      <c r="J48">
        <v>460</v>
      </c>
    </row>
    <row r="49" spans="1:10" x14ac:dyDescent="0.25">
      <c r="A49" t="s">
        <v>46</v>
      </c>
      <c r="B49" s="3">
        <v>145</v>
      </c>
      <c r="C49" s="1">
        <f t="shared" si="3"/>
        <v>2.2323834157005834E-3</v>
      </c>
      <c r="D49" s="3">
        <f t="shared" si="4"/>
        <v>299</v>
      </c>
      <c r="E49" s="2">
        <f t="shared" si="5"/>
        <v>60</v>
      </c>
      <c r="F49" s="2">
        <v>48</v>
      </c>
      <c r="G49" s="2"/>
      <c r="I49" t="s">
        <v>30</v>
      </c>
      <c r="J49">
        <v>658</v>
      </c>
    </row>
    <row r="50" spans="1:10" x14ac:dyDescent="0.25">
      <c r="A50" t="s">
        <v>63</v>
      </c>
      <c r="B50" s="3">
        <v>141</v>
      </c>
      <c r="C50" s="1">
        <f t="shared" si="3"/>
        <v>2.1708004249226362E-3</v>
      </c>
      <c r="D50" s="3">
        <f t="shared" si="4"/>
        <v>211</v>
      </c>
      <c r="E50" s="2">
        <f t="shared" si="5"/>
        <v>69</v>
      </c>
      <c r="F50" s="2">
        <v>49</v>
      </c>
      <c r="G50" s="2"/>
      <c r="I50" t="s">
        <v>23</v>
      </c>
      <c r="J50">
        <v>205</v>
      </c>
    </row>
    <row r="51" spans="1:10" x14ac:dyDescent="0.25">
      <c r="A51" t="s">
        <v>39</v>
      </c>
      <c r="B51" s="3">
        <v>141</v>
      </c>
      <c r="C51" s="1">
        <f t="shared" si="3"/>
        <v>2.1708004249226362E-3</v>
      </c>
      <c r="D51" s="3">
        <f t="shared" si="4"/>
        <v>1350</v>
      </c>
      <c r="E51" s="2">
        <f t="shared" si="5"/>
        <v>18</v>
      </c>
      <c r="F51" s="2">
        <v>50</v>
      </c>
      <c r="G51" s="2"/>
      <c r="I51" t="s">
        <v>25</v>
      </c>
      <c r="J51">
        <v>2008</v>
      </c>
    </row>
    <row r="52" spans="1:10" x14ac:dyDescent="0.25">
      <c r="A52" t="s">
        <v>49</v>
      </c>
      <c r="B52" s="3">
        <v>139</v>
      </c>
      <c r="C52" s="1">
        <f t="shared" si="3"/>
        <v>2.1400089295336628E-3</v>
      </c>
      <c r="D52" s="3">
        <f t="shared" si="4"/>
        <v>454</v>
      </c>
      <c r="E52" s="2">
        <f t="shared" si="5"/>
        <v>51</v>
      </c>
      <c r="F52" s="2">
        <v>51</v>
      </c>
      <c r="G52" s="2"/>
      <c r="I52" t="s">
        <v>12</v>
      </c>
      <c r="J52">
        <v>1555</v>
      </c>
    </row>
    <row r="53" spans="1:10" x14ac:dyDescent="0.25">
      <c r="A53" t="s">
        <v>50</v>
      </c>
      <c r="B53" s="3">
        <v>131</v>
      </c>
      <c r="C53" s="1">
        <f t="shared" si="3"/>
        <v>2.0168429479777684E-3</v>
      </c>
      <c r="D53" s="3">
        <f t="shared" si="4"/>
        <v>732</v>
      </c>
      <c r="E53" s="2">
        <f t="shared" si="5"/>
        <v>35</v>
      </c>
      <c r="F53" s="2">
        <v>52</v>
      </c>
      <c r="G53" s="2"/>
      <c r="I53" t="s">
        <v>47</v>
      </c>
      <c r="J53">
        <v>611</v>
      </c>
    </row>
    <row r="54" spans="1:10" x14ac:dyDescent="0.25">
      <c r="A54" t="s">
        <v>35</v>
      </c>
      <c r="B54" s="3">
        <v>108</v>
      </c>
      <c r="C54" s="1">
        <f t="shared" si="3"/>
        <v>1.6627407510045726E-3</v>
      </c>
      <c r="D54" s="3">
        <f t="shared" si="4"/>
        <v>1172</v>
      </c>
      <c r="E54" s="2">
        <f t="shared" si="5"/>
        <v>24</v>
      </c>
      <c r="F54" s="2">
        <v>53</v>
      </c>
      <c r="G54" s="2"/>
      <c r="I54" t="s">
        <v>57</v>
      </c>
      <c r="J54">
        <v>284</v>
      </c>
    </row>
    <row r="55" spans="1:10" x14ac:dyDescent="0.25">
      <c r="A55" t="s">
        <v>18</v>
      </c>
      <c r="B55" s="3">
        <v>107</v>
      </c>
      <c r="C55" s="1">
        <f t="shared" si="3"/>
        <v>1.6473450033100859E-3</v>
      </c>
      <c r="D55" s="3">
        <f t="shared" si="4"/>
        <v>2668</v>
      </c>
      <c r="E55" s="2">
        <f t="shared" si="5"/>
        <v>5</v>
      </c>
      <c r="F55" s="2">
        <v>54</v>
      </c>
      <c r="G55" s="2"/>
      <c r="I55" t="s">
        <v>2</v>
      </c>
      <c r="J55">
        <v>8074</v>
      </c>
    </row>
    <row r="56" spans="1:10" x14ac:dyDescent="0.25">
      <c r="A56" t="s">
        <v>56</v>
      </c>
      <c r="B56" s="3">
        <v>96</v>
      </c>
      <c r="C56" s="1">
        <f t="shared" si="3"/>
        <v>1.4779917786707311E-3</v>
      </c>
      <c r="D56" s="3">
        <f t="shared" si="4"/>
        <v>213</v>
      </c>
      <c r="E56" s="2">
        <f t="shared" si="5"/>
        <v>68</v>
      </c>
      <c r="F56" s="2">
        <v>55</v>
      </c>
      <c r="G56" s="2"/>
      <c r="I56" t="s">
        <v>5</v>
      </c>
      <c r="J56">
        <v>1510</v>
      </c>
    </row>
    <row r="57" spans="1:10" x14ac:dyDescent="0.25">
      <c r="A57" t="s">
        <v>47</v>
      </c>
      <c r="B57" s="3">
        <v>94</v>
      </c>
      <c r="C57" s="1">
        <f t="shared" si="3"/>
        <v>1.4472002832817575E-3</v>
      </c>
      <c r="D57" s="3">
        <f t="shared" si="4"/>
        <v>611</v>
      </c>
      <c r="E57" s="2">
        <f t="shared" si="5"/>
        <v>40</v>
      </c>
      <c r="F57" s="2">
        <v>56</v>
      </c>
      <c r="G57" s="2"/>
      <c r="I57" t="s">
        <v>9</v>
      </c>
      <c r="J57">
        <v>2565</v>
      </c>
    </row>
    <row r="58" spans="1:10" x14ac:dyDescent="0.25">
      <c r="A58" t="s">
        <v>70</v>
      </c>
      <c r="B58" s="3">
        <v>90</v>
      </c>
      <c r="C58" s="1">
        <f t="shared" si="3"/>
        <v>1.3856172925038105E-3</v>
      </c>
      <c r="D58" s="3">
        <f t="shared" si="4"/>
        <v>301</v>
      </c>
      <c r="E58" s="2">
        <f t="shared" si="5"/>
        <v>59</v>
      </c>
      <c r="F58" s="2">
        <v>57</v>
      </c>
      <c r="G58" s="2"/>
      <c r="I58" t="s">
        <v>24</v>
      </c>
      <c r="J58">
        <v>611</v>
      </c>
    </row>
    <row r="59" spans="1:10" x14ac:dyDescent="0.25">
      <c r="A59" t="s">
        <v>57</v>
      </c>
      <c r="B59" s="3">
        <v>87</v>
      </c>
      <c r="C59" s="1">
        <f t="shared" si="3"/>
        <v>1.3394300494203502E-3</v>
      </c>
      <c r="D59" s="3">
        <f t="shared" si="4"/>
        <v>284</v>
      </c>
      <c r="E59" s="2">
        <f t="shared" si="5"/>
        <v>62</v>
      </c>
      <c r="F59" s="2">
        <v>58</v>
      </c>
      <c r="G59" s="2"/>
      <c r="I59" t="s">
        <v>43</v>
      </c>
      <c r="J59">
        <v>1110</v>
      </c>
    </row>
    <row r="60" spans="1:10" x14ac:dyDescent="0.25">
      <c r="A60" t="s">
        <v>71</v>
      </c>
      <c r="B60" s="3">
        <v>80</v>
      </c>
      <c r="C60" s="1">
        <f t="shared" si="3"/>
        <v>1.2316598155589426E-3</v>
      </c>
      <c r="D60" s="3">
        <f t="shared" si="4"/>
        <v>286</v>
      </c>
      <c r="E60" s="2">
        <f t="shared" si="5"/>
        <v>61</v>
      </c>
      <c r="F60" s="2">
        <v>59</v>
      </c>
      <c r="G60" s="2"/>
      <c r="I60" t="s">
        <v>16</v>
      </c>
      <c r="J60">
        <v>1978</v>
      </c>
    </row>
    <row r="61" spans="1:10" x14ac:dyDescent="0.25">
      <c r="A61" t="s">
        <v>59</v>
      </c>
      <c r="B61" s="3">
        <v>71</v>
      </c>
      <c r="C61" s="1">
        <f t="shared" si="3"/>
        <v>1.0930980863085617E-3</v>
      </c>
      <c r="D61" s="3">
        <f t="shared" si="4"/>
        <v>672</v>
      </c>
      <c r="E61" s="2">
        <f t="shared" si="5"/>
        <v>37</v>
      </c>
      <c r="F61" s="2">
        <v>60</v>
      </c>
      <c r="G61" s="2"/>
      <c r="I61" t="s">
        <v>39</v>
      </c>
      <c r="J61">
        <v>1350</v>
      </c>
    </row>
    <row r="62" spans="1:10" x14ac:dyDescent="0.25">
      <c r="A62" t="s">
        <v>60</v>
      </c>
      <c r="B62" s="3">
        <v>68</v>
      </c>
      <c r="C62" s="1">
        <f t="shared" si="3"/>
        <v>1.0469108432251011E-3</v>
      </c>
      <c r="D62" s="3">
        <f t="shared" si="4"/>
        <v>1437</v>
      </c>
      <c r="E62" s="2">
        <f t="shared" si="5"/>
        <v>17</v>
      </c>
      <c r="F62" s="2">
        <v>61</v>
      </c>
      <c r="G62" s="2"/>
      <c r="I62" t="s">
        <v>19</v>
      </c>
      <c r="J62">
        <v>1044</v>
      </c>
    </row>
    <row r="63" spans="1:10" x14ac:dyDescent="0.25">
      <c r="A63" t="s">
        <v>31</v>
      </c>
      <c r="B63" s="3">
        <v>67</v>
      </c>
      <c r="C63" s="1">
        <f t="shared" si="3"/>
        <v>1.0315150955306144E-3</v>
      </c>
      <c r="D63" s="3">
        <f t="shared" si="4"/>
        <v>895</v>
      </c>
      <c r="E63" s="2">
        <f t="shared" si="5"/>
        <v>32</v>
      </c>
      <c r="F63" s="2">
        <v>62</v>
      </c>
      <c r="G63" s="2"/>
      <c r="I63" t="s">
        <v>14</v>
      </c>
      <c r="J63">
        <v>1304</v>
      </c>
    </row>
    <row r="64" spans="1:10" x14ac:dyDescent="0.25">
      <c r="A64" t="s">
        <v>67</v>
      </c>
      <c r="B64" s="3">
        <v>67</v>
      </c>
      <c r="C64" s="1">
        <f t="shared" si="3"/>
        <v>1.0315150955306144E-3</v>
      </c>
      <c r="D64" s="3">
        <f t="shared" si="4"/>
        <v>192</v>
      </c>
      <c r="E64" s="2">
        <f t="shared" si="5"/>
        <v>72</v>
      </c>
      <c r="F64" s="2">
        <v>63</v>
      </c>
      <c r="G64" s="2"/>
      <c r="I64" t="s">
        <v>49</v>
      </c>
      <c r="J64">
        <v>454</v>
      </c>
    </row>
    <row r="65" spans="1:10" x14ac:dyDescent="0.25">
      <c r="A65" t="s">
        <v>66</v>
      </c>
      <c r="B65" s="3">
        <v>59</v>
      </c>
      <c r="C65" s="1">
        <f t="shared" si="3"/>
        <v>9.0834911397472021E-4</v>
      </c>
      <c r="D65" s="3">
        <f t="shared" si="4"/>
        <v>426</v>
      </c>
      <c r="E65" s="2">
        <f t="shared" si="5"/>
        <v>54</v>
      </c>
      <c r="F65" s="2">
        <v>64</v>
      </c>
      <c r="G65" s="2"/>
      <c r="I65" t="s">
        <v>26</v>
      </c>
      <c r="J65">
        <v>634</v>
      </c>
    </row>
    <row r="66" spans="1:10" x14ac:dyDescent="0.25">
      <c r="A66" t="s">
        <v>68</v>
      </c>
      <c r="B66" s="3">
        <v>53</v>
      </c>
      <c r="C66" s="1">
        <f t="shared" ref="C66:C76" si="6">B66/SUM($B$2:$B$76)</f>
        <v>8.1597462780779947E-4</v>
      </c>
      <c r="D66" s="3">
        <f t="shared" ref="D66:D76" si="7">INDEX($J$2:$J$76, MATCH(A66, $I$2:$I$76, 0))</f>
        <v>394</v>
      </c>
      <c r="E66" s="2">
        <f t="shared" ref="E66:E76" si="8">_xlfn.RANK.EQ(D66, $D$2:$D$76, 0)</f>
        <v>55</v>
      </c>
      <c r="F66" s="2">
        <v>65</v>
      </c>
      <c r="G66" s="2"/>
      <c r="I66" t="s">
        <v>41</v>
      </c>
      <c r="J66">
        <v>392</v>
      </c>
    </row>
    <row r="67" spans="1:10" x14ac:dyDescent="0.25">
      <c r="A67" t="s">
        <v>44</v>
      </c>
      <c r="B67" s="3">
        <v>53</v>
      </c>
      <c r="C67" s="1">
        <f t="shared" si="6"/>
        <v>8.1597462780779947E-4</v>
      </c>
      <c r="D67" s="3">
        <f t="shared" si="7"/>
        <v>522</v>
      </c>
      <c r="E67" s="2">
        <f t="shared" si="8"/>
        <v>44</v>
      </c>
      <c r="F67" s="2">
        <v>66</v>
      </c>
      <c r="G67" s="2"/>
      <c r="I67" t="s">
        <v>53</v>
      </c>
      <c r="J67">
        <v>454</v>
      </c>
    </row>
    <row r="68" spans="1:10" x14ac:dyDescent="0.25">
      <c r="A68" t="s">
        <v>55</v>
      </c>
      <c r="B68" s="3">
        <v>51</v>
      </c>
      <c r="C68" s="1">
        <f t="shared" si="6"/>
        <v>7.8518313241882597E-4</v>
      </c>
      <c r="D68" s="3">
        <f t="shared" si="7"/>
        <v>1257</v>
      </c>
      <c r="E68" s="2">
        <f t="shared" si="8"/>
        <v>20</v>
      </c>
      <c r="F68" s="2">
        <v>67</v>
      </c>
      <c r="G68" s="2"/>
      <c r="I68" t="s">
        <v>17</v>
      </c>
      <c r="J68">
        <v>745</v>
      </c>
    </row>
    <row r="69" spans="1:10" x14ac:dyDescent="0.25">
      <c r="A69" t="s">
        <v>65</v>
      </c>
      <c r="B69" s="3">
        <v>50</v>
      </c>
      <c r="C69" s="1">
        <f t="shared" si="6"/>
        <v>7.6978738472433916E-4</v>
      </c>
      <c r="D69" s="3">
        <f t="shared" si="7"/>
        <v>258</v>
      </c>
      <c r="E69" s="2">
        <f t="shared" si="8"/>
        <v>66</v>
      </c>
      <c r="F69" s="2">
        <v>68</v>
      </c>
      <c r="G69" s="2"/>
      <c r="I69" t="s">
        <v>6</v>
      </c>
      <c r="J69">
        <v>1117</v>
      </c>
    </row>
    <row r="70" spans="1:10" x14ac:dyDescent="0.25">
      <c r="A70" t="s">
        <v>73</v>
      </c>
      <c r="B70" s="3">
        <v>43</v>
      </c>
      <c r="C70" s="1">
        <f t="shared" si="6"/>
        <v>6.6201715086293162E-4</v>
      </c>
      <c r="D70" s="3">
        <f t="shared" si="7"/>
        <v>167</v>
      </c>
      <c r="E70" s="2">
        <f t="shared" si="8"/>
        <v>73</v>
      </c>
      <c r="F70" s="2">
        <v>69</v>
      </c>
      <c r="G70" s="2"/>
      <c r="I70" t="s">
        <v>31</v>
      </c>
      <c r="J70">
        <v>895</v>
      </c>
    </row>
    <row r="71" spans="1:10" x14ac:dyDescent="0.25">
      <c r="A71" t="s">
        <v>58</v>
      </c>
      <c r="B71" s="3">
        <v>40</v>
      </c>
      <c r="C71" s="1">
        <f t="shared" si="6"/>
        <v>6.1582990777947131E-4</v>
      </c>
      <c r="D71" s="3">
        <f t="shared" si="7"/>
        <v>460</v>
      </c>
      <c r="E71" s="2">
        <f t="shared" si="8"/>
        <v>48</v>
      </c>
      <c r="F71" s="2">
        <v>70</v>
      </c>
      <c r="G71" s="2"/>
      <c r="I71" t="s">
        <v>32</v>
      </c>
      <c r="J71">
        <v>1180</v>
      </c>
    </row>
    <row r="72" spans="1:10" x14ac:dyDescent="0.25">
      <c r="A72" t="s">
        <v>64</v>
      </c>
      <c r="B72" s="3">
        <v>36</v>
      </c>
      <c r="C72" s="1">
        <f t="shared" si="6"/>
        <v>5.5424691700152419E-4</v>
      </c>
      <c r="D72" s="3">
        <f t="shared" si="7"/>
        <v>997</v>
      </c>
      <c r="E72" s="2">
        <f t="shared" si="8"/>
        <v>29</v>
      </c>
      <c r="F72" s="2">
        <v>71</v>
      </c>
      <c r="G72" s="2"/>
      <c r="I72" t="s">
        <v>62</v>
      </c>
      <c r="J72">
        <v>458</v>
      </c>
    </row>
    <row r="73" spans="1:10" x14ac:dyDescent="0.25">
      <c r="A73" t="s">
        <v>61</v>
      </c>
      <c r="B73" s="3">
        <v>29</v>
      </c>
      <c r="C73" s="1">
        <f t="shared" si="6"/>
        <v>4.464766831401167E-4</v>
      </c>
      <c r="D73" s="3">
        <f t="shared" si="7"/>
        <v>1230</v>
      </c>
      <c r="E73" s="2">
        <f t="shared" si="8"/>
        <v>21</v>
      </c>
      <c r="F73" s="2">
        <v>72</v>
      </c>
      <c r="G73" s="2"/>
      <c r="I73" t="s">
        <v>67</v>
      </c>
      <c r="J73">
        <v>192</v>
      </c>
    </row>
    <row r="74" spans="1:10" x14ac:dyDescent="0.25">
      <c r="A74" t="s">
        <v>74</v>
      </c>
      <c r="B74" s="3">
        <v>22</v>
      </c>
      <c r="C74" s="1">
        <f t="shared" si="6"/>
        <v>3.3870644927870921E-4</v>
      </c>
      <c r="D74" s="3">
        <f t="shared" si="7"/>
        <v>280</v>
      </c>
      <c r="E74" s="2">
        <f t="shared" si="8"/>
        <v>63</v>
      </c>
      <c r="F74" s="2">
        <v>73</v>
      </c>
      <c r="G74" s="2"/>
      <c r="I74" t="s">
        <v>7</v>
      </c>
      <c r="J74">
        <v>697</v>
      </c>
    </row>
    <row r="75" spans="1:10" x14ac:dyDescent="0.25">
      <c r="A75" t="s">
        <v>75</v>
      </c>
      <c r="B75" s="3">
        <v>18</v>
      </c>
      <c r="C75" s="1">
        <f t="shared" si="6"/>
        <v>2.7712345850076209E-4</v>
      </c>
      <c r="D75" s="3">
        <f t="shared" si="7"/>
        <v>509</v>
      </c>
      <c r="E75" s="2">
        <f t="shared" si="8"/>
        <v>45</v>
      </c>
      <c r="F75" s="2">
        <v>74</v>
      </c>
      <c r="G75" s="2"/>
      <c r="I75" t="s">
        <v>45</v>
      </c>
      <c r="J75">
        <v>318</v>
      </c>
    </row>
    <row r="76" spans="1:10" x14ac:dyDescent="0.25">
      <c r="A76" t="s">
        <v>72</v>
      </c>
      <c r="B76" s="3">
        <v>18</v>
      </c>
      <c r="C76" s="1">
        <f t="shared" si="6"/>
        <v>2.7712345850076209E-4</v>
      </c>
      <c r="D76" s="3">
        <f t="shared" si="7"/>
        <v>167</v>
      </c>
      <c r="E76" s="2">
        <f t="shared" si="8"/>
        <v>73</v>
      </c>
      <c r="F76" s="2">
        <v>75</v>
      </c>
      <c r="G76" s="2"/>
      <c r="I76" t="s">
        <v>59</v>
      </c>
      <c r="J76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full_data</vt:lpstr>
      <vt:lpstr>full_data_max_norm</vt:lpstr>
      <vt:lpstr>full_data_max_norm_squared</vt:lpstr>
      <vt:lpstr>CountVectorizer</vt:lpstr>
      <vt:lpstr>L2_norm</vt:lpstr>
      <vt:lpstr>L2_max_norm_squared</vt:lpstr>
      <vt:lpstr>L2_max_norm</vt:lpstr>
      <vt:lpstr>L2_sum_norm</vt:lpstr>
      <vt:lpstr>L2_sum_max_norm</vt:lpstr>
      <vt:lpstr>L1_norm</vt:lpstr>
      <vt:lpstr>L1_max_norm</vt:lpstr>
      <vt:lpstr>NMF</vt:lpstr>
      <vt:lpstr>NMF_max_norm_squared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Parker</dc:creator>
  <cp:lastModifiedBy>Ryan Parker</cp:lastModifiedBy>
  <dcterms:created xsi:type="dcterms:W3CDTF">2022-12-21T22:12:49Z</dcterms:created>
  <dcterms:modified xsi:type="dcterms:W3CDTF">2023-01-01T02:04:02Z</dcterms:modified>
</cp:coreProperties>
</file>