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Z394\Documents\HackCarreias\"/>
    </mc:Choice>
  </mc:AlternateContent>
  <bookViews>
    <workbookView xWindow="360" yWindow="135" windowWidth="10395" windowHeight="8130"/>
  </bookViews>
  <sheets>
    <sheet name="Tasks" sheetId="1" r:id="rId1"/>
    <sheet name="Param" sheetId="2" r:id="rId2"/>
  </sheets>
  <definedNames>
    <definedName name="_xlnm._FilterDatabase" localSheetId="0" hidden="1">Tasks!$B$2:$N$35</definedName>
  </definedNames>
  <calcPr calcId="152511"/>
</workbook>
</file>

<file path=xl/calcChain.xml><?xml version="1.0" encoding="utf-8"?>
<calcChain xmlns="http://schemas.openxmlformats.org/spreadsheetml/2006/main">
  <c r="H32" i="1" l="1"/>
  <c r="H31" i="1" s="1"/>
  <c r="H20" i="1"/>
  <c r="H19" i="1" s="1"/>
  <c r="H16" i="1"/>
  <c r="H5" i="1"/>
  <c r="H4" i="1"/>
  <c r="H3" i="1" l="1"/>
  <c r="K2" i="1"/>
  <c r="D2" i="1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3" i="1"/>
  <c r="C4" i="1"/>
  <c r="C5" i="1"/>
  <c r="C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l="1"/>
  <c r="B32" i="1" s="1"/>
  <c r="B33" i="1" s="1"/>
  <c r="B34" i="1" s="1"/>
  <c r="B35" i="1" s="1"/>
</calcChain>
</file>

<file path=xl/comments1.xml><?xml version="1.0" encoding="utf-8"?>
<comments xmlns="http://schemas.openxmlformats.org/spreadsheetml/2006/main">
  <authors>
    <author>Eduardo Vilela Vasconcelos Montes</author>
  </authors>
  <commentList>
    <comment ref="D2" authorId="0" shapeId="0">
      <text>
        <r>
          <rPr>
            <b/>
            <sz val="8"/>
            <color indexed="81"/>
            <rFont val="Tahoma"/>
            <family val="2"/>
          </rPr>
          <t>Eduardo Vilela Vasconcelos Montes:</t>
        </r>
        <r>
          <rPr>
            <sz val="8"/>
            <color indexed="81"/>
            <rFont val="Tahoma"/>
            <family val="2"/>
          </rPr>
          <t xml:space="preserve">
Data Atual</t>
        </r>
      </text>
    </comment>
  </commentList>
</comments>
</file>

<file path=xl/sharedStrings.xml><?xml version="1.0" encoding="utf-8"?>
<sst xmlns="http://schemas.openxmlformats.org/spreadsheetml/2006/main" count="107" uniqueCount="67">
  <si>
    <t>Responsável</t>
  </si>
  <si>
    <t>Início</t>
  </si>
  <si>
    <t>Término</t>
  </si>
  <si>
    <t>Predecessor</t>
  </si>
  <si>
    <t>Atividade (Com identação)</t>
  </si>
  <si>
    <t>Sem Estimativa?</t>
  </si>
  <si>
    <t>Id</t>
  </si>
  <si>
    <t>Status</t>
  </si>
  <si>
    <t>Comentário</t>
  </si>
  <si>
    <t>Late</t>
  </si>
  <si>
    <t>Complete</t>
  </si>
  <si>
    <t>Future Task</t>
  </si>
  <si>
    <t>On Schedule</t>
  </si>
  <si>
    <t>% Conclusão</t>
  </si>
  <si>
    <t>No</t>
  </si>
  <si>
    <t>Planejamento</t>
  </si>
  <si>
    <t>Estrutura de Tecnologia da Informação</t>
  </si>
  <si>
    <t>Definir o padrão de navegabilidade do site</t>
  </si>
  <si>
    <t>Definir padrões de segurança do site</t>
  </si>
  <si>
    <t>Definir padrões de atendimento por chat</t>
  </si>
  <si>
    <t>Definir termos e condições gerais do site</t>
  </si>
  <si>
    <t>Plano de Gerenciamento do Projeto</t>
  </si>
  <si>
    <t>Criar Plano de Gerenciamento do Projeto com seus planos auxiliares e suas linhas de base de escopo, prazo e custo</t>
  </si>
  <si>
    <t>Aprovar plano</t>
  </si>
  <si>
    <t>Execução</t>
  </si>
  <si>
    <t>Implantação da ferramenta de tecnologia da informação</t>
  </si>
  <si>
    <t>Implantação do padrão de navegabilidade do site</t>
  </si>
  <si>
    <t>Aplicar testes de padrão de segurança do site</t>
  </si>
  <si>
    <t>Implantar modelo de chat</t>
  </si>
  <si>
    <t>Disponibilizar os termos e condições gerais do site</t>
  </si>
  <si>
    <t>Selecionar equipe de atendimento ao cliente</t>
  </si>
  <si>
    <t>Preparar banco de dados para alimentar ferramenta de CRM</t>
  </si>
  <si>
    <t>Acompanhamento</t>
  </si>
  <si>
    <t>Definir a hospedagem e administração</t>
  </si>
  <si>
    <t>Definir a ferramenta de TI</t>
  </si>
  <si>
    <t>Definir integração do sistemas legado</t>
  </si>
  <si>
    <t>Definir modelo de acompanhamento do professor</t>
  </si>
  <si>
    <t>Definir modelo de acompanhamento do aluno</t>
  </si>
  <si>
    <t xml:space="preserve">Definir políticas de acesso </t>
  </si>
  <si>
    <t>Preparar o software para comaprtilahr informações financeiras para o aluno</t>
  </si>
  <si>
    <t>Treinar equipe de atendimento ao cliente (professor)</t>
  </si>
  <si>
    <t>Testar sistema de acompanhamento</t>
  </si>
  <si>
    <t>Iniciar as atividades</t>
  </si>
  <si>
    <t>Medir desempenho em número de acessos</t>
  </si>
  <si>
    <t>Corrigir problemas</t>
  </si>
  <si>
    <t>Aplicativo de integração</t>
  </si>
  <si>
    <t>7;8</t>
  </si>
  <si>
    <t>7;8;9;10;11;12</t>
  </si>
  <si>
    <t>6;7</t>
  </si>
  <si>
    <t>4;5;6</t>
  </si>
  <si>
    <t>4;5</t>
  </si>
  <si>
    <t>4;</t>
  </si>
  <si>
    <t>Trabalho (horas)</t>
  </si>
  <si>
    <t>2;</t>
  </si>
  <si>
    <t>15;</t>
  </si>
  <si>
    <t>16;</t>
  </si>
  <si>
    <t>4;19</t>
  </si>
  <si>
    <t>13;</t>
  </si>
  <si>
    <t>6;</t>
  </si>
  <si>
    <t>9;</t>
  </si>
  <si>
    <t>8;13</t>
  </si>
  <si>
    <t>23;</t>
  </si>
  <si>
    <t>20;</t>
  </si>
  <si>
    <t>6;19</t>
  </si>
  <si>
    <t>19;</t>
  </si>
  <si>
    <t>28;</t>
  </si>
  <si>
    <t>31;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</si>
</sst>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  <xf numFmtId="0" fontId="12" fillId="3" borderId="0" applyNumberFormat="0" applyBorder="0" applyAlignment="0" applyProtection="0"/>
  </cellStyleXfs>
  <cellXfs count="20">
    <xf numFmtId="0" fontId="0" fillId="0" borderId="0" xfId="0"/>
    <xf numFmtId="9" fontId="2" fillId="0" borderId="0" xfId="1" applyNumberFormat="1" applyFont="1"/>
    <xf numFmtId="0" fontId="8" fillId="0" borderId="0" xfId="0" applyFont="1"/>
    <xf numFmtId="9" fontId="8" fillId="0" borderId="0" xfId="3" applyFont="1"/>
    <xf numFmtId="22" fontId="8" fillId="0" borderId="0" xfId="0" applyNumberFormat="1" applyFont="1"/>
    <xf numFmtId="0" fontId="10" fillId="2" borderId="0" xfId="0" applyFont="1" applyFill="1" applyAlignment="1">
      <alignment wrapText="1"/>
    </xf>
    <xf numFmtId="0" fontId="8" fillId="0" borderId="1" xfId="0" applyFont="1" applyBorder="1"/>
    <xf numFmtId="0" fontId="2" fillId="0" borderId="1" xfId="1" applyFont="1" applyBorder="1"/>
    <xf numFmtId="14" fontId="2" fillId="0" borderId="1" xfId="1" applyNumberFormat="1" applyFont="1" applyBorder="1"/>
    <xf numFmtId="9" fontId="2" fillId="0" borderId="1" xfId="1" applyNumberFormat="1" applyFont="1" applyBorder="1"/>
    <xf numFmtId="0" fontId="0" fillId="0" borderId="1" xfId="0" applyBorder="1"/>
    <xf numFmtId="16" fontId="3" fillId="0" borderId="1" xfId="0" applyNumberFormat="1" applyFont="1" applyBorder="1"/>
    <xf numFmtId="0" fontId="9" fillId="0" borderId="1" xfId="1" applyFont="1" applyBorder="1"/>
    <xf numFmtId="0" fontId="2" fillId="0" borderId="1" xfId="2" applyFont="1" applyBorder="1"/>
    <xf numFmtId="14" fontId="8" fillId="0" borderId="1" xfId="0" applyNumberFormat="1" applyFont="1" applyBorder="1"/>
    <xf numFmtId="0" fontId="11" fillId="0" borderId="0" xfId="0" applyFont="1"/>
    <xf numFmtId="0" fontId="2" fillId="0" borderId="1" xfId="1" applyNumberFormat="1" applyFont="1" applyBorder="1"/>
    <xf numFmtId="0" fontId="8" fillId="0" borderId="1" xfId="0" applyNumberFormat="1" applyFont="1" applyFill="1" applyBorder="1"/>
    <xf numFmtId="22" fontId="12" fillId="3" borderId="0" xfId="4" applyNumberFormat="1" applyAlignment="1">
      <alignment vertical="center"/>
    </xf>
    <xf numFmtId="0" fontId="1" fillId="0" borderId="1" xfId="1" applyFont="1" applyBorder="1"/>
  </cellXfs>
  <cellStyles count="5">
    <cellStyle name="Ênfase1" xfId="4" builtinId="29"/>
    <cellStyle name="Normal" xfId="0" builtinId="0"/>
    <cellStyle name="Normal_Plan1" xfId="1"/>
    <cellStyle name="Normal_Tasks" xfId="2"/>
    <cellStyle name="Porcentagem" xfId="3" builtinId="5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25"/>
  <sheetViews>
    <sheetView showGridLines="0" tabSelected="1" workbookViewId="0">
      <pane ySplit="2" topLeftCell="A3" activePane="bottomLeft" state="frozen"/>
      <selection pane="bottomLeft" activeCell="C21" sqref="C21"/>
    </sheetView>
  </sheetViews>
  <sheetFormatPr defaultRowHeight="15" x14ac:dyDescent="0.25"/>
  <cols>
    <col min="1" max="1" width="3.140625" style="2" customWidth="1"/>
    <col min="2" max="2" width="5" style="2" bestFit="1" customWidth="1"/>
    <col min="3" max="3" width="62" style="2" customWidth="1"/>
    <col min="4" max="4" width="0.28515625" style="2" customWidth="1"/>
    <col min="5" max="5" width="11.28515625" style="2" customWidth="1"/>
    <col min="6" max="6" width="11.140625" style="2" customWidth="1"/>
    <col min="7" max="7" width="12.85546875" style="2" customWidth="1"/>
    <col min="8" max="8" width="9.42578125" style="2" customWidth="1"/>
    <col min="9" max="9" width="16.140625" style="2" customWidth="1"/>
    <col min="10" max="10" width="14.28515625" style="3" customWidth="1"/>
    <col min="11" max="11" width="2.7109375" style="2" customWidth="1"/>
    <col min="12" max="12" width="13.28515625" style="2" customWidth="1"/>
    <col min="13" max="13" width="14.42578125" style="2" customWidth="1"/>
    <col min="14" max="14" width="12.28515625" style="2" customWidth="1"/>
    <col min="15" max="15" width="17" style="2" customWidth="1"/>
    <col min="16" max="16384" width="9.140625" style="2"/>
  </cols>
  <sheetData>
    <row r="2" spans="2:14" ht="30" x14ac:dyDescent="0.25">
      <c r="B2" s="5" t="s">
        <v>6</v>
      </c>
      <c r="C2" s="5" t="s">
        <v>4</v>
      </c>
      <c r="D2" s="18">
        <f ca="1">NOW()</f>
        <v>43794.825322685188</v>
      </c>
      <c r="E2" s="5" t="s">
        <v>1</v>
      </c>
      <c r="F2" s="5" t="s">
        <v>2</v>
      </c>
      <c r="G2" s="5" t="s">
        <v>3</v>
      </c>
      <c r="H2" s="5" t="s">
        <v>52</v>
      </c>
      <c r="I2" s="5" t="s">
        <v>0</v>
      </c>
      <c r="J2" s="5" t="s">
        <v>13</v>
      </c>
      <c r="K2" s="5">
        <f ca="1">NOW()</f>
        <v>43794.825322685188</v>
      </c>
      <c r="L2" s="5" t="s">
        <v>5</v>
      </c>
      <c r="M2" s="5" t="s">
        <v>7</v>
      </c>
      <c r="N2" s="5" t="s">
        <v>8</v>
      </c>
    </row>
    <row r="3" spans="2:14" x14ac:dyDescent="0.25">
      <c r="B3" s="6">
        <v>1</v>
      </c>
      <c r="C3" s="17" t="str">
        <f t="shared" ref="C3:C30" si="0">IF(K3=0,D3,CONCATENATE(REPT("     ",K3-1),D3))</f>
        <v>Aplicativo de integração</v>
      </c>
      <c r="D3" s="19" t="s">
        <v>45</v>
      </c>
      <c r="E3" s="8">
        <v>43845</v>
      </c>
      <c r="F3" s="8">
        <v>44007</v>
      </c>
      <c r="G3" s="7"/>
      <c r="H3" s="7">
        <f>H4+H19+H31</f>
        <v>456</v>
      </c>
      <c r="I3" s="7"/>
      <c r="J3" s="9">
        <v>0</v>
      </c>
      <c r="K3" s="7"/>
      <c r="L3" s="7" t="s">
        <v>14</v>
      </c>
      <c r="M3" s="10"/>
      <c r="N3" s="11"/>
    </row>
    <row r="4" spans="2:14" x14ac:dyDescent="0.25">
      <c r="B4" s="6">
        <f t="shared" ref="B4:B35" si="1">B3+1</f>
        <v>2</v>
      </c>
      <c r="C4" s="16" t="str">
        <f t="shared" si="0"/>
        <v>Planejamento</v>
      </c>
      <c r="D4" s="7" t="s">
        <v>15</v>
      </c>
      <c r="E4" s="8">
        <v>43845</v>
      </c>
      <c r="F4" s="8">
        <v>43851</v>
      </c>
      <c r="G4" s="7"/>
      <c r="H4" s="19">
        <f>SUM(H6:H15)</f>
        <v>48</v>
      </c>
      <c r="I4" s="7"/>
      <c r="J4" s="9">
        <v>0</v>
      </c>
      <c r="K4" s="7"/>
      <c r="L4" s="12" t="s">
        <v>14</v>
      </c>
      <c r="M4" s="10"/>
      <c r="N4" s="12"/>
    </row>
    <row r="5" spans="2:14" x14ac:dyDescent="0.25">
      <c r="B5" s="6">
        <f t="shared" si="1"/>
        <v>3</v>
      </c>
      <c r="C5" s="16" t="str">
        <f t="shared" si="0"/>
        <v>Estrutura de Tecnologia da Informação</v>
      </c>
      <c r="D5" s="7" t="s">
        <v>16</v>
      </c>
      <c r="E5" s="8">
        <v>43845</v>
      </c>
      <c r="F5" s="8">
        <v>43851</v>
      </c>
      <c r="G5" s="7"/>
      <c r="H5" s="19">
        <f>SUM(H6:H15)</f>
        <v>48</v>
      </c>
      <c r="I5" s="7"/>
      <c r="J5" s="9">
        <v>0</v>
      </c>
      <c r="K5" s="7"/>
      <c r="L5" s="7" t="s">
        <v>14</v>
      </c>
      <c r="M5" s="10"/>
      <c r="N5" s="7"/>
    </row>
    <row r="6" spans="2:14" x14ac:dyDescent="0.25">
      <c r="B6" s="6">
        <f t="shared" si="1"/>
        <v>4</v>
      </c>
      <c r="C6" s="16" t="str">
        <f t="shared" si="0"/>
        <v>Definir a hospedagem e administração</v>
      </c>
      <c r="D6" s="19" t="s">
        <v>33</v>
      </c>
      <c r="E6" s="8">
        <v>43845</v>
      </c>
      <c r="F6" s="8">
        <v>43851</v>
      </c>
      <c r="G6" s="7"/>
      <c r="H6" s="7">
        <v>4</v>
      </c>
      <c r="I6" s="7"/>
      <c r="J6" s="9">
        <v>0</v>
      </c>
      <c r="K6" s="7"/>
      <c r="L6" s="12" t="s">
        <v>14</v>
      </c>
      <c r="M6" s="10"/>
      <c r="N6" s="12"/>
    </row>
    <row r="7" spans="2:14" x14ac:dyDescent="0.25">
      <c r="B7" s="6">
        <f t="shared" si="1"/>
        <v>5</v>
      </c>
      <c r="C7" s="16" t="str">
        <f t="shared" si="0"/>
        <v>Definir a ferramenta de TI</v>
      </c>
      <c r="D7" s="19" t="s">
        <v>34</v>
      </c>
      <c r="E7" s="8">
        <v>43845</v>
      </c>
      <c r="F7" s="8">
        <v>43851</v>
      </c>
      <c r="G7" s="19" t="s">
        <v>51</v>
      </c>
      <c r="H7" s="7">
        <v>4</v>
      </c>
      <c r="I7" s="7"/>
      <c r="J7" s="9">
        <v>0</v>
      </c>
      <c r="K7" s="7"/>
      <c r="L7" s="7" t="s">
        <v>14</v>
      </c>
      <c r="M7" s="10"/>
      <c r="N7" s="7"/>
    </row>
    <row r="8" spans="2:14" x14ac:dyDescent="0.25">
      <c r="B8" s="6">
        <f t="shared" si="1"/>
        <v>6</v>
      </c>
      <c r="C8" s="16" t="str">
        <f t="shared" si="0"/>
        <v>Definir integração do sistemas legado</v>
      </c>
      <c r="D8" s="6" t="s">
        <v>35</v>
      </c>
      <c r="E8" s="8">
        <v>43845</v>
      </c>
      <c r="F8" s="8">
        <v>43851</v>
      </c>
      <c r="G8" s="19" t="s">
        <v>50</v>
      </c>
      <c r="H8" s="12">
        <v>8</v>
      </c>
      <c r="I8" s="7"/>
      <c r="J8" s="9">
        <v>0</v>
      </c>
      <c r="K8" s="7"/>
      <c r="L8" s="12" t="s">
        <v>14</v>
      </c>
      <c r="M8" s="10"/>
      <c r="N8" s="12"/>
    </row>
    <row r="9" spans="2:14" x14ac:dyDescent="0.25">
      <c r="B9" s="6">
        <f t="shared" si="1"/>
        <v>7</v>
      </c>
      <c r="C9" s="16" t="str">
        <f t="shared" si="0"/>
        <v>Definir o padrão de navegabilidade do site</v>
      </c>
      <c r="D9" s="19" t="s">
        <v>17</v>
      </c>
      <c r="E9" s="8">
        <v>43845</v>
      </c>
      <c r="F9" s="8">
        <v>43851</v>
      </c>
      <c r="G9" s="19" t="s">
        <v>51</v>
      </c>
      <c r="H9" s="12">
        <v>4</v>
      </c>
      <c r="I9" s="7"/>
      <c r="J9" s="9">
        <v>0</v>
      </c>
      <c r="K9" s="7"/>
      <c r="L9" s="12" t="s">
        <v>14</v>
      </c>
      <c r="M9" s="10"/>
      <c r="N9" s="12"/>
    </row>
    <row r="10" spans="2:14" x14ac:dyDescent="0.25">
      <c r="B10" s="6">
        <f t="shared" si="1"/>
        <v>8</v>
      </c>
      <c r="C10" s="16" t="str">
        <f t="shared" si="0"/>
        <v>Definir padrões de segurança do site</v>
      </c>
      <c r="D10" s="19" t="s">
        <v>18</v>
      </c>
      <c r="E10" s="8">
        <v>43845</v>
      </c>
      <c r="F10" s="8">
        <v>43851</v>
      </c>
      <c r="G10" s="19" t="s">
        <v>49</v>
      </c>
      <c r="H10" s="7">
        <v>4</v>
      </c>
      <c r="I10" s="7"/>
      <c r="J10" s="9">
        <v>0</v>
      </c>
      <c r="K10" s="7"/>
      <c r="L10" s="7" t="s">
        <v>14</v>
      </c>
      <c r="M10" s="10"/>
      <c r="N10" s="7"/>
    </row>
    <row r="11" spans="2:14" x14ac:dyDescent="0.25">
      <c r="B11" s="6">
        <f t="shared" si="1"/>
        <v>9</v>
      </c>
      <c r="C11" s="16" t="str">
        <f t="shared" si="0"/>
        <v>Definir padrões de atendimento por chat</v>
      </c>
      <c r="D11" s="19" t="s">
        <v>19</v>
      </c>
      <c r="E11" s="8">
        <v>43845</v>
      </c>
      <c r="F11" s="8">
        <v>43851</v>
      </c>
      <c r="G11" s="19" t="s">
        <v>46</v>
      </c>
      <c r="H11" s="7">
        <v>8</v>
      </c>
      <c r="I11" s="7"/>
      <c r="J11" s="9">
        <v>0</v>
      </c>
      <c r="K11" s="7"/>
      <c r="L11" s="7" t="s">
        <v>14</v>
      </c>
      <c r="M11" s="10"/>
      <c r="N11" s="7"/>
    </row>
    <row r="12" spans="2:14" x14ac:dyDescent="0.25">
      <c r="B12" s="6">
        <f t="shared" si="1"/>
        <v>10</v>
      </c>
      <c r="C12" s="16" t="str">
        <f t="shared" si="0"/>
        <v>Definir modelo de acompanhamento do professor</v>
      </c>
      <c r="D12" s="6" t="s">
        <v>36</v>
      </c>
      <c r="E12" s="8">
        <v>43845</v>
      </c>
      <c r="F12" s="8">
        <v>43851</v>
      </c>
      <c r="G12" s="19" t="s">
        <v>46</v>
      </c>
      <c r="H12" s="7">
        <v>4</v>
      </c>
      <c r="I12" s="7"/>
      <c r="J12" s="9">
        <v>0</v>
      </c>
      <c r="K12" s="7"/>
      <c r="L12" s="7" t="s">
        <v>14</v>
      </c>
      <c r="M12" s="10"/>
      <c r="N12" s="7"/>
    </row>
    <row r="13" spans="2:14" x14ac:dyDescent="0.25">
      <c r="B13" s="6">
        <f t="shared" si="1"/>
        <v>11</v>
      </c>
      <c r="C13" s="16" t="str">
        <f t="shared" si="0"/>
        <v>Definir modelo de acompanhamento do aluno</v>
      </c>
      <c r="D13" s="6" t="s">
        <v>37</v>
      </c>
      <c r="E13" s="8">
        <v>43845</v>
      </c>
      <c r="F13" s="8">
        <v>43851</v>
      </c>
      <c r="G13" s="19" t="s">
        <v>46</v>
      </c>
      <c r="H13" s="7">
        <v>4</v>
      </c>
      <c r="I13" s="13"/>
      <c r="J13" s="9">
        <v>0</v>
      </c>
      <c r="K13" s="7"/>
      <c r="L13" s="7" t="s">
        <v>14</v>
      </c>
      <c r="M13" s="10"/>
      <c r="N13" s="7"/>
    </row>
    <row r="14" spans="2:14" x14ac:dyDescent="0.25">
      <c r="B14" s="6">
        <f t="shared" si="1"/>
        <v>12</v>
      </c>
      <c r="C14" s="16" t="str">
        <f t="shared" si="0"/>
        <v>Definir termos e condições gerais do site</v>
      </c>
      <c r="D14" s="19" t="s">
        <v>20</v>
      </c>
      <c r="E14" s="8">
        <v>43845</v>
      </c>
      <c r="F14" s="8">
        <v>43851</v>
      </c>
      <c r="G14" s="19" t="s">
        <v>48</v>
      </c>
      <c r="H14" s="7">
        <v>4</v>
      </c>
      <c r="I14" s="13"/>
      <c r="J14" s="9">
        <v>0</v>
      </c>
      <c r="K14" s="7"/>
      <c r="L14" s="7" t="s">
        <v>14</v>
      </c>
      <c r="M14" s="10"/>
      <c r="N14" s="7"/>
    </row>
    <row r="15" spans="2:14" x14ac:dyDescent="0.25">
      <c r="B15" s="6">
        <f t="shared" si="1"/>
        <v>13</v>
      </c>
      <c r="C15" s="16" t="str">
        <f t="shared" si="0"/>
        <v xml:space="preserve">Definir políticas de acesso </v>
      </c>
      <c r="D15" s="6" t="s">
        <v>38</v>
      </c>
      <c r="E15" s="8">
        <v>43845</v>
      </c>
      <c r="F15" s="8">
        <v>43851</v>
      </c>
      <c r="G15" s="19" t="s">
        <v>47</v>
      </c>
      <c r="H15" s="19">
        <v>4</v>
      </c>
      <c r="I15" s="7"/>
      <c r="J15" s="9">
        <v>0</v>
      </c>
      <c r="K15" s="7"/>
      <c r="L15" s="7" t="s">
        <v>14</v>
      </c>
      <c r="M15" s="10"/>
      <c r="N15" s="7"/>
    </row>
    <row r="16" spans="2:14" x14ac:dyDescent="0.25">
      <c r="B16" s="6">
        <f t="shared" si="1"/>
        <v>14</v>
      </c>
      <c r="C16" s="16" t="str">
        <f t="shared" si="0"/>
        <v>Plano de Gerenciamento do Projeto</v>
      </c>
      <c r="D16" s="6" t="s">
        <v>21</v>
      </c>
      <c r="E16" s="8">
        <v>43852</v>
      </c>
      <c r="F16" s="8">
        <v>43857</v>
      </c>
      <c r="G16" s="6"/>
      <c r="H16" s="6">
        <f>SUM(H17:H18)</f>
        <v>16</v>
      </c>
      <c r="I16" s="6"/>
      <c r="J16" s="9">
        <v>0</v>
      </c>
      <c r="K16" s="6"/>
      <c r="L16" s="6" t="s">
        <v>14</v>
      </c>
      <c r="M16" s="10"/>
      <c r="N16" s="6"/>
    </row>
    <row r="17" spans="2:14" x14ac:dyDescent="0.25">
      <c r="B17" s="6">
        <f t="shared" si="1"/>
        <v>15</v>
      </c>
      <c r="C17" s="16" t="str">
        <f t="shared" si="0"/>
        <v>Criar Plano de Gerenciamento do Projeto com seus planos auxiliares e suas linhas de base de escopo, prazo e custo</v>
      </c>
      <c r="D17" s="6" t="s">
        <v>22</v>
      </c>
      <c r="E17" s="8">
        <v>43852</v>
      </c>
      <c r="F17" s="8">
        <v>43857</v>
      </c>
      <c r="G17" s="6" t="s">
        <v>53</v>
      </c>
      <c r="H17" s="6">
        <v>8</v>
      </c>
      <c r="I17" s="6"/>
      <c r="J17" s="9">
        <v>0</v>
      </c>
      <c r="K17" s="6"/>
      <c r="L17" s="6" t="s">
        <v>14</v>
      </c>
      <c r="M17" s="10"/>
      <c r="N17" s="6"/>
    </row>
    <row r="18" spans="2:14" x14ac:dyDescent="0.25">
      <c r="B18" s="6">
        <f t="shared" si="1"/>
        <v>16</v>
      </c>
      <c r="C18" s="16" t="str">
        <f t="shared" si="0"/>
        <v>Aprovar plano</v>
      </c>
      <c r="D18" s="6" t="s">
        <v>23</v>
      </c>
      <c r="E18" s="8">
        <v>43852</v>
      </c>
      <c r="F18" s="8">
        <v>43857</v>
      </c>
      <c r="G18" s="6" t="s">
        <v>54</v>
      </c>
      <c r="H18" s="6">
        <v>8</v>
      </c>
      <c r="I18" s="6"/>
      <c r="J18" s="9">
        <v>0</v>
      </c>
      <c r="K18" s="6"/>
      <c r="L18" s="6" t="s">
        <v>14</v>
      </c>
      <c r="M18" s="10"/>
      <c r="N18" s="6"/>
    </row>
    <row r="19" spans="2:14" x14ac:dyDescent="0.25">
      <c r="B19" s="6">
        <f t="shared" si="1"/>
        <v>17</v>
      </c>
      <c r="C19" s="16" t="str">
        <f t="shared" si="0"/>
        <v>Execução</v>
      </c>
      <c r="D19" s="6" t="s">
        <v>24</v>
      </c>
      <c r="E19" s="14">
        <v>43852</v>
      </c>
      <c r="F19" s="8">
        <v>43857</v>
      </c>
      <c r="G19" s="6"/>
      <c r="H19" s="6">
        <f>H20</f>
        <v>304</v>
      </c>
      <c r="I19" s="6"/>
      <c r="J19" s="9">
        <v>0</v>
      </c>
      <c r="K19" s="6"/>
      <c r="L19" s="6" t="s">
        <v>14</v>
      </c>
      <c r="M19" s="10"/>
      <c r="N19" s="6"/>
    </row>
    <row r="20" spans="2:14" x14ac:dyDescent="0.25">
      <c r="B20" s="6">
        <f t="shared" si="1"/>
        <v>18</v>
      </c>
      <c r="C20" s="16" t="str">
        <f t="shared" si="0"/>
        <v>Estrutura de Tecnologia da Informação</v>
      </c>
      <c r="D20" s="6" t="s">
        <v>16</v>
      </c>
      <c r="E20" s="14">
        <v>43857</v>
      </c>
      <c r="F20" s="14">
        <v>44007</v>
      </c>
      <c r="G20" s="6"/>
      <c r="H20" s="6">
        <f>SUM(H21:H30)</f>
        <v>304</v>
      </c>
      <c r="I20" s="6"/>
      <c r="J20" s="9">
        <v>0</v>
      </c>
      <c r="K20" s="6"/>
      <c r="L20" s="6" t="s">
        <v>14</v>
      </c>
      <c r="M20" s="10"/>
      <c r="N20" s="6"/>
    </row>
    <row r="21" spans="2:14" x14ac:dyDescent="0.25">
      <c r="B21" s="6">
        <f t="shared" si="1"/>
        <v>19</v>
      </c>
      <c r="C21" s="16" t="str">
        <f t="shared" si="0"/>
        <v>Implantação da ferramenta de tecnologia da informação</v>
      </c>
      <c r="D21" s="6" t="s">
        <v>25</v>
      </c>
      <c r="E21" s="14">
        <v>43857</v>
      </c>
      <c r="F21" s="14">
        <v>44007</v>
      </c>
      <c r="G21" s="6" t="s">
        <v>55</v>
      </c>
      <c r="H21" s="6">
        <v>72</v>
      </c>
      <c r="I21" s="6"/>
      <c r="J21" s="9">
        <v>0</v>
      </c>
      <c r="K21" s="6"/>
      <c r="L21" s="6" t="s">
        <v>14</v>
      </c>
      <c r="M21" s="10"/>
      <c r="N21" s="6"/>
    </row>
    <row r="22" spans="2:14" x14ac:dyDescent="0.25">
      <c r="B22" s="6">
        <f t="shared" si="1"/>
        <v>20</v>
      </c>
      <c r="C22" s="16" t="str">
        <f t="shared" si="0"/>
        <v>Implantação do padrão de navegabilidade do site</v>
      </c>
      <c r="D22" s="6" t="s">
        <v>26</v>
      </c>
      <c r="E22" s="14">
        <v>43857</v>
      </c>
      <c r="F22" s="14">
        <v>44007</v>
      </c>
      <c r="G22" s="6" t="s">
        <v>56</v>
      </c>
      <c r="H22" s="6">
        <v>24</v>
      </c>
      <c r="I22" s="6"/>
      <c r="J22" s="9">
        <v>0</v>
      </c>
      <c r="K22" s="6"/>
      <c r="L22" s="6" t="s">
        <v>14</v>
      </c>
      <c r="M22" s="10"/>
      <c r="N22" s="6"/>
    </row>
    <row r="23" spans="2:14" x14ac:dyDescent="0.25">
      <c r="B23" s="6">
        <f t="shared" si="1"/>
        <v>21</v>
      </c>
      <c r="C23" s="16" t="str">
        <f t="shared" si="0"/>
        <v>Aplicar testes de padrão de segurança do site</v>
      </c>
      <c r="D23" s="6" t="s">
        <v>27</v>
      </c>
      <c r="E23" s="14">
        <v>43857</v>
      </c>
      <c r="F23" s="14">
        <v>44007</v>
      </c>
      <c r="G23" s="6" t="s">
        <v>57</v>
      </c>
      <c r="H23" s="6">
        <v>24</v>
      </c>
      <c r="I23" s="6"/>
      <c r="J23" s="9">
        <v>0</v>
      </c>
      <c r="K23" s="6"/>
      <c r="L23" s="6" t="s">
        <v>14</v>
      </c>
      <c r="M23" s="10"/>
      <c r="N23" s="6"/>
    </row>
    <row r="24" spans="2:14" x14ac:dyDescent="0.25">
      <c r="B24" s="6">
        <f t="shared" si="1"/>
        <v>22</v>
      </c>
      <c r="C24" s="16" t="str">
        <f t="shared" si="0"/>
        <v>Preparar o software para comaprtilahr informações financeiras para o aluno</v>
      </c>
      <c r="D24" s="6" t="s">
        <v>39</v>
      </c>
      <c r="E24" s="14">
        <v>43857</v>
      </c>
      <c r="F24" s="14">
        <v>44007</v>
      </c>
      <c r="G24" s="6" t="s">
        <v>58</v>
      </c>
      <c r="H24" s="6">
        <v>12</v>
      </c>
      <c r="I24" s="6"/>
      <c r="J24" s="9">
        <v>0</v>
      </c>
      <c r="K24" s="6"/>
      <c r="L24" s="6" t="s">
        <v>14</v>
      </c>
      <c r="M24" s="10"/>
      <c r="N24" s="6"/>
    </row>
    <row r="25" spans="2:14" x14ac:dyDescent="0.25">
      <c r="B25" s="6">
        <f t="shared" si="1"/>
        <v>23</v>
      </c>
      <c r="C25" s="16" t="str">
        <f t="shared" si="0"/>
        <v>Implantar modelo de chat</v>
      </c>
      <c r="D25" s="6" t="s">
        <v>28</v>
      </c>
      <c r="E25" s="14">
        <v>43857</v>
      </c>
      <c r="F25" s="14">
        <v>44007</v>
      </c>
      <c r="G25" s="6" t="s">
        <v>59</v>
      </c>
      <c r="H25" s="6">
        <v>72</v>
      </c>
      <c r="I25" s="6"/>
      <c r="J25" s="9">
        <v>0</v>
      </c>
      <c r="K25" s="6"/>
      <c r="L25" s="6" t="s">
        <v>14</v>
      </c>
      <c r="M25" s="10"/>
      <c r="N25" s="6"/>
    </row>
    <row r="26" spans="2:14" x14ac:dyDescent="0.25">
      <c r="B26" s="6">
        <f t="shared" si="1"/>
        <v>24</v>
      </c>
      <c r="C26" s="16" t="str">
        <f t="shared" si="0"/>
        <v>Disponibilizar os termos e condições gerais do site</v>
      </c>
      <c r="D26" s="6" t="s">
        <v>29</v>
      </c>
      <c r="E26" s="14">
        <v>43857</v>
      </c>
      <c r="F26" s="14">
        <v>44007</v>
      </c>
      <c r="G26" s="6" t="s">
        <v>60</v>
      </c>
      <c r="H26" s="6">
        <v>12</v>
      </c>
      <c r="I26" s="6"/>
      <c r="J26" s="9">
        <v>0</v>
      </c>
      <c r="K26" s="6"/>
      <c r="L26" s="6" t="s">
        <v>14</v>
      </c>
      <c r="M26" s="10"/>
      <c r="N26" s="6"/>
    </row>
    <row r="27" spans="2:14" x14ac:dyDescent="0.25">
      <c r="B27" s="6">
        <f t="shared" si="1"/>
        <v>25</v>
      </c>
      <c r="C27" s="16" t="str">
        <f t="shared" si="0"/>
        <v>Selecionar equipe de atendimento ao cliente</v>
      </c>
      <c r="D27" s="6" t="s">
        <v>30</v>
      </c>
      <c r="E27" s="14">
        <v>43857</v>
      </c>
      <c r="F27" s="14">
        <v>44007</v>
      </c>
      <c r="G27" s="6" t="s">
        <v>61</v>
      </c>
      <c r="H27" s="6">
        <v>8</v>
      </c>
      <c r="I27" s="6"/>
      <c r="J27" s="9">
        <v>0</v>
      </c>
      <c r="K27" s="6"/>
      <c r="L27" s="6" t="s">
        <v>14</v>
      </c>
      <c r="M27" s="10"/>
      <c r="N27" s="6"/>
    </row>
    <row r="28" spans="2:14" x14ac:dyDescent="0.25">
      <c r="B28" s="6">
        <f t="shared" si="1"/>
        <v>26</v>
      </c>
      <c r="C28" s="16" t="str">
        <f t="shared" si="0"/>
        <v>Treinar equipe de atendimento ao cliente (professor)</v>
      </c>
      <c r="D28" s="6" t="s">
        <v>40</v>
      </c>
      <c r="E28" s="14">
        <v>43857</v>
      </c>
      <c r="F28" s="14">
        <v>44007</v>
      </c>
      <c r="G28" s="6" t="s">
        <v>62</v>
      </c>
      <c r="H28" s="6">
        <v>24</v>
      </c>
      <c r="I28" s="6"/>
      <c r="J28" s="9">
        <v>0</v>
      </c>
      <c r="K28" s="6"/>
      <c r="L28" s="6" t="s">
        <v>14</v>
      </c>
      <c r="M28" s="10"/>
      <c r="N28" s="6"/>
    </row>
    <row r="29" spans="2:14" x14ac:dyDescent="0.25">
      <c r="B29" s="6">
        <f t="shared" si="1"/>
        <v>27</v>
      </c>
      <c r="C29" s="16" t="str">
        <f t="shared" si="0"/>
        <v>Preparar banco de dados para alimentar ferramenta de CRM</v>
      </c>
      <c r="D29" s="6" t="s">
        <v>31</v>
      </c>
      <c r="E29" s="14">
        <v>43857</v>
      </c>
      <c r="F29" s="14">
        <v>44007</v>
      </c>
      <c r="G29" s="6" t="s">
        <v>63</v>
      </c>
      <c r="H29" s="6">
        <v>8</v>
      </c>
      <c r="I29" s="6"/>
      <c r="J29" s="9">
        <v>0</v>
      </c>
      <c r="K29" s="6"/>
      <c r="L29" s="6" t="s">
        <v>14</v>
      </c>
      <c r="M29" s="10"/>
      <c r="N29" s="6"/>
    </row>
    <row r="30" spans="2:14" x14ac:dyDescent="0.25">
      <c r="B30" s="6">
        <f t="shared" si="1"/>
        <v>28</v>
      </c>
      <c r="C30" s="16" t="str">
        <f t="shared" si="0"/>
        <v>Testar sistema de acompanhamento</v>
      </c>
      <c r="D30" s="6" t="s">
        <v>41</v>
      </c>
      <c r="E30" s="14">
        <v>43857</v>
      </c>
      <c r="F30" s="14">
        <v>44007</v>
      </c>
      <c r="G30" s="6" t="s">
        <v>64</v>
      </c>
      <c r="H30" s="6">
        <v>48</v>
      </c>
      <c r="I30" s="6"/>
      <c r="J30" s="9">
        <v>0</v>
      </c>
      <c r="K30" s="6"/>
      <c r="L30" s="6" t="s">
        <v>14</v>
      </c>
      <c r="M30" s="10"/>
      <c r="N30" s="6"/>
    </row>
    <row r="31" spans="2:14" x14ac:dyDescent="0.25">
      <c r="B31" s="6">
        <f t="shared" si="1"/>
        <v>29</v>
      </c>
      <c r="C31" s="16" t="str">
        <f t="shared" ref="C31:C35" si="2">IF(K31=0,D31,CONCATENATE(REPT("     ",K31-1),D31))</f>
        <v>Acompanhamento</v>
      </c>
      <c r="D31" s="6" t="s">
        <v>32</v>
      </c>
      <c r="E31" s="14">
        <v>43857</v>
      </c>
      <c r="F31" s="14">
        <v>44007</v>
      </c>
      <c r="G31" s="6"/>
      <c r="H31" s="6">
        <f>H32</f>
        <v>104</v>
      </c>
      <c r="I31" s="6"/>
      <c r="J31" s="9">
        <v>0</v>
      </c>
      <c r="K31" s="6"/>
      <c r="L31" s="6" t="s">
        <v>14</v>
      </c>
      <c r="M31" s="10"/>
      <c r="N31" s="6"/>
    </row>
    <row r="32" spans="2:14" x14ac:dyDescent="0.25">
      <c r="B32" s="6">
        <f t="shared" si="1"/>
        <v>30</v>
      </c>
      <c r="C32" s="16" t="str">
        <f t="shared" si="2"/>
        <v>Estrutura de Tecnologia da Informação</v>
      </c>
      <c r="D32" s="6" t="s">
        <v>16</v>
      </c>
      <c r="E32" s="14">
        <v>43857</v>
      </c>
      <c r="F32" s="14">
        <v>44007</v>
      </c>
      <c r="G32" s="6"/>
      <c r="H32" s="6">
        <f>SUM(H33:H35)</f>
        <v>104</v>
      </c>
      <c r="I32" s="6"/>
      <c r="J32" s="9">
        <v>0</v>
      </c>
      <c r="K32" s="6"/>
      <c r="L32" s="6" t="s">
        <v>14</v>
      </c>
      <c r="M32" s="10"/>
      <c r="N32" s="6"/>
    </row>
    <row r="33" spans="2:14" x14ac:dyDescent="0.25">
      <c r="B33" s="6">
        <f t="shared" si="1"/>
        <v>31</v>
      </c>
      <c r="C33" s="16" t="str">
        <f t="shared" si="2"/>
        <v>Iniciar as atividades</v>
      </c>
      <c r="D33" s="6" t="s">
        <v>42</v>
      </c>
      <c r="E33" s="14">
        <v>43857</v>
      </c>
      <c r="F33" s="14">
        <v>44007</v>
      </c>
      <c r="G33" s="6" t="s">
        <v>65</v>
      </c>
      <c r="H33" s="6">
        <v>8</v>
      </c>
      <c r="I33" s="6"/>
      <c r="J33" s="9">
        <v>0</v>
      </c>
      <c r="K33" s="6"/>
      <c r="L33" s="6" t="s">
        <v>14</v>
      </c>
      <c r="M33" s="10"/>
      <c r="N33" s="6"/>
    </row>
    <row r="34" spans="2:14" x14ac:dyDescent="0.25">
      <c r="B34" s="6">
        <f t="shared" si="1"/>
        <v>32</v>
      </c>
      <c r="C34" s="16" t="str">
        <f t="shared" si="2"/>
        <v>Medir desempenho em número de acessos</v>
      </c>
      <c r="D34" s="6" t="s">
        <v>43</v>
      </c>
      <c r="E34" s="14">
        <v>43857</v>
      </c>
      <c r="F34" s="14">
        <v>44007</v>
      </c>
      <c r="G34" s="6" t="s">
        <v>66</v>
      </c>
      <c r="H34" s="6">
        <v>48</v>
      </c>
      <c r="I34" s="6"/>
      <c r="J34" s="9">
        <v>0</v>
      </c>
      <c r="K34" s="6"/>
      <c r="L34" s="6" t="s">
        <v>14</v>
      </c>
      <c r="M34" s="10"/>
      <c r="N34" s="6"/>
    </row>
    <row r="35" spans="2:14" x14ac:dyDescent="0.25">
      <c r="B35" s="6">
        <f t="shared" si="1"/>
        <v>33</v>
      </c>
      <c r="C35" s="16" t="str">
        <f t="shared" si="2"/>
        <v>Corrigir problemas</v>
      </c>
      <c r="D35" s="6" t="s">
        <v>44</v>
      </c>
      <c r="E35" s="14">
        <v>43857</v>
      </c>
      <c r="F35" s="14">
        <v>44007</v>
      </c>
      <c r="G35" s="6" t="s">
        <v>66</v>
      </c>
      <c r="H35" s="6">
        <v>48</v>
      </c>
      <c r="I35" s="6"/>
      <c r="J35" s="9">
        <v>0</v>
      </c>
      <c r="K35" s="6"/>
      <c r="L35" s="6" t="s">
        <v>14</v>
      </c>
      <c r="M35" s="10"/>
      <c r="N35" s="6"/>
    </row>
    <row r="36" spans="2:14" x14ac:dyDescent="0.25">
      <c r="C36" s="1"/>
      <c r="E36" s="4"/>
      <c r="F36" s="4"/>
      <c r="M36"/>
    </row>
    <row r="37" spans="2:14" x14ac:dyDescent="0.25">
      <c r="C37" s="1"/>
      <c r="E37" s="4"/>
      <c r="F37" s="4"/>
      <c r="M37"/>
    </row>
    <row r="38" spans="2:14" x14ac:dyDescent="0.25">
      <c r="C38" s="1"/>
      <c r="E38" s="4"/>
      <c r="F38" s="4"/>
      <c r="M38"/>
    </row>
    <row r="39" spans="2:14" x14ac:dyDescent="0.25">
      <c r="C39" s="1"/>
      <c r="E39" s="4"/>
      <c r="F39" s="4"/>
      <c r="M39"/>
    </row>
    <row r="40" spans="2:14" x14ac:dyDescent="0.25">
      <c r="C40" s="1"/>
      <c r="E40" s="4"/>
      <c r="F40" s="4"/>
      <c r="M40"/>
    </row>
    <row r="41" spans="2:14" x14ac:dyDescent="0.25">
      <c r="C41" s="1"/>
      <c r="E41" s="4"/>
      <c r="F41" s="4"/>
      <c r="M41"/>
    </row>
    <row r="42" spans="2:14" x14ac:dyDescent="0.25">
      <c r="C42" s="1"/>
      <c r="E42" s="4"/>
      <c r="F42" s="4"/>
      <c r="M42"/>
    </row>
    <row r="43" spans="2:14" x14ac:dyDescent="0.25">
      <c r="C43" s="1"/>
      <c r="E43" s="4"/>
      <c r="F43" s="4"/>
      <c r="M43"/>
    </row>
    <row r="44" spans="2:14" x14ac:dyDescent="0.25">
      <c r="C44" s="1"/>
      <c r="E44" s="4"/>
      <c r="F44" s="4"/>
      <c r="M44"/>
    </row>
    <row r="45" spans="2:14" x14ac:dyDescent="0.25">
      <c r="C45" s="1"/>
      <c r="E45" s="4"/>
      <c r="F45" s="4"/>
      <c r="M45"/>
    </row>
    <row r="46" spans="2:14" x14ac:dyDescent="0.25">
      <c r="C46" s="1"/>
      <c r="E46" s="4"/>
      <c r="F46" s="4"/>
      <c r="M46"/>
    </row>
    <row r="47" spans="2:14" x14ac:dyDescent="0.25">
      <c r="C47" s="1"/>
      <c r="E47" s="4"/>
      <c r="F47" s="4"/>
      <c r="M47"/>
    </row>
    <row r="48" spans="2:14" x14ac:dyDescent="0.25">
      <c r="C48" s="1"/>
      <c r="E48" s="4"/>
      <c r="F48" s="4"/>
      <c r="M48"/>
    </row>
    <row r="49" spans="3:13" x14ac:dyDescent="0.25">
      <c r="C49" s="1"/>
      <c r="E49" s="4"/>
      <c r="F49" s="4"/>
      <c r="M49"/>
    </row>
    <row r="50" spans="3:13" x14ac:dyDescent="0.25">
      <c r="C50" s="1"/>
      <c r="E50" s="4"/>
      <c r="F50" s="4"/>
      <c r="M50"/>
    </row>
    <row r="51" spans="3:13" x14ac:dyDescent="0.25">
      <c r="C51" s="1"/>
      <c r="E51" s="4"/>
      <c r="F51" s="4"/>
      <c r="M51"/>
    </row>
    <row r="52" spans="3:13" x14ac:dyDescent="0.25">
      <c r="C52" s="1"/>
      <c r="E52" s="4"/>
      <c r="F52" s="4"/>
      <c r="M52"/>
    </row>
    <row r="53" spans="3:13" x14ac:dyDescent="0.25">
      <c r="C53" s="1"/>
      <c r="E53" s="4"/>
      <c r="F53" s="4"/>
      <c r="M53"/>
    </row>
    <row r="54" spans="3:13" x14ac:dyDescent="0.25">
      <c r="C54" s="1"/>
      <c r="E54" s="4"/>
      <c r="F54" s="4"/>
      <c r="M54"/>
    </row>
    <row r="55" spans="3:13" x14ac:dyDescent="0.25">
      <c r="C55" s="1"/>
      <c r="E55" s="4"/>
      <c r="F55" s="4"/>
      <c r="M55"/>
    </row>
    <row r="56" spans="3:13" x14ac:dyDescent="0.25">
      <c r="C56" s="1"/>
      <c r="E56" s="4"/>
      <c r="F56" s="4"/>
      <c r="M56"/>
    </row>
    <row r="57" spans="3:13" x14ac:dyDescent="0.25">
      <c r="C57" s="1"/>
      <c r="E57" s="4"/>
      <c r="F57" s="4"/>
      <c r="M57"/>
    </row>
    <row r="58" spans="3:13" x14ac:dyDescent="0.25">
      <c r="C58" s="1"/>
      <c r="E58" s="4"/>
      <c r="F58" s="4"/>
      <c r="M58"/>
    </row>
    <row r="59" spans="3:13" x14ac:dyDescent="0.25">
      <c r="C59" s="1"/>
      <c r="E59" s="4"/>
      <c r="F59" s="4"/>
      <c r="M59"/>
    </row>
    <row r="60" spans="3:13" x14ac:dyDescent="0.25">
      <c r="C60" s="1"/>
      <c r="E60" s="4"/>
      <c r="F60" s="4"/>
      <c r="M60"/>
    </row>
    <row r="61" spans="3:13" x14ac:dyDescent="0.25">
      <c r="C61" s="1"/>
      <c r="E61" s="4"/>
      <c r="F61" s="4"/>
      <c r="M61"/>
    </row>
    <row r="62" spans="3:13" x14ac:dyDescent="0.25">
      <c r="C62" s="1"/>
      <c r="E62" s="4"/>
      <c r="F62" s="4"/>
      <c r="M62"/>
    </row>
    <row r="63" spans="3:13" x14ac:dyDescent="0.25">
      <c r="C63" s="1"/>
      <c r="E63" s="4"/>
      <c r="F63" s="4"/>
      <c r="M63"/>
    </row>
    <row r="64" spans="3:13" x14ac:dyDescent="0.25">
      <c r="C64" s="1"/>
      <c r="E64" s="4"/>
      <c r="F64" s="4"/>
      <c r="M64"/>
    </row>
    <row r="65" spans="3:13" x14ac:dyDescent="0.25">
      <c r="C65" s="1"/>
      <c r="E65" s="4"/>
      <c r="F65" s="4"/>
      <c r="M65"/>
    </row>
    <row r="66" spans="3:13" x14ac:dyDescent="0.25">
      <c r="C66" s="1"/>
      <c r="E66" s="4"/>
      <c r="F66" s="4"/>
      <c r="M66"/>
    </row>
    <row r="67" spans="3:13" x14ac:dyDescent="0.25">
      <c r="C67" s="1"/>
      <c r="E67" s="4"/>
      <c r="F67" s="4"/>
      <c r="M67"/>
    </row>
    <row r="68" spans="3:13" x14ac:dyDescent="0.25">
      <c r="C68" s="1"/>
      <c r="E68" s="4"/>
      <c r="F68" s="4"/>
      <c r="M68"/>
    </row>
    <row r="69" spans="3:13" x14ac:dyDescent="0.25">
      <c r="C69" s="1"/>
      <c r="E69" s="4"/>
      <c r="F69" s="4"/>
      <c r="M69"/>
    </row>
    <row r="70" spans="3:13" x14ac:dyDescent="0.25">
      <c r="C70" s="1"/>
      <c r="E70" s="4"/>
      <c r="F70" s="4"/>
      <c r="M70"/>
    </row>
    <row r="71" spans="3:13" x14ac:dyDescent="0.25">
      <c r="C71" s="1"/>
      <c r="E71" s="4"/>
      <c r="F71" s="4"/>
      <c r="M71"/>
    </row>
    <row r="72" spans="3:13" x14ac:dyDescent="0.25">
      <c r="C72" s="1"/>
      <c r="E72" s="4"/>
      <c r="F72" s="4"/>
      <c r="M72"/>
    </row>
    <row r="73" spans="3:13" x14ac:dyDescent="0.25">
      <c r="C73" s="1"/>
      <c r="E73" s="4"/>
      <c r="F73" s="4"/>
      <c r="M73"/>
    </row>
    <row r="74" spans="3:13" x14ac:dyDescent="0.25">
      <c r="C74" s="1"/>
      <c r="E74" s="4"/>
      <c r="F74" s="4"/>
      <c r="M74"/>
    </row>
    <row r="75" spans="3:13" x14ac:dyDescent="0.25">
      <c r="C75" s="1"/>
      <c r="E75" s="4"/>
      <c r="F75" s="4"/>
      <c r="M75"/>
    </row>
    <row r="76" spans="3:13" x14ac:dyDescent="0.25">
      <c r="C76" s="1"/>
      <c r="E76" s="4"/>
      <c r="F76" s="4"/>
      <c r="M76"/>
    </row>
    <row r="77" spans="3:13" x14ac:dyDescent="0.25">
      <c r="C77" s="1"/>
      <c r="E77" s="4"/>
      <c r="F77" s="4"/>
      <c r="M77"/>
    </row>
    <row r="78" spans="3:13" x14ac:dyDescent="0.25">
      <c r="C78" s="1"/>
      <c r="E78" s="4"/>
      <c r="F78" s="4"/>
      <c r="M78"/>
    </row>
    <row r="79" spans="3:13" x14ac:dyDescent="0.25">
      <c r="C79" s="1"/>
      <c r="E79" s="4"/>
      <c r="F79" s="4"/>
      <c r="M79"/>
    </row>
    <row r="80" spans="3:13" x14ac:dyDescent="0.25">
      <c r="C80" s="1"/>
      <c r="E80" s="4"/>
      <c r="F80" s="4"/>
      <c r="M80"/>
    </row>
    <row r="81" spans="3:13" x14ac:dyDescent="0.25">
      <c r="C81" s="1"/>
      <c r="E81" s="4"/>
      <c r="F81" s="4"/>
      <c r="M81"/>
    </row>
    <row r="82" spans="3:13" x14ac:dyDescent="0.25">
      <c r="C82" s="1"/>
      <c r="E82" s="4"/>
      <c r="F82" s="4"/>
      <c r="M82"/>
    </row>
    <row r="83" spans="3:13" x14ac:dyDescent="0.25">
      <c r="C83" s="1"/>
      <c r="E83" s="4"/>
      <c r="F83" s="4"/>
      <c r="M83"/>
    </row>
    <row r="84" spans="3:13" x14ac:dyDescent="0.25">
      <c r="C84" s="1"/>
      <c r="E84" s="4"/>
      <c r="F84" s="4"/>
      <c r="M84"/>
    </row>
    <row r="85" spans="3:13" x14ac:dyDescent="0.25">
      <c r="C85" s="1"/>
      <c r="E85" s="4"/>
      <c r="F85" s="4"/>
      <c r="M85"/>
    </row>
    <row r="86" spans="3:13" x14ac:dyDescent="0.25">
      <c r="C86" s="1"/>
      <c r="E86" s="4"/>
      <c r="F86" s="4"/>
      <c r="M86"/>
    </row>
    <row r="87" spans="3:13" x14ac:dyDescent="0.25">
      <c r="C87" s="1"/>
      <c r="E87" s="4"/>
      <c r="F87" s="4"/>
      <c r="M87"/>
    </row>
    <row r="88" spans="3:13" x14ac:dyDescent="0.25">
      <c r="C88" s="1"/>
      <c r="E88" s="4"/>
      <c r="F88" s="4"/>
      <c r="M88"/>
    </row>
    <row r="89" spans="3:13" x14ac:dyDescent="0.25">
      <c r="C89" s="1"/>
      <c r="E89" s="4"/>
      <c r="F89" s="4"/>
      <c r="M89"/>
    </row>
    <row r="90" spans="3:13" x14ac:dyDescent="0.25">
      <c r="C90" s="1"/>
      <c r="E90" s="4"/>
      <c r="F90" s="4"/>
      <c r="M90"/>
    </row>
    <row r="91" spans="3:13" x14ac:dyDescent="0.25">
      <c r="C91" s="1"/>
      <c r="E91" s="4"/>
      <c r="F91" s="4"/>
      <c r="M91"/>
    </row>
    <row r="92" spans="3:13" x14ac:dyDescent="0.25">
      <c r="C92" s="1"/>
      <c r="E92" s="4"/>
      <c r="F92" s="4"/>
      <c r="M92"/>
    </row>
    <row r="93" spans="3:13" x14ac:dyDescent="0.25">
      <c r="C93" s="1"/>
      <c r="E93" s="4"/>
      <c r="F93" s="4"/>
      <c r="M93"/>
    </row>
    <row r="94" spans="3:13" x14ac:dyDescent="0.25">
      <c r="C94" s="1"/>
      <c r="E94" s="4"/>
      <c r="F94" s="4"/>
      <c r="M94"/>
    </row>
    <row r="95" spans="3:13" x14ac:dyDescent="0.25">
      <c r="C95" s="1"/>
      <c r="E95" s="4"/>
      <c r="F95" s="4"/>
      <c r="M95"/>
    </row>
    <row r="96" spans="3:13" x14ac:dyDescent="0.25">
      <c r="C96" s="1"/>
      <c r="E96" s="4"/>
      <c r="F96" s="4"/>
      <c r="M96"/>
    </row>
    <row r="97" spans="3:13" x14ac:dyDescent="0.25">
      <c r="C97" s="1"/>
      <c r="E97" s="4"/>
      <c r="F97" s="4"/>
      <c r="M97"/>
    </row>
    <row r="98" spans="3:13" x14ac:dyDescent="0.25">
      <c r="C98" s="1"/>
      <c r="E98" s="4"/>
      <c r="F98" s="4"/>
      <c r="M98"/>
    </row>
    <row r="99" spans="3:13" x14ac:dyDescent="0.25">
      <c r="C99" s="1"/>
      <c r="E99" s="4"/>
      <c r="F99" s="4"/>
      <c r="M99"/>
    </row>
    <row r="100" spans="3:13" x14ac:dyDescent="0.25">
      <c r="C100" s="1"/>
      <c r="E100" s="4"/>
      <c r="F100" s="4"/>
      <c r="M100"/>
    </row>
    <row r="101" spans="3:13" x14ac:dyDescent="0.25">
      <c r="C101" s="1"/>
      <c r="E101" s="4"/>
      <c r="F101" s="4"/>
      <c r="M101"/>
    </row>
    <row r="102" spans="3:13" x14ac:dyDescent="0.25">
      <c r="C102" s="1"/>
      <c r="E102" s="4"/>
      <c r="F102" s="4"/>
      <c r="M102"/>
    </row>
    <row r="103" spans="3:13" x14ac:dyDescent="0.25">
      <c r="C103" s="1"/>
      <c r="E103" s="4"/>
      <c r="F103" s="4"/>
      <c r="M103"/>
    </row>
    <row r="104" spans="3:13" x14ac:dyDescent="0.25">
      <c r="C104" s="1"/>
      <c r="E104" s="4"/>
      <c r="F104" s="4"/>
      <c r="M104"/>
    </row>
    <row r="105" spans="3:13" x14ac:dyDescent="0.25">
      <c r="C105" s="1"/>
      <c r="E105" s="4"/>
      <c r="F105" s="4"/>
      <c r="M105"/>
    </row>
    <row r="106" spans="3:13" x14ac:dyDescent="0.25">
      <c r="C106" s="1"/>
      <c r="E106" s="4"/>
      <c r="F106" s="4"/>
      <c r="M106"/>
    </row>
    <row r="107" spans="3:13" x14ac:dyDescent="0.25">
      <c r="C107" s="1"/>
      <c r="E107" s="4"/>
      <c r="F107" s="4"/>
      <c r="M107"/>
    </row>
    <row r="108" spans="3:13" x14ac:dyDescent="0.25">
      <c r="C108" s="1"/>
      <c r="E108" s="4"/>
      <c r="F108" s="4"/>
      <c r="M108"/>
    </row>
    <row r="109" spans="3:13" x14ac:dyDescent="0.25">
      <c r="C109" s="1"/>
      <c r="E109" s="4"/>
      <c r="F109" s="4"/>
      <c r="M109"/>
    </row>
    <row r="110" spans="3:13" x14ac:dyDescent="0.25">
      <c r="C110" s="1"/>
      <c r="E110" s="4"/>
      <c r="F110" s="4"/>
      <c r="M110"/>
    </row>
    <row r="111" spans="3:13" x14ac:dyDescent="0.25">
      <c r="C111" s="1"/>
      <c r="E111" s="4"/>
      <c r="F111" s="4"/>
      <c r="M111"/>
    </row>
    <row r="112" spans="3:13" x14ac:dyDescent="0.25">
      <c r="C112" s="1"/>
      <c r="E112" s="4"/>
      <c r="F112" s="4"/>
      <c r="M112"/>
    </row>
    <row r="113" spans="3:13" x14ac:dyDescent="0.25">
      <c r="C113" s="1"/>
      <c r="E113" s="4"/>
      <c r="F113" s="4"/>
      <c r="M113"/>
    </row>
    <row r="114" spans="3:13" x14ac:dyDescent="0.25">
      <c r="C114" s="1"/>
      <c r="E114" s="4"/>
      <c r="F114" s="4"/>
      <c r="M114"/>
    </row>
    <row r="115" spans="3:13" x14ac:dyDescent="0.25">
      <c r="C115" s="1"/>
      <c r="E115" s="4"/>
      <c r="F115" s="4"/>
      <c r="M115"/>
    </row>
    <row r="116" spans="3:13" x14ac:dyDescent="0.25">
      <c r="C116" s="1"/>
      <c r="E116" s="4"/>
      <c r="F116" s="4"/>
      <c r="M116"/>
    </row>
    <row r="117" spans="3:13" x14ac:dyDescent="0.25">
      <c r="C117" s="1"/>
      <c r="E117" s="4"/>
      <c r="F117" s="4"/>
      <c r="M117"/>
    </row>
    <row r="118" spans="3:13" x14ac:dyDescent="0.25">
      <c r="C118" s="1"/>
      <c r="E118" s="4"/>
      <c r="F118" s="4"/>
      <c r="M118"/>
    </row>
    <row r="119" spans="3:13" x14ac:dyDescent="0.25">
      <c r="C119" s="1"/>
      <c r="E119" s="4"/>
      <c r="F119" s="4"/>
      <c r="M119"/>
    </row>
    <row r="120" spans="3:13" x14ac:dyDescent="0.25">
      <c r="C120" s="1"/>
      <c r="E120" s="4"/>
      <c r="F120" s="4"/>
      <c r="M120"/>
    </row>
    <row r="121" spans="3:13" x14ac:dyDescent="0.25">
      <c r="C121" s="1"/>
      <c r="E121" s="4"/>
      <c r="F121" s="4"/>
      <c r="M121"/>
    </row>
    <row r="122" spans="3:13" x14ac:dyDescent="0.25">
      <c r="C122" s="1"/>
      <c r="E122" s="4"/>
      <c r="F122" s="4"/>
      <c r="M122"/>
    </row>
    <row r="123" spans="3:13" x14ac:dyDescent="0.25">
      <c r="C123" s="1"/>
      <c r="E123" s="4"/>
      <c r="F123" s="4"/>
      <c r="M123"/>
    </row>
    <row r="124" spans="3:13" x14ac:dyDescent="0.25">
      <c r="C124" s="1"/>
      <c r="E124" s="4"/>
      <c r="F124" s="4"/>
      <c r="M124"/>
    </row>
    <row r="125" spans="3:13" x14ac:dyDescent="0.25">
      <c r="C125" s="1"/>
      <c r="E125" s="4"/>
      <c r="F125" s="4"/>
      <c r="M125"/>
    </row>
  </sheetData>
  <autoFilter ref="B2:N35"/>
  <phoneticPr fontId="4" type="noConversion"/>
  <conditionalFormatting sqref="M4:M35">
    <cfRule type="cellIs" dxfId="15" priority="9" stopIfTrue="1" operator="equal">
      <formula>"Tarefa futura"</formula>
    </cfRule>
    <cfRule type="cellIs" dxfId="14" priority="10" stopIfTrue="1" operator="equal">
      <formula>"Atrasada"</formula>
    </cfRule>
    <cfRule type="cellIs" dxfId="13" priority="11" stopIfTrue="1" operator="equal">
      <formula>"No Prazo"</formula>
    </cfRule>
  </conditionalFormatting>
  <conditionalFormatting sqref="J3:J30 C36:C125">
    <cfRule type="expression" dxfId="12" priority="66" stopIfTrue="1">
      <formula>$J3=1</formula>
    </cfRule>
    <cfRule type="expression" dxfId="11" priority="67" stopIfTrue="1">
      <formula>AND($D$2&gt;$F3,$J3&lt;1,$F3&gt;0)</formula>
    </cfRule>
    <cfRule type="expression" dxfId="10" priority="68" stopIfTrue="1">
      <formula>AND($D$2&gt;$E3,$J3&lt;(($D$2-$E3)/($F3-$E3)))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stopIfTrue="1" operator="equal" id="{D792ABD7-5532-4911-B6C4-E3ACC4FBB24A}">
            <xm:f>Param!$A$3</xm:f>
            <x14:dxf>
              <fill>
                <patternFill>
                  <bgColor rgb="FF92D050"/>
                </patternFill>
              </fill>
            </x14:dxf>
          </x14:cfRule>
          <x14:cfRule type="cellIs" priority="12" stopIfTrue="1" operator="equal" id="{302C5CE0-7EDC-44B7-BED6-4CA59A3947C8}">
            <xm:f>Param!$A$5</xm:f>
            <x14:dxf>
              <fill>
                <patternFill>
                  <bgColor rgb="FFFFC000"/>
                </patternFill>
              </fill>
            </x14:dxf>
          </x14:cfRule>
          <x14:cfRule type="cellIs" priority="13" stopIfTrue="1" operator="equal" id="{9C0CCE84-60C2-4CBE-B718-4E5576F6777F}">
            <xm:f>Param!$A$4</xm:f>
            <x14:dxf>
              <fill>
                <patternFill>
                  <bgColor rgb="FFFF0000"/>
                </patternFill>
              </fill>
            </x14:dxf>
          </x14:cfRule>
          <x14:cfRule type="cellIs" priority="14" stopIfTrue="1" operator="equal" id="{0167F935-DF9C-4C29-9F53-FE5DCC8D8EAA}">
            <xm:f>Param!$A$6</xm:f>
            <x14:dxf>
              <fill>
                <patternFill>
                  <bgColor rgb="FF00B050"/>
                </patternFill>
              </fill>
            </x14:dxf>
          </x14:cfRule>
          <xm:sqref>M3:M125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workbookViewId="0">
      <selection activeCell="B1" sqref="B1"/>
    </sheetView>
  </sheetViews>
  <sheetFormatPr defaultRowHeight="12.75" x14ac:dyDescent="0.2"/>
  <cols>
    <col min="1" max="1" width="12.140625" style="15" bestFit="1" customWidth="1"/>
    <col min="2" max="16384" width="9.140625" style="15"/>
  </cols>
  <sheetData>
    <row r="1" spans="1:1" ht="15" x14ac:dyDescent="0.25">
      <c r="A1" s="5" t="s">
        <v>7</v>
      </c>
    </row>
    <row r="2" spans="1:1" ht="15" x14ac:dyDescent="0.25">
      <c r="A2" s="2" t="s">
        <v>7</v>
      </c>
    </row>
    <row r="3" spans="1:1" ht="15" x14ac:dyDescent="0.25">
      <c r="A3" s="2" t="s">
        <v>10</v>
      </c>
    </row>
    <row r="4" spans="1:1" ht="15" x14ac:dyDescent="0.25">
      <c r="A4" s="2" t="s">
        <v>9</v>
      </c>
    </row>
    <row r="5" spans="1:1" ht="15" x14ac:dyDescent="0.25">
      <c r="A5" s="2" t="s">
        <v>11</v>
      </c>
    </row>
    <row r="6" spans="1:1" ht="15" x14ac:dyDescent="0.25">
      <c r="A6" s="2" t="s">
        <v>12</v>
      </c>
    </row>
  </sheetData>
  <conditionalFormatting sqref="A3">
    <cfRule type="cellIs" dxfId="5" priority="4" stopIfTrue="1" operator="equal">
      <formula>"Tarefa futura"</formula>
    </cfRule>
    <cfRule type="cellIs" dxfId="4" priority="5" stopIfTrue="1" operator="equal">
      <formula>"Atrasada"</formula>
    </cfRule>
    <cfRule type="cellIs" dxfId="3" priority="6" stopIfTrue="1" operator="equal">
      <formula>"No Prazo"</formula>
    </cfRule>
  </conditionalFormatting>
  <conditionalFormatting sqref="A4">
    <cfRule type="cellIs" dxfId="2" priority="1" stopIfTrue="1" operator="equal">
      <formula>"Tarefa futura"</formula>
    </cfRule>
    <cfRule type="cellIs" dxfId="1" priority="2" stopIfTrue="1" operator="equal">
      <formula>"Atrasada"</formula>
    </cfRule>
    <cfRule type="cellIs" dxfId="0" priority="3" stopIfTrue="1" operator="equal">
      <formula>"No Prazo"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5A1E18-86FE-4AE3-B663-EE0F6CAA26A2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Tasks</vt:lpstr>
      <vt:lpstr>Param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Rui Augusto Penteado</cp:lastModifiedBy>
  <dcterms:created xsi:type="dcterms:W3CDTF">2010-04-13T11:25:26Z</dcterms:created>
  <dcterms:modified xsi:type="dcterms:W3CDTF">2019-11-25T22:55:40Z</dcterms:modified>
</cp:coreProperties>
</file>