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gmagno\Desktop\OTHERS\BPI DATAWAVE HACKATHON 2025\data\"/>
    </mc:Choice>
  </mc:AlternateContent>
  <xr:revisionPtr revIDLastSave="0" documentId="8_{3ECAFEAF-F59F-45AD-BBA1-E4B03E3BC6ED}" xr6:coauthVersionLast="47" xr6:coauthVersionMax="47" xr10:uidLastSave="{00000000-0000-0000-0000-000000000000}"/>
  <bookViews>
    <workbookView xWindow="-98" yWindow="-98" windowWidth="21795" windowHeight="12975" activeTab="1" xr2:uid="{75DD1F92-1255-4C85-B02D-8F6D51460377}"/>
  </bookViews>
  <sheets>
    <sheet name="Tab 3B" sheetId="1" r:id="rId1"/>
    <sheet name="Regional OFW Employment" sheetId="2" r:id="rId2"/>
  </sheets>
  <definedNames>
    <definedName name="_xlnm.Print_Area" localSheetId="0">'Tab 3B'!$A$1:$Q$36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14" i="1" l="1"/>
  <c r="O14" i="1"/>
  <c r="P31" i="1"/>
  <c r="P30" i="1"/>
  <c r="P29" i="1"/>
  <c r="P28" i="1"/>
  <c r="P27" i="1"/>
  <c r="P26" i="1"/>
  <c r="P25" i="1"/>
  <c r="P24" i="1"/>
  <c r="P23" i="1"/>
  <c r="P22" i="1"/>
  <c r="P21" i="1"/>
  <c r="P20" i="1"/>
  <c r="P19" i="1"/>
  <c r="P18" i="1"/>
  <c r="P17" i="1"/>
  <c r="P16" i="1"/>
  <c r="P15" i="1"/>
  <c r="M31" i="1"/>
  <c r="M30" i="1"/>
  <c r="M29" i="1"/>
  <c r="M28" i="1"/>
  <c r="M27" i="1"/>
  <c r="M26" i="1"/>
  <c r="M25" i="1"/>
  <c r="M24" i="1"/>
  <c r="M23" i="1"/>
  <c r="M22" i="1"/>
  <c r="M21" i="1"/>
  <c r="M20" i="1"/>
  <c r="M19" i="1"/>
  <c r="M18" i="1"/>
  <c r="M17" i="1"/>
  <c r="M16" i="1"/>
  <c r="M15" i="1"/>
  <c r="M14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P32" i="1" l="1"/>
  <c r="L32" i="1" l="1"/>
  <c r="H32" i="1"/>
  <c r="J32" i="1" l="1"/>
  <c r="K32" i="1"/>
  <c r="M32" i="1" s="1"/>
  <c r="F32" i="1"/>
  <c r="G32" i="1"/>
  <c r="I32" i="1" s="1"/>
  <c r="N31" i="1"/>
  <c r="O31" i="1"/>
  <c r="Q31" i="1" s="1"/>
  <c r="N30" i="1"/>
  <c r="O30" i="1"/>
  <c r="Q30" i="1" s="1"/>
  <c r="N29" i="1"/>
  <c r="O29" i="1"/>
  <c r="Q29" i="1" s="1"/>
  <c r="N28" i="1"/>
  <c r="O28" i="1"/>
  <c r="Q28" i="1" s="1"/>
  <c r="N27" i="1"/>
  <c r="O27" i="1"/>
  <c r="Q27" i="1" s="1"/>
  <c r="N26" i="1"/>
  <c r="O26" i="1"/>
  <c r="Q26" i="1" s="1"/>
  <c r="N25" i="1"/>
  <c r="O25" i="1"/>
  <c r="Q25" i="1" s="1"/>
  <c r="N24" i="1"/>
  <c r="O24" i="1"/>
  <c r="Q24" i="1" s="1"/>
  <c r="N23" i="1"/>
  <c r="O23" i="1"/>
  <c r="Q23" i="1" s="1"/>
  <c r="N22" i="1"/>
  <c r="O22" i="1"/>
  <c r="Q22" i="1" s="1"/>
  <c r="N21" i="1"/>
  <c r="O21" i="1"/>
  <c r="Q21" i="1" s="1"/>
  <c r="N20" i="1"/>
  <c r="O20" i="1"/>
  <c r="Q20" i="1" s="1"/>
  <c r="N19" i="1"/>
  <c r="O19" i="1"/>
  <c r="Q19" i="1" s="1"/>
  <c r="N18" i="1"/>
  <c r="O18" i="1"/>
  <c r="Q18" i="1" s="1"/>
  <c r="N17" i="1"/>
  <c r="O17" i="1"/>
  <c r="Q17" i="1" s="1"/>
  <c r="N16" i="1"/>
  <c r="O16" i="1"/>
  <c r="Q16" i="1" s="1"/>
  <c r="N15" i="1"/>
  <c r="O15" i="1"/>
  <c r="Q15" i="1" s="1"/>
  <c r="N14" i="1"/>
  <c r="Q14" i="1"/>
  <c r="O32" i="1" l="1"/>
  <c r="Q32" i="1" s="1"/>
  <c r="N32" i="1"/>
</calcChain>
</file>

<file path=xl/sharedStrings.xml><?xml version="1.0" encoding="utf-8"?>
<sst xmlns="http://schemas.openxmlformats.org/spreadsheetml/2006/main" count="61" uniqueCount="37">
  <si>
    <t>OVERSEAS EMPLOYMENT STATISTICS</t>
  </si>
  <si>
    <t>COMPENDIUM</t>
  </si>
  <si>
    <t>Documentation of Overseas Filipino Workers (Contracts Processed)-Total by Place of Origin</t>
  </si>
  <si>
    <t>Place of Origin</t>
  </si>
  <si>
    <t>LANDBASED</t>
  </si>
  <si>
    <t>SEABASED</t>
  </si>
  <si>
    <t>TOTAL</t>
  </si>
  <si>
    <t>% CHANGE</t>
  </si>
  <si>
    <t>REGION I (ILOCOS REGION)</t>
  </si>
  <si>
    <t>REGION II (CAGAYAN VALLEY)</t>
  </si>
  <si>
    <t>REGION III (CENTRAL LUZON)</t>
  </si>
  <si>
    <t>REGION IV-A (CALABARZON)</t>
  </si>
  <si>
    <t>REGION IV-B (MIMAROPA)</t>
  </si>
  <si>
    <t>REGION V (BICOL REGION)</t>
  </si>
  <si>
    <t>REGION VI (WESTERN VISAYAS)</t>
  </si>
  <si>
    <t>REGION VII (CENTRAL VISAYAS)</t>
  </si>
  <si>
    <t>REGION VIII (EASTERN VISAYAS)</t>
  </si>
  <si>
    <t>REGION IX (ZAMBOANGA PENINSULA)</t>
  </si>
  <si>
    <t>REGION X (NORTHERN MINDANAO)</t>
  </si>
  <si>
    <t>REGION XI (DAVAO REGION)</t>
  </si>
  <si>
    <t>REGION XII (SOCCSKSARGEN)</t>
  </si>
  <si>
    <t>REGION XIII (CARAGA)</t>
  </si>
  <si>
    <t>BANGSAMORO AUTONOMOUS REGION IN MUSLIM MINDANAO (BARMM)</t>
  </si>
  <si>
    <t>CORDILLERA ADMINISTRATIVE REGION (CAR)</t>
  </si>
  <si>
    <t>NATIONAL CAPITAL REGION (NCR)</t>
  </si>
  <si>
    <t>Others (NEC)</t>
  </si>
  <si>
    <t>Total</t>
  </si>
  <si>
    <t>p   Preliminary data.</t>
  </si>
  <si>
    <t>Source: Department of Migrant Workers - Management Information and Technology Service.</t>
  </si>
  <si>
    <t>Processed by: Strategic Planning and Management Service</t>
  </si>
  <si>
    <t>The 2024 and 2025 data are all preliminary and subject to final evaluation.</t>
  </si>
  <si>
    <r>
      <t xml:space="preserve">January </t>
    </r>
    <r>
      <rPr>
        <b/>
        <i/>
        <vertAlign val="superscript"/>
        <sz val="12"/>
        <color theme="0"/>
        <rFont val="Times New Roman"/>
        <family val="1"/>
      </rPr>
      <t>p</t>
    </r>
  </si>
  <si>
    <r>
      <t xml:space="preserve">2024 </t>
    </r>
    <r>
      <rPr>
        <b/>
        <i/>
        <vertAlign val="superscript"/>
        <sz val="12"/>
        <color theme="0"/>
        <rFont val="Times New Roman"/>
        <family val="1"/>
      </rPr>
      <t>p</t>
    </r>
  </si>
  <si>
    <t>2024 - January 2025</t>
  </si>
  <si>
    <t>Region</t>
  </si>
  <si>
    <t>Landbased</t>
  </si>
  <si>
    <t>Seabased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</si>
</sst>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-* #,##0.00_-;\-* #,##0.00_-;_-* &quot;-&quot;??_-;_-@_-"/>
    <numFmt numFmtId="165" formatCode="_-* #,##0_-;\-* #,##0_-;_-* &quot;-&quot;??_-;_-@"/>
    <numFmt numFmtId="166" formatCode="_-* #,##0_-;\-* #,##0_-;_-* &quot;-&quot;??_-;_-@_-"/>
    <numFmt numFmtId="167" formatCode="0.00_ ;[Red]\-0.00\ "/>
    <numFmt numFmtId="168" formatCode="_(* #,##0_);_(* \(#,##0\);_(* &quot;-&quot;??_);_(@_)"/>
  </numFmts>
  <fonts count="11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theme="0"/>
      <name val="Times New Roman"/>
      <family val="1"/>
    </font>
    <font>
      <sz val="11"/>
      <name val="Calibri"/>
      <family val="2"/>
    </font>
    <font>
      <b/>
      <i/>
      <vertAlign val="superscript"/>
      <sz val="12"/>
      <color theme="0"/>
      <name val="Times New Roman"/>
      <family val="1"/>
    </font>
    <font>
      <sz val="11"/>
      <color theme="1"/>
      <name val="Calibri"/>
      <family val="2"/>
    </font>
    <font>
      <b/>
      <sz val="10"/>
      <color theme="0"/>
      <name val="Times New Roman"/>
      <family val="1"/>
    </font>
    <font>
      <b/>
      <i/>
      <sz val="10"/>
      <color theme="1"/>
      <name val="Times New Roman"/>
      <family val="1"/>
    </font>
    <font>
      <i/>
      <sz val="1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2F5496"/>
        <bgColor rgb="FF2F5496"/>
      </patternFill>
    </fill>
    <fill>
      <patternFill patternType="solid">
        <fgColor rgb="FF9CC2E5"/>
        <bgColor rgb="FF9CC2E5"/>
      </patternFill>
    </fill>
  </fills>
  <borders count="1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/>
      <bottom style="thin">
        <color rgb="FF000000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1">
    <xf numFmtId="0" fontId="0" fillId="0" borderId="0" xfId="0"/>
    <xf numFmtId="0" fontId="2" fillId="0" borderId="0" xfId="0" applyFont="1"/>
    <xf numFmtId="0" fontId="3" fillId="0" borderId="0" xfId="0" applyFont="1"/>
    <xf numFmtId="0" fontId="7" fillId="0" borderId="0" xfId="0" applyFont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/>
    </xf>
    <xf numFmtId="0" fontId="8" fillId="2" borderId="12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2" fillId="0" borderId="8" xfId="0" applyFont="1" applyBorder="1" applyAlignment="1">
      <alignment horizontal="left"/>
    </xf>
    <xf numFmtId="165" fontId="2" fillId="0" borderId="13" xfId="0" applyNumberFormat="1" applyFont="1" applyBorder="1"/>
    <xf numFmtId="166" fontId="2" fillId="0" borderId="13" xfId="0" applyNumberFormat="1" applyFont="1" applyBorder="1"/>
    <xf numFmtId="167" fontId="2" fillId="0" borderId="14" xfId="0" applyNumberFormat="1" applyFont="1" applyBorder="1"/>
    <xf numFmtId="166" fontId="2" fillId="0" borderId="13" xfId="1" applyNumberFormat="1" applyFont="1" applyBorder="1"/>
    <xf numFmtId="168" fontId="2" fillId="0" borderId="13" xfId="0" applyNumberFormat="1" applyFont="1" applyBorder="1"/>
    <xf numFmtId="0" fontId="2" fillId="0" borderId="7" xfId="0" applyFont="1" applyBorder="1" applyAlignment="1">
      <alignment horizontal="left"/>
    </xf>
    <xf numFmtId="167" fontId="2" fillId="0" borderId="13" xfId="0" applyNumberFormat="1" applyFont="1" applyBorder="1"/>
    <xf numFmtId="168" fontId="3" fillId="0" borderId="12" xfId="0" applyNumberFormat="1" applyFont="1" applyBorder="1"/>
    <xf numFmtId="167" fontId="3" fillId="0" borderId="12" xfId="0" applyNumberFormat="1" applyFont="1" applyBorder="1"/>
    <xf numFmtId="0" fontId="9" fillId="0" borderId="0" xfId="0" applyFont="1"/>
    <xf numFmtId="168" fontId="3" fillId="0" borderId="0" xfId="0" applyNumberFormat="1" applyFont="1"/>
    <xf numFmtId="167" fontId="3" fillId="0" borderId="0" xfId="0" applyNumberFormat="1" applyFont="1"/>
    <xf numFmtId="0" fontId="10" fillId="0" borderId="0" xfId="0" applyFont="1"/>
    <xf numFmtId="0" fontId="2" fillId="0" borderId="0" xfId="0" applyFont="1" applyAlignment="1">
      <alignment horizontal="center"/>
    </xf>
    <xf numFmtId="0" fontId="7" fillId="0" borderId="16" xfId="0" applyFont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/>
    </xf>
    <xf numFmtId="3" fontId="2" fillId="0" borderId="0" xfId="0" applyNumberFormat="1" applyFont="1"/>
    <xf numFmtId="3" fontId="3" fillId="0" borderId="12" xfId="0" applyNumberFormat="1" applyFont="1" applyBorder="1"/>
    <xf numFmtId="0" fontId="3" fillId="0" borderId="4" xfId="0" applyFont="1" applyBorder="1" applyAlignment="1">
      <alignment horizontal="center"/>
    </xf>
    <xf numFmtId="0" fontId="5" fillId="0" borderId="5" xfId="0" applyFont="1" applyBorder="1"/>
    <xf numFmtId="0" fontId="5" fillId="0" borderId="6" xfId="0" applyFont="1" applyBorder="1"/>
    <xf numFmtId="0" fontId="4" fillId="2" borderId="1" xfId="0" applyFont="1" applyFill="1" applyBorder="1" applyAlignment="1">
      <alignment horizontal="center" vertical="center"/>
    </xf>
    <xf numFmtId="0" fontId="5" fillId="0" borderId="2" xfId="0" applyFont="1" applyBorder="1"/>
    <xf numFmtId="0" fontId="5" fillId="0" borderId="3" xfId="0" applyFont="1" applyBorder="1"/>
    <xf numFmtId="0" fontId="5" fillId="0" borderId="7" xfId="0" applyFont="1" applyBorder="1"/>
    <xf numFmtId="0" fontId="0" fillId="0" borderId="0" xfId="0"/>
    <xf numFmtId="0" fontId="5" fillId="0" borderId="8" xfId="0" applyFont="1" applyBorder="1"/>
    <xf numFmtId="0" fontId="5" fillId="0" borderId="9" xfId="0" applyFont="1" applyBorder="1"/>
    <xf numFmtId="0" fontId="5" fillId="0" borderId="10" xfId="0" applyFont="1" applyBorder="1"/>
    <xf numFmtId="0" fontId="5" fillId="0" borderId="11" xfId="0" applyFont="1" applyBorder="1"/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4" fillId="2" borderId="15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475669</xdr:colOff>
      <xdr:row>1</xdr:row>
      <xdr:rowOff>153307</xdr:rowOff>
    </xdr:from>
    <xdr:to>
      <xdr:col>3</xdr:col>
      <xdr:colOff>734684</xdr:colOff>
      <xdr:row>4</xdr:row>
      <xdr:rowOff>155047</xdr:rowOff>
    </xdr:to>
    <xdr:sp macro="" textlink="">
      <xdr:nvSpPr>
        <xdr:cNvPr id="2" name="Text Box 3">
          <a:extLst>
            <a:ext uri="{FF2B5EF4-FFF2-40B4-BE49-F238E27FC236}">
              <a16:creationId xmlns:a16="http://schemas.microsoft.com/office/drawing/2014/main" id="{0204D7C6-3179-4B00-A7F6-BAE5204652C8}"/>
            </a:ext>
          </a:extLst>
        </xdr:cNvPr>
        <xdr:cNvSpPr txBox="1">
          <a:spLocks noChangeArrowheads="1"/>
        </xdr:cNvSpPr>
      </xdr:nvSpPr>
      <xdr:spPr>
        <a:xfrm>
          <a:off x="713794" y="353332"/>
          <a:ext cx="3783265" cy="601815"/>
        </a:xfrm>
        <a:prstGeom prst="rect">
          <a:avLst/>
        </a:prstGeom>
        <a:noFill/>
        <a:ln w="9525">
          <a:noFill/>
          <a:miter lim="800000"/>
        </a:ln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800" b="1" i="0" strike="noStrike">
              <a:solidFill>
                <a:srgbClr val="000080"/>
              </a:solidFill>
              <a:latin typeface="Old English Text MT" panose="03040902040508030806" pitchFamily="66" charset="0"/>
              <a:cs typeface="Arial" panose="020B0604020202020204"/>
            </a:rPr>
            <a:t>Department of Migrant Workers</a:t>
          </a:r>
        </a:p>
        <a:p>
          <a:pPr algn="l" rtl="0">
            <a:defRPr sz="1000"/>
          </a:pPr>
          <a:endParaRPr lang="en-US" sz="900" b="0" i="0" strike="noStrike">
            <a:solidFill>
              <a:srgbClr val="000080"/>
            </a:solidFill>
            <a:latin typeface="Arial" panose="020B0604020202020204"/>
            <a:cs typeface="Arial" panose="020B0604020202020204"/>
          </a:endParaRPr>
        </a:p>
        <a:p>
          <a:pPr algn="l" rtl="0">
            <a:defRPr sz="1000"/>
          </a:pPr>
          <a:endParaRPr lang="en-US" sz="1300" b="0" i="0" strike="noStrike">
            <a:solidFill>
              <a:srgbClr val="000080"/>
            </a:solidFill>
            <a:latin typeface="Times New Roman" panose="02020603050405020304" pitchFamily="12"/>
            <a:cs typeface="Times New Roman" panose="02020603050405020304" pitchFamily="12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Times New Roman" panose="02020603050405020304" pitchFamily="12"/>
            <a:cs typeface="Times New Roman" panose="02020603050405020304" pitchFamily="12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Times New Roman" panose="02020603050405020304" pitchFamily="12"/>
            <a:cs typeface="Times New Roman" panose="02020603050405020304" pitchFamily="12"/>
          </a:endParaRPr>
        </a:p>
      </xdr:txBody>
    </xdr:sp>
    <xdr:clientData/>
  </xdr:twoCellAnchor>
  <xdr:twoCellAnchor editAs="oneCell">
    <xdr:from>
      <xdr:col>1</xdr:col>
      <xdr:colOff>22411</xdr:colOff>
      <xdr:row>0</xdr:row>
      <xdr:rowOff>145677</xdr:rowOff>
    </xdr:from>
    <xdr:to>
      <xdr:col>1</xdr:col>
      <xdr:colOff>939983</xdr:colOff>
      <xdr:row>5</xdr:row>
      <xdr:rowOff>19303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F8F6EED-0BE2-4F30-B68E-0AB1B0C75A2E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01" t="11785" r="81850" b="10628"/>
        <a:stretch/>
      </xdr:blipFill>
      <xdr:spPr bwMode="auto">
        <a:xfrm>
          <a:off x="260536" y="145677"/>
          <a:ext cx="917572" cy="873751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0B4F9-B473-4CC1-913A-ED8D9F9DEB66}">
  <dimension ref="A1:Z979"/>
  <sheetViews>
    <sheetView view="pageBreakPreview" zoomScaleNormal="85" zoomScaleSheetLayoutView="100" workbookViewId="0">
      <selection activeCell="J14" sqref="J14:J31"/>
    </sheetView>
  </sheetViews>
  <sheetFormatPr defaultColWidth="14.42578125" defaultRowHeight="15" customHeight="1" x14ac:dyDescent="0.25"/>
  <cols>
    <col min="1" max="1" width="3.5703125" customWidth="1"/>
    <col min="2" max="2" width="40.140625" customWidth="1"/>
    <col min="3" max="3" width="12.7109375" customWidth="1"/>
    <col min="4" max="4" width="13.42578125" customWidth="1"/>
    <col min="5" max="6" width="13.7109375" customWidth="1"/>
    <col min="7" max="8" width="12.42578125" customWidth="1"/>
    <col min="9" max="10" width="11" customWidth="1"/>
    <col min="11" max="11" width="10.5703125" bestFit="1" customWidth="1"/>
    <col min="12" max="12" width="10" customWidth="1"/>
    <col min="13" max="13" width="11" customWidth="1"/>
    <col min="14" max="14" width="11.85546875" customWidth="1"/>
    <col min="15" max="16" width="12.42578125" bestFit="1" customWidth="1"/>
    <col min="17" max="17" width="11" customWidth="1"/>
    <col min="18" max="26" width="9" customWidth="1"/>
  </cols>
  <sheetData>
    <row r="1" spans="1:26" ht="15.75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x14ac:dyDescent="0.25">
      <c r="A6" s="1"/>
      <c r="B6" s="1" t="s">
        <v>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x14ac:dyDescent="0.25">
      <c r="A7" s="1"/>
      <c r="B7" s="1" t="s">
        <v>1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x14ac:dyDescent="0.25">
      <c r="A8" s="1"/>
      <c r="B8" s="1" t="s">
        <v>33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x14ac:dyDescent="0.25">
      <c r="B10" s="2" t="s">
        <v>2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26" ht="15.75" x14ac:dyDescent="0.25">
      <c r="B11" s="30" t="s">
        <v>3</v>
      </c>
      <c r="C11" s="31"/>
      <c r="D11" s="31"/>
      <c r="E11" s="32"/>
      <c r="F11" s="46" t="s">
        <v>4</v>
      </c>
      <c r="G11" s="47"/>
      <c r="H11" s="47"/>
      <c r="I11" s="48"/>
      <c r="J11" s="46" t="s">
        <v>5</v>
      </c>
      <c r="K11" s="47"/>
      <c r="L11" s="47"/>
      <c r="M11" s="48"/>
      <c r="N11" s="24"/>
      <c r="O11" s="39" t="s">
        <v>6</v>
      </c>
      <c r="P11" s="40"/>
      <c r="Q11" s="41"/>
    </row>
    <row r="12" spans="1:26" ht="18.75" customHeight="1" x14ac:dyDescent="0.25">
      <c r="B12" s="33"/>
      <c r="C12" s="34"/>
      <c r="D12" s="34"/>
      <c r="E12" s="35"/>
      <c r="F12" s="49" t="s">
        <v>32</v>
      </c>
      <c r="G12" s="42" t="s">
        <v>31</v>
      </c>
      <c r="H12" s="43"/>
      <c r="I12" s="44"/>
      <c r="J12" s="49" t="s">
        <v>32</v>
      </c>
      <c r="K12" s="45" t="s">
        <v>31</v>
      </c>
      <c r="L12" s="28"/>
      <c r="M12" s="29"/>
      <c r="N12" s="49" t="s">
        <v>32</v>
      </c>
      <c r="O12" s="45" t="s">
        <v>31</v>
      </c>
      <c r="P12" s="28"/>
      <c r="Q12" s="29"/>
    </row>
    <row r="13" spans="1:26" ht="22.5" customHeight="1" x14ac:dyDescent="0.25">
      <c r="A13" s="3"/>
      <c r="B13" s="36"/>
      <c r="C13" s="37"/>
      <c r="D13" s="37"/>
      <c r="E13" s="38"/>
      <c r="F13" s="50"/>
      <c r="G13" s="4">
        <v>2024</v>
      </c>
      <c r="H13" s="4">
        <v>2025</v>
      </c>
      <c r="I13" s="5" t="s">
        <v>7</v>
      </c>
      <c r="J13" s="50"/>
      <c r="K13" s="4">
        <v>2024</v>
      </c>
      <c r="L13" s="4">
        <v>2025</v>
      </c>
      <c r="M13" s="5" t="s">
        <v>7</v>
      </c>
      <c r="N13" s="50"/>
      <c r="O13" s="4">
        <v>2024</v>
      </c>
      <c r="P13" s="4">
        <v>2025</v>
      </c>
      <c r="Q13" s="5" t="s">
        <v>7</v>
      </c>
      <c r="R13" s="3"/>
      <c r="S13" s="3"/>
      <c r="T13" s="3"/>
      <c r="U13" s="3"/>
      <c r="V13" s="3"/>
      <c r="W13" s="3"/>
      <c r="X13" s="3"/>
      <c r="Y13" s="23"/>
      <c r="Z13" s="3"/>
    </row>
    <row r="14" spans="1:26" ht="15.75" x14ac:dyDescent="0.25">
      <c r="A14" s="1"/>
      <c r="B14" s="6" t="s">
        <v>8</v>
      </c>
      <c r="C14" s="7"/>
      <c r="D14" s="7"/>
      <c r="E14" s="8"/>
      <c r="F14" s="10">
        <v>126280</v>
      </c>
      <c r="G14" s="9">
        <v>11401</v>
      </c>
      <c r="H14" s="25">
        <v>12021</v>
      </c>
      <c r="I14" s="11">
        <f>IFERROR((H14/G14-1)*100,"")</f>
        <v>5.4381194632049823</v>
      </c>
      <c r="J14" s="12">
        <v>28924</v>
      </c>
      <c r="K14" s="9">
        <v>2280</v>
      </c>
      <c r="L14" s="25">
        <v>3664</v>
      </c>
      <c r="M14" s="11">
        <f>IFERROR((L14/K14-1)*100,"")</f>
        <v>60.701754385964925</v>
      </c>
      <c r="N14" s="13">
        <f t="shared" ref="N14:N31" si="0">SUM(F14,J14)</f>
        <v>155204</v>
      </c>
      <c r="O14" s="13">
        <f>SUM(G14,K14)</f>
        <v>13681</v>
      </c>
      <c r="P14" s="25">
        <f>SUM(H14,L14)</f>
        <v>15685</v>
      </c>
      <c r="Q14" s="11">
        <f>IFERROR((P14/O14-1)*100,"")</f>
        <v>14.64805204297932</v>
      </c>
      <c r="R14" s="1"/>
      <c r="S14" s="1"/>
      <c r="T14" s="1"/>
      <c r="U14" s="1"/>
      <c r="V14" s="1"/>
      <c r="W14" s="1"/>
      <c r="X14" s="1"/>
      <c r="Y14" s="1"/>
      <c r="Z14" s="1"/>
    </row>
    <row r="15" spans="1:26" ht="15.75" x14ac:dyDescent="0.25">
      <c r="A15" s="1"/>
      <c r="B15" s="14" t="s">
        <v>9</v>
      </c>
      <c r="C15" s="7"/>
      <c r="D15" s="7"/>
      <c r="E15" s="8"/>
      <c r="F15" s="10">
        <v>86411</v>
      </c>
      <c r="G15" s="9">
        <v>7484</v>
      </c>
      <c r="H15" s="25">
        <v>7888</v>
      </c>
      <c r="I15" s="15">
        <f t="shared" ref="I15:I31" si="1">IFERROR((H15/G15-1)*100,"")</f>
        <v>5.3981827899518997</v>
      </c>
      <c r="J15" s="12">
        <v>12622</v>
      </c>
      <c r="K15" s="9">
        <v>961</v>
      </c>
      <c r="L15" s="25">
        <v>1455</v>
      </c>
      <c r="M15" s="15">
        <f t="shared" ref="M15:M31" si="2">IFERROR((L15/K15-1)*100,"")</f>
        <v>51.404786680541093</v>
      </c>
      <c r="N15" s="13">
        <f t="shared" si="0"/>
        <v>99033</v>
      </c>
      <c r="O15" s="13">
        <f t="shared" ref="O15:P31" si="3">SUM(G15,K15)</f>
        <v>8445</v>
      </c>
      <c r="P15" s="25">
        <f t="shared" si="3"/>
        <v>9343</v>
      </c>
      <c r="Q15" s="15">
        <f t="shared" ref="Q15:Q31" si="4">IFERROR((P15/O15-1)*100,"")</f>
        <v>10.633510953226754</v>
      </c>
      <c r="R15" s="1"/>
      <c r="S15" s="1"/>
      <c r="T15" s="1"/>
      <c r="U15" s="1"/>
      <c r="V15" s="1"/>
      <c r="W15" s="1"/>
      <c r="X15" s="1"/>
      <c r="Y15" s="1"/>
      <c r="Z15" s="1"/>
    </row>
    <row r="16" spans="1:26" ht="15.75" x14ac:dyDescent="0.25">
      <c r="A16" s="1"/>
      <c r="B16" s="14" t="s">
        <v>10</v>
      </c>
      <c r="C16" s="7"/>
      <c r="D16" s="7"/>
      <c r="E16" s="8"/>
      <c r="F16" s="10">
        <v>254640</v>
      </c>
      <c r="G16" s="9">
        <v>24456</v>
      </c>
      <c r="H16" s="25">
        <v>26773</v>
      </c>
      <c r="I16" s="15">
        <f t="shared" si="1"/>
        <v>9.4741576709191921</v>
      </c>
      <c r="J16" s="12">
        <v>62660</v>
      </c>
      <c r="K16" s="9">
        <v>5383</v>
      </c>
      <c r="L16" s="25">
        <v>7665</v>
      </c>
      <c r="M16" s="15">
        <f t="shared" si="2"/>
        <v>42.392717815344596</v>
      </c>
      <c r="N16" s="13">
        <f t="shared" si="0"/>
        <v>317300</v>
      </c>
      <c r="O16" s="13">
        <f t="shared" si="3"/>
        <v>29839</v>
      </c>
      <c r="P16" s="25">
        <f t="shared" si="3"/>
        <v>34438</v>
      </c>
      <c r="Q16" s="15">
        <f t="shared" si="4"/>
        <v>15.412714903314463</v>
      </c>
      <c r="R16" s="1"/>
      <c r="S16" s="1"/>
      <c r="T16" s="1"/>
      <c r="U16" s="1"/>
      <c r="V16" s="1"/>
      <c r="W16" s="1"/>
      <c r="X16" s="1"/>
      <c r="Y16" s="1"/>
      <c r="Z16" s="1"/>
    </row>
    <row r="17" spans="1:26" ht="15.75" x14ac:dyDescent="0.25">
      <c r="A17" s="1"/>
      <c r="B17" s="14" t="s">
        <v>11</v>
      </c>
      <c r="C17" s="7"/>
      <c r="D17" s="7"/>
      <c r="E17" s="8"/>
      <c r="F17" s="10">
        <v>342209</v>
      </c>
      <c r="G17" s="9">
        <v>33198</v>
      </c>
      <c r="H17" s="25">
        <v>36765</v>
      </c>
      <c r="I17" s="15">
        <f t="shared" si="1"/>
        <v>10.744623170070478</v>
      </c>
      <c r="J17" s="12">
        <v>126022</v>
      </c>
      <c r="K17" s="9">
        <v>10793</v>
      </c>
      <c r="L17" s="25">
        <v>15719</v>
      </c>
      <c r="M17" s="15">
        <f t="shared" si="2"/>
        <v>45.640693041786349</v>
      </c>
      <c r="N17" s="13">
        <f t="shared" si="0"/>
        <v>468231</v>
      </c>
      <c r="O17" s="13">
        <f t="shared" si="3"/>
        <v>43991</v>
      </c>
      <c r="P17" s="25">
        <f t="shared" si="3"/>
        <v>52484</v>
      </c>
      <c r="Q17" s="15">
        <f t="shared" si="4"/>
        <v>19.306221727171469</v>
      </c>
      <c r="R17" s="1"/>
      <c r="S17" s="1"/>
      <c r="T17" s="1"/>
      <c r="U17" s="1"/>
      <c r="V17" s="1"/>
      <c r="W17" s="1"/>
      <c r="X17" s="1"/>
      <c r="Y17" s="1"/>
      <c r="Z17" s="1"/>
    </row>
    <row r="18" spans="1:26" ht="15.75" x14ac:dyDescent="0.25">
      <c r="A18" s="1"/>
      <c r="B18" s="14" t="s">
        <v>12</v>
      </c>
      <c r="C18" s="7"/>
      <c r="D18" s="7"/>
      <c r="E18" s="8"/>
      <c r="F18" s="10">
        <v>28017</v>
      </c>
      <c r="G18" s="9">
        <v>2569</v>
      </c>
      <c r="H18" s="25">
        <v>2751</v>
      </c>
      <c r="I18" s="15">
        <f t="shared" si="1"/>
        <v>7.0844686648501298</v>
      </c>
      <c r="J18" s="12">
        <v>12456</v>
      </c>
      <c r="K18" s="9">
        <v>999</v>
      </c>
      <c r="L18" s="25">
        <v>1556</v>
      </c>
      <c r="M18" s="15">
        <f t="shared" si="2"/>
        <v>55.755755755755757</v>
      </c>
      <c r="N18" s="13">
        <f t="shared" si="0"/>
        <v>40473</v>
      </c>
      <c r="O18" s="13">
        <f t="shared" si="3"/>
        <v>3568</v>
      </c>
      <c r="P18" s="25">
        <f t="shared" si="3"/>
        <v>4307</v>
      </c>
      <c r="Q18" s="15">
        <f t="shared" si="4"/>
        <v>20.711883408071753</v>
      </c>
      <c r="R18" s="1"/>
      <c r="S18" s="1"/>
      <c r="T18" s="1"/>
      <c r="U18" s="1"/>
      <c r="V18" s="1"/>
      <c r="W18" s="1"/>
      <c r="X18" s="1"/>
      <c r="Y18" s="1"/>
      <c r="Z18" s="1"/>
    </row>
    <row r="19" spans="1:26" ht="15.75" x14ac:dyDescent="0.25">
      <c r="A19" s="1"/>
      <c r="B19" s="14" t="s">
        <v>13</v>
      </c>
      <c r="C19" s="7"/>
      <c r="D19" s="7"/>
      <c r="E19" s="8"/>
      <c r="F19" s="10">
        <v>54481</v>
      </c>
      <c r="G19" s="9">
        <v>5123</v>
      </c>
      <c r="H19" s="25">
        <v>5248</v>
      </c>
      <c r="I19" s="15">
        <f t="shared" si="1"/>
        <v>2.4399765762248782</v>
      </c>
      <c r="J19" s="12">
        <v>22232</v>
      </c>
      <c r="K19" s="9">
        <v>1743</v>
      </c>
      <c r="L19" s="25">
        <v>2846</v>
      </c>
      <c r="M19" s="15">
        <f t="shared" si="2"/>
        <v>63.281698221457262</v>
      </c>
      <c r="N19" s="13">
        <f t="shared" si="0"/>
        <v>76713</v>
      </c>
      <c r="O19" s="13">
        <f t="shared" si="3"/>
        <v>6866</v>
      </c>
      <c r="P19" s="25">
        <f t="shared" si="3"/>
        <v>8094</v>
      </c>
      <c r="Q19" s="15">
        <f t="shared" si="4"/>
        <v>17.885231575881157</v>
      </c>
      <c r="R19" s="1"/>
      <c r="S19" s="1"/>
      <c r="T19" s="1"/>
      <c r="U19" s="1"/>
      <c r="V19" s="1"/>
      <c r="W19" s="1"/>
      <c r="X19" s="1"/>
      <c r="Y19" s="1"/>
      <c r="Z19" s="1"/>
    </row>
    <row r="20" spans="1:26" ht="15.75" x14ac:dyDescent="0.25">
      <c r="A20" s="1"/>
      <c r="B20" s="14" t="s">
        <v>14</v>
      </c>
      <c r="C20" s="7"/>
      <c r="D20" s="7"/>
      <c r="E20" s="8"/>
      <c r="F20" s="10">
        <v>115629</v>
      </c>
      <c r="G20" s="9">
        <v>10685</v>
      </c>
      <c r="H20" s="25">
        <v>11492</v>
      </c>
      <c r="I20" s="15">
        <f t="shared" si="1"/>
        <v>7.5526438933083861</v>
      </c>
      <c r="J20" s="12">
        <v>92442</v>
      </c>
      <c r="K20" s="9">
        <v>6892</v>
      </c>
      <c r="L20" s="25">
        <v>11647</v>
      </c>
      <c r="M20" s="15">
        <f t="shared" si="2"/>
        <v>68.993035403366235</v>
      </c>
      <c r="N20" s="13">
        <f t="shared" si="0"/>
        <v>208071</v>
      </c>
      <c r="O20" s="13">
        <f t="shared" si="3"/>
        <v>17577</v>
      </c>
      <c r="P20" s="25">
        <f t="shared" si="3"/>
        <v>23139</v>
      </c>
      <c r="Q20" s="15">
        <f t="shared" si="4"/>
        <v>31.643625192012294</v>
      </c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25">
      <c r="A21" s="1"/>
      <c r="B21" s="14" t="s">
        <v>15</v>
      </c>
      <c r="C21" s="7"/>
      <c r="D21" s="7"/>
      <c r="E21" s="8"/>
      <c r="F21" s="10">
        <v>90562</v>
      </c>
      <c r="G21" s="9">
        <v>8633</v>
      </c>
      <c r="H21" s="25">
        <v>9578</v>
      </c>
      <c r="I21" s="15">
        <f t="shared" si="1"/>
        <v>10.946368585659672</v>
      </c>
      <c r="J21" s="12">
        <v>74617</v>
      </c>
      <c r="K21" s="9">
        <v>5564</v>
      </c>
      <c r="L21" s="25">
        <v>9513</v>
      </c>
      <c r="M21" s="15">
        <f t="shared" si="2"/>
        <v>70.974119338605306</v>
      </c>
      <c r="N21" s="13">
        <f t="shared" si="0"/>
        <v>165179</v>
      </c>
      <c r="O21" s="13">
        <f t="shared" si="3"/>
        <v>14197</v>
      </c>
      <c r="P21" s="25">
        <f t="shared" si="3"/>
        <v>19091</v>
      </c>
      <c r="Q21" s="15">
        <f t="shared" si="4"/>
        <v>34.47207156441501</v>
      </c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25">
      <c r="A22" s="1"/>
      <c r="B22" s="14" t="s">
        <v>16</v>
      </c>
      <c r="C22" s="7"/>
      <c r="D22" s="7"/>
      <c r="E22" s="8"/>
      <c r="F22" s="10">
        <v>34475</v>
      </c>
      <c r="G22" s="9">
        <v>3120</v>
      </c>
      <c r="H22" s="25">
        <v>3162</v>
      </c>
      <c r="I22" s="15">
        <f t="shared" si="1"/>
        <v>1.3461538461538414</v>
      </c>
      <c r="J22" s="12">
        <v>23571</v>
      </c>
      <c r="K22" s="9">
        <v>1803</v>
      </c>
      <c r="L22" s="25">
        <v>2951</v>
      </c>
      <c r="M22" s="15">
        <f t="shared" si="2"/>
        <v>63.67165834719912</v>
      </c>
      <c r="N22" s="13">
        <f t="shared" si="0"/>
        <v>58046</v>
      </c>
      <c r="O22" s="13">
        <f t="shared" si="3"/>
        <v>4923</v>
      </c>
      <c r="P22" s="25">
        <f t="shared" si="3"/>
        <v>6113</v>
      </c>
      <c r="Q22" s="15">
        <f t="shared" si="4"/>
        <v>24.172252691448314</v>
      </c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25">
      <c r="A23" s="1"/>
      <c r="B23" s="14" t="s">
        <v>17</v>
      </c>
      <c r="C23" s="7"/>
      <c r="D23" s="7"/>
      <c r="E23" s="8"/>
      <c r="F23" s="10">
        <v>38394</v>
      </c>
      <c r="G23" s="9">
        <v>3680</v>
      </c>
      <c r="H23" s="25">
        <v>3600</v>
      </c>
      <c r="I23" s="15">
        <f t="shared" si="1"/>
        <v>-2.1739130434782594</v>
      </c>
      <c r="J23" s="12">
        <v>13837</v>
      </c>
      <c r="K23" s="9">
        <v>994</v>
      </c>
      <c r="L23" s="25">
        <v>1722</v>
      </c>
      <c r="M23" s="15">
        <f t="shared" si="2"/>
        <v>73.239436619718305</v>
      </c>
      <c r="N23" s="13">
        <f t="shared" si="0"/>
        <v>52231</v>
      </c>
      <c r="O23" s="13">
        <f t="shared" si="3"/>
        <v>4674</v>
      </c>
      <c r="P23" s="25">
        <f t="shared" si="3"/>
        <v>5322</v>
      </c>
      <c r="Q23" s="15">
        <f t="shared" si="4"/>
        <v>13.863928112965329</v>
      </c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25">
      <c r="A24" s="1"/>
      <c r="B24" s="14" t="s">
        <v>18</v>
      </c>
      <c r="C24" s="7"/>
      <c r="D24" s="7"/>
      <c r="E24" s="8"/>
      <c r="F24" s="10">
        <v>50266</v>
      </c>
      <c r="G24" s="9">
        <v>4521</v>
      </c>
      <c r="H24" s="25">
        <v>5086</v>
      </c>
      <c r="I24" s="15">
        <f t="shared" si="1"/>
        <v>12.497235124972361</v>
      </c>
      <c r="J24" s="12">
        <v>20902</v>
      </c>
      <c r="K24" s="9">
        <v>1561</v>
      </c>
      <c r="L24" s="25">
        <v>2570</v>
      </c>
      <c r="M24" s="15">
        <f t="shared" si="2"/>
        <v>64.638052530429206</v>
      </c>
      <c r="N24" s="13">
        <f t="shared" si="0"/>
        <v>71168</v>
      </c>
      <c r="O24" s="13">
        <f t="shared" si="3"/>
        <v>6082</v>
      </c>
      <c r="P24" s="25">
        <f t="shared" si="3"/>
        <v>7656</v>
      </c>
      <c r="Q24" s="15">
        <f t="shared" si="4"/>
        <v>25.879644853666562</v>
      </c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25">
      <c r="A25" s="1"/>
      <c r="B25" s="14" t="s">
        <v>19</v>
      </c>
      <c r="C25" s="7"/>
      <c r="D25" s="7"/>
      <c r="E25" s="8"/>
      <c r="F25" s="10">
        <v>61213</v>
      </c>
      <c r="G25" s="9">
        <v>5610</v>
      </c>
      <c r="H25" s="25">
        <v>6216</v>
      </c>
      <c r="I25" s="15">
        <f t="shared" si="1"/>
        <v>10.802139037433145</v>
      </c>
      <c r="J25" s="12">
        <v>17804</v>
      </c>
      <c r="K25" s="9">
        <v>1382</v>
      </c>
      <c r="L25" s="25">
        <v>2271</v>
      </c>
      <c r="M25" s="15">
        <f t="shared" si="2"/>
        <v>64.327062228654114</v>
      </c>
      <c r="N25" s="13">
        <f t="shared" si="0"/>
        <v>79017</v>
      </c>
      <c r="O25" s="13">
        <f t="shared" si="3"/>
        <v>6992</v>
      </c>
      <c r="P25" s="25">
        <f t="shared" si="3"/>
        <v>8487</v>
      </c>
      <c r="Q25" s="15">
        <f t="shared" si="4"/>
        <v>21.381578947368428</v>
      </c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25">
      <c r="A26" s="1"/>
      <c r="B26" s="14" t="s">
        <v>20</v>
      </c>
      <c r="C26" s="7"/>
      <c r="D26" s="7"/>
      <c r="E26" s="8"/>
      <c r="F26" s="10">
        <v>60819</v>
      </c>
      <c r="G26" s="9">
        <v>5341</v>
      </c>
      <c r="H26" s="25">
        <v>5307</v>
      </c>
      <c r="I26" s="15">
        <f t="shared" si="1"/>
        <v>-0.63658490919303867</v>
      </c>
      <c r="J26" s="12">
        <v>15710</v>
      </c>
      <c r="K26" s="9">
        <v>1150</v>
      </c>
      <c r="L26" s="25">
        <v>1987</v>
      </c>
      <c r="M26" s="15">
        <f t="shared" si="2"/>
        <v>72.782608695652186</v>
      </c>
      <c r="N26" s="13">
        <f t="shared" si="0"/>
        <v>76529</v>
      </c>
      <c r="O26" s="13">
        <f t="shared" si="3"/>
        <v>6491</v>
      </c>
      <c r="P26" s="25">
        <f t="shared" si="3"/>
        <v>7294</v>
      </c>
      <c r="Q26" s="15">
        <f t="shared" si="4"/>
        <v>12.370975196425826</v>
      </c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25">
      <c r="A27" s="1"/>
      <c r="B27" s="14" t="s">
        <v>21</v>
      </c>
      <c r="C27" s="7"/>
      <c r="D27" s="7"/>
      <c r="E27" s="8"/>
      <c r="F27" s="10">
        <v>27079</v>
      </c>
      <c r="G27" s="9">
        <v>2482</v>
      </c>
      <c r="H27" s="25">
        <v>2640</v>
      </c>
      <c r="I27" s="15">
        <f t="shared" si="1"/>
        <v>6.3658340048348139</v>
      </c>
      <c r="J27" s="12">
        <v>10127</v>
      </c>
      <c r="K27" s="9">
        <v>730</v>
      </c>
      <c r="L27" s="25">
        <v>1300</v>
      </c>
      <c r="M27" s="15">
        <f t="shared" si="2"/>
        <v>78.082191780821915</v>
      </c>
      <c r="N27" s="13">
        <f t="shared" si="0"/>
        <v>37206</v>
      </c>
      <c r="O27" s="13">
        <f t="shared" si="3"/>
        <v>3212</v>
      </c>
      <c r="P27" s="25">
        <f t="shared" si="3"/>
        <v>3940</v>
      </c>
      <c r="Q27" s="15">
        <f t="shared" si="4"/>
        <v>22.665006226650064</v>
      </c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25">
      <c r="A28" s="1"/>
      <c r="B28" s="14" t="s">
        <v>22</v>
      </c>
      <c r="C28" s="7"/>
      <c r="D28" s="7"/>
      <c r="E28" s="8"/>
      <c r="F28" s="10">
        <v>28440</v>
      </c>
      <c r="G28" s="9">
        <v>2580</v>
      </c>
      <c r="H28" s="25">
        <v>2374</v>
      </c>
      <c r="I28" s="15">
        <f t="shared" si="1"/>
        <v>-7.9844961240310042</v>
      </c>
      <c r="J28" s="12">
        <v>800</v>
      </c>
      <c r="K28" s="9">
        <v>51</v>
      </c>
      <c r="L28" s="25">
        <v>89</v>
      </c>
      <c r="M28" s="15">
        <f t="shared" si="2"/>
        <v>74.509803921568633</v>
      </c>
      <c r="N28" s="13">
        <f t="shared" si="0"/>
        <v>29240</v>
      </c>
      <c r="O28" s="13">
        <f t="shared" si="3"/>
        <v>2631</v>
      </c>
      <c r="P28" s="25">
        <f t="shared" si="3"/>
        <v>2463</v>
      </c>
      <c r="Q28" s="15">
        <f t="shared" si="4"/>
        <v>-6.3854047890535952</v>
      </c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25">
      <c r="A29" s="1"/>
      <c r="B29" s="14" t="s">
        <v>23</v>
      </c>
      <c r="C29" s="7"/>
      <c r="D29" s="7"/>
      <c r="E29" s="8"/>
      <c r="F29" s="10">
        <v>35585</v>
      </c>
      <c r="G29" s="9">
        <v>3287</v>
      </c>
      <c r="H29" s="25">
        <v>3517</v>
      </c>
      <c r="I29" s="15">
        <f t="shared" si="1"/>
        <v>6.9972619409796266</v>
      </c>
      <c r="J29" s="12">
        <v>5435</v>
      </c>
      <c r="K29" s="9">
        <v>420</v>
      </c>
      <c r="L29" s="25">
        <v>638</v>
      </c>
      <c r="M29" s="15">
        <f t="shared" si="2"/>
        <v>51.904761904761898</v>
      </c>
      <c r="N29" s="13">
        <f t="shared" si="0"/>
        <v>41020</v>
      </c>
      <c r="O29" s="13">
        <f t="shared" si="3"/>
        <v>3707</v>
      </c>
      <c r="P29" s="25">
        <f t="shared" si="3"/>
        <v>4155</v>
      </c>
      <c r="Q29" s="15">
        <f t="shared" si="4"/>
        <v>12.085244132721872</v>
      </c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25">
      <c r="A30" s="1"/>
      <c r="B30" s="14" t="s">
        <v>24</v>
      </c>
      <c r="C30" s="7"/>
      <c r="D30" s="7"/>
      <c r="E30" s="8"/>
      <c r="F30" s="10">
        <v>177109</v>
      </c>
      <c r="G30" s="9">
        <v>17600</v>
      </c>
      <c r="H30" s="25">
        <v>19137</v>
      </c>
      <c r="I30" s="15">
        <f t="shared" si="1"/>
        <v>8.7329545454545521</v>
      </c>
      <c r="J30" s="12">
        <v>81930</v>
      </c>
      <c r="K30" s="9">
        <v>6858</v>
      </c>
      <c r="L30" s="25">
        <v>10229</v>
      </c>
      <c r="M30" s="15">
        <f t="shared" si="2"/>
        <v>49.154272382618849</v>
      </c>
      <c r="N30" s="13">
        <f t="shared" si="0"/>
        <v>259039</v>
      </c>
      <c r="O30" s="13">
        <f t="shared" si="3"/>
        <v>24458</v>
      </c>
      <c r="P30" s="25">
        <f t="shared" si="3"/>
        <v>29366</v>
      </c>
      <c r="Q30" s="15">
        <f t="shared" si="4"/>
        <v>20.067053724752636</v>
      </c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25">
      <c r="A31" s="1"/>
      <c r="B31" s="14" t="s">
        <v>25</v>
      </c>
      <c r="C31" s="7"/>
      <c r="D31" s="7"/>
      <c r="E31" s="8"/>
      <c r="F31" s="10">
        <v>469260</v>
      </c>
      <c r="G31" s="9">
        <v>45724</v>
      </c>
      <c r="H31" s="25">
        <v>42767</v>
      </c>
      <c r="I31" s="15">
        <f t="shared" si="1"/>
        <v>-6.4670632490595796</v>
      </c>
      <c r="J31" s="12">
        <v>34407</v>
      </c>
      <c r="K31" s="9">
        <v>2718</v>
      </c>
      <c r="L31" s="25">
        <v>4290</v>
      </c>
      <c r="M31" s="15">
        <f t="shared" si="2"/>
        <v>57.836644591611488</v>
      </c>
      <c r="N31" s="13">
        <f t="shared" si="0"/>
        <v>503667</v>
      </c>
      <c r="O31" s="13">
        <f t="shared" si="3"/>
        <v>48442</v>
      </c>
      <c r="P31" s="25">
        <f t="shared" si="3"/>
        <v>47057</v>
      </c>
      <c r="Q31" s="15">
        <f t="shared" si="4"/>
        <v>-2.8590892200982654</v>
      </c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25">
      <c r="B32" s="27" t="s">
        <v>26</v>
      </c>
      <c r="C32" s="28"/>
      <c r="D32" s="28"/>
      <c r="E32" s="29"/>
      <c r="F32" s="16">
        <f>SUM(F14:F31)</f>
        <v>2080869</v>
      </c>
      <c r="G32" s="16">
        <f t="shared" ref="G32:H32" si="5">SUM(G14:G31)</f>
        <v>197494</v>
      </c>
      <c r="H32" s="16">
        <f t="shared" si="5"/>
        <v>206322</v>
      </c>
      <c r="I32" s="17">
        <f>IFERROR((H32/G32-1)*100,"")</f>
        <v>4.4700092154698279</v>
      </c>
      <c r="J32" s="16">
        <f>SUM(J14:J31)</f>
        <v>656498</v>
      </c>
      <c r="K32" s="16">
        <f t="shared" ref="K32" si="6">SUM(K14:K31)</f>
        <v>52282</v>
      </c>
      <c r="L32" s="16">
        <f t="shared" ref="L32" si="7">SUM(L14:L31)</f>
        <v>82112</v>
      </c>
      <c r="M32" s="17">
        <f>IFERROR((L32/K32-1)*100,"")</f>
        <v>57.055965724341085</v>
      </c>
      <c r="N32" s="16">
        <f>SUM(N14:N31)</f>
        <v>2737367</v>
      </c>
      <c r="O32" s="16">
        <f t="shared" ref="O32:P32" si="8">SUM(O14:O31)</f>
        <v>249776</v>
      </c>
      <c r="P32" s="26">
        <f t="shared" si="8"/>
        <v>288434</v>
      </c>
      <c r="Q32" s="17">
        <f>IFERROR((P32/O32-1)*100,"")</f>
        <v>15.477067452437376</v>
      </c>
    </row>
    <row r="33" spans="1:26" ht="15.75" customHeight="1" x14ac:dyDescent="0.25">
      <c r="B33" s="18" t="s">
        <v>27</v>
      </c>
      <c r="C33" s="19"/>
      <c r="D33" s="19"/>
      <c r="E33" s="20"/>
      <c r="F33" s="20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1:26" ht="15.75" customHeight="1" x14ac:dyDescent="0.25">
      <c r="A34" s="1"/>
      <c r="B34" s="21" t="s">
        <v>30</v>
      </c>
      <c r="C34" s="1"/>
      <c r="D34" s="1"/>
      <c r="E34" s="1"/>
      <c r="F34" s="1"/>
      <c r="G34" s="1"/>
      <c r="H34" s="22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25">
      <c r="B35" s="21" t="s">
        <v>28</v>
      </c>
      <c r="C35" s="1"/>
      <c r="D35" s="1"/>
      <c r="E35" s="1"/>
      <c r="F35" s="1"/>
      <c r="L35" s="1"/>
      <c r="M35" s="1"/>
      <c r="N35" s="1"/>
      <c r="O35" s="1"/>
      <c r="P35" s="1"/>
      <c r="Q35" s="1"/>
    </row>
    <row r="36" spans="1:26" ht="15.75" customHeight="1" x14ac:dyDescent="0.25">
      <c r="B36" s="21" t="s">
        <v>29</v>
      </c>
      <c r="C36" s="21"/>
      <c r="D36" s="21"/>
      <c r="E36" s="21"/>
      <c r="F36" s="21"/>
      <c r="L36" s="1"/>
      <c r="M36" s="1"/>
      <c r="N36" s="1"/>
      <c r="O36" s="1"/>
      <c r="P36" s="1"/>
      <c r="Q36" s="1"/>
    </row>
    <row r="37" spans="1:26" ht="15.75" customHeight="1" x14ac:dyDescent="0.25"/>
    <row r="38" spans="1:26" ht="15.75" customHeight="1" x14ac:dyDescent="0.25"/>
    <row r="39" spans="1:26" ht="15.75" customHeight="1" x14ac:dyDescent="0.25"/>
    <row r="40" spans="1:26" ht="15.75" customHeight="1" x14ac:dyDescent="0.25"/>
    <row r="41" spans="1:26" ht="15.75" customHeight="1" x14ac:dyDescent="0.25"/>
    <row r="42" spans="1:26" ht="15.75" customHeight="1" x14ac:dyDescent="0.25"/>
    <row r="43" spans="1:26" ht="15.75" customHeight="1" x14ac:dyDescent="0.25"/>
    <row r="44" spans="1:26" ht="15.75" customHeight="1" x14ac:dyDescent="0.25"/>
    <row r="45" spans="1:26" ht="15.75" customHeight="1" x14ac:dyDescent="0.25"/>
    <row r="46" spans="1:26" ht="15.75" customHeight="1" x14ac:dyDescent="0.25"/>
    <row r="47" spans="1:26" ht="15.75" customHeight="1" x14ac:dyDescent="0.25"/>
    <row r="48" spans="1:26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</sheetData>
  <mergeCells count="11">
    <mergeCell ref="B32:E32"/>
    <mergeCell ref="B11:E13"/>
    <mergeCell ref="O11:Q11"/>
    <mergeCell ref="G12:I12"/>
    <mergeCell ref="K12:M12"/>
    <mergeCell ref="O12:Q12"/>
    <mergeCell ref="F11:I11"/>
    <mergeCell ref="F12:F13"/>
    <mergeCell ref="J12:J13"/>
    <mergeCell ref="J11:M11"/>
    <mergeCell ref="N12:N13"/>
  </mergeCells>
  <pageMargins left="0.31496062992126" right="0.196850393700787" top="0.35433070866141703" bottom="0.15748031496063" header="0" footer="0"/>
  <pageSetup paperSize="9" scale="64" orientation="landscape" r:id="rId1"/>
  <colBreaks count="1" manualBreakCount="1">
    <brk id="17" max="3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B1E6C-2831-4D83-82B4-47AE81CFAAAF}">
  <dimension ref="A1:C19"/>
  <sheetViews>
    <sheetView tabSelected="1" workbookViewId="0">
      <selection activeCell="A8" sqref="A8"/>
    </sheetView>
  </sheetViews>
  <sheetFormatPr defaultRowHeight="15" x14ac:dyDescent="0.25"/>
  <cols>
    <col min="1" max="1" width="81.140625" bestFit="1" customWidth="1"/>
  </cols>
  <sheetData>
    <row r="1" spans="1:3" x14ac:dyDescent="0.25">
      <c r="A1" t="s">
        <v>34</v>
      </c>
      <c r="B1" t="s">
        <v>35</v>
      </c>
      <c r="C1" t="s">
        <v>36</v>
      </c>
    </row>
    <row r="2" spans="1:3" ht="15.75" x14ac:dyDescent="0.25">
      <c r="A2" s="6" t="s">
        <v>8</v>
      </c>
      <c r="B2">
        <v>126280</v>
      </c>
      <c r="C2">
        <v>28924</v>
      </c>
    </row>
    <row r="3" spans="1:3" ht="15.75" x14ac:dyDescent="0.25">
      <c r="A3" s="14" t="s">
        <v>9</v>
      </c>
      <c r="B3">
        <v>86411</v>
      </c>
      <c r="C3">
        <v>12622</v>
      </c>
    </row>
    <row r="4" spans="1:3" ht="15.75" x14ac:dyDescent="0.25">
      <c r="A4" s="14" t="s">
        <v>10</v>
      </c>
      <c r="B4">
        <v>254640</v>
      </c>
      <c r="C4">
        <v>62660</v>
      </c>
    </row>
    <row r="5" spans="1:3" ht="15.75" x14ac:dyDescent="0.25">
      <c r="A5" s="14" t="s">
        <v>11</v>
      </c>
      <c r="B5">
        <v>342209</v>
      </c>
      <c r="C5">
        <v>126022</v>
      </c>
    </row>
    <row r="6" spans="1:3" ht="15.75" x14ac:dyDescent="0.25">
      <c r="A6" s="14" t="s">
        <v>12</v>
      </c>
      <c r="B6">
        <v>28017</v>
      </c>
      <c r="C6">
        <v>12456</v>
      </c>
    </row>
    <row r="7" spans="1:3" ht="15.75" x14ac:dyDescent="0.25">
      <c r="A7" s="14" t="s">
        <v>13</v>
      </c>
      <c r="B7">
        <v>54481</v>
      </c>
      <c r="C7">
        <v>22232</v>
      </c>
    </row>
    <row r="8" spans="1:3" ht="15.75" x14ac:dyDescent="0.25">
      <c r="A8" s="14" t="s">
        <v>14</v>
      </c>
      <c r="B8">
        <v>115629</v>
      </c>
      <c r="C8">
        <v>92442</v>
      </c>
    </row>
    <row r="9" spans="1:3" ht="15.75" x14ac:dyDescent="0.25">
      <c r="A9" s="14" t="s">
        <v>15</v>
      </c>
      <c r="B9">
        <v>90562</v>
      </c>
      <c r="C9">
        <v>74617</v>
      </c>
    </row>
    <row r="10" spans="1:3" ht="15.75" x14ac:dyDescent="0.25">
      <c r="A10" s="14" t="s">
        <v>16</v>
      </c>
      <c r="B10">
        <v>34475</v>
      </c>
      <c r="C10">
        <v>23571</v>
      </c>
    </row>
    <row r="11" spans="1:3" ht="15.75" x14ac:dyDescent="0.25">
      <c r="A11" s="14" t="s">
        <v>17</v>
      </c>
      <c r="B11">
        <v>38394</v>
      </c>
      <c r="C11">
        <v>13837</v>
      </c>
    </row>
    <row r="12" spans="1:3" ht="15.75" x14ac:dyDescent="0.25">
      <c r="A12" s="14" t="s">
        <v>18</v>
      </c>
      <c r="B12">
        <v>50266</v>
      </c>
      <c r="C12">
        <v>20902</v>
      </c>
    </row>
    <row r="13" spans="1:3" ht="15.75" x14ac:dyDescent="0.25">
      <c r="A13" s="14" t="s">
        <v>19</v>
      </c>
      <c r="B13">
        <v>61213</v>
      </c>
      <c r="C13">
        <v>17804</v>
      </c>
    </row>
    <row r="14" spans="1:3" ht="15.75" x14ac:dyDescent="0.25">
      <c r="A14" s="14" t="s">
        <v>20</v>
      </c>
      <c r="B14">
        <v>60819</v>
      </c>
      <c r="C14">
        <v>15710</v>
      </c>
    </row>
    <row r="15" spans="1:3" ht="15.75" x14ac:dyDescent="0.25">
      <c r="A15" s="14" t="s">
        <v>21</v>
      </c>
      <c r="B15">
        <v>27079</v>
      </c>
      <c r="C15">
        <v>10127</v>
      </c>
    </row>
    <row r="16" spans="1:3" ht="15.75" x14ac:dyDescent="0.25">
      <c r="A16" s="14" t="s">
        <v>22</v>
      </c>
      <c r="B16">
        <v>28440</v>
      </c>
      <c r="C16">
        <v>800</v>
      </c>
    </row>
    <row r="17" spans="1:3" ht="15.75" x14ac:dyDescent="0.25">
      <c r="A17" s="14" t="s">
        <v>23</v>
      </c>
      <c r="B17">
        <v>35585</v>
      </c>
      <c r="C17">
        <v>5435</v>
      </c>
    </row>
    <row r="18" spans="1:3" ht="15.75" x14ac:dyDescent="0.25">
      <c r="A18" s="14" t="s">
        <v>24</v>
      </c>
      <c r="B18">
        <v>177109</v>
      </c>
      <c r="C18">
        <v>81930</v>
      </c>
    </row>
    <row r="19" spans="1:3" ht="15.75" x14ac:dyDescent="0.25">
      <c r="A19" s="14" t="s">
        <v>25</v>
      </c>
      <c r="B19">
        <v>469260</v>
      </c>
      <c r="C19">
        <v>34407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Tab 3B</vt:lpstr>
      <vt:lpstr>Regional OFW Employment</vt:lpstr>
      <vt:lpstr>'Tab 3B'!Print_Area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Pauline L. Ibarra</dc:creator>
  <cp:lastModifiedBy>Giorgio Armani G. Magno</cp:lastModifiedBy>
  <dcterms:created xsi:type="dcterms:W3CDTF">2025-02-13T05:52:18Z</dcterms:created>
  <dcterms:modified xsi:type="dcterms:W3CDTF">2025-08-23T08:41:42Z</dcterms:modified>
</cp:coreProperties>
</file>